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4BF43480-063D-4F50-936F-40238B3C2517}" xr6:coauthVersionLast="47" xr6:coauthVersionMax="47" xr10:uidLastSave="{00000000-0000-0000-0000-000000000000}"/>
  <bookViews>
    <workbookView xWindow="-120" yWindow="-120" windowWidth="29040" windowHeight="15720" xr2:uid="{48FAEE4E-FF59-47AF-ABA6-BFC36544E73F}"/>
  </bookViews>
  <sheets>
    <sheet name="Container" sheetId="2" r:id="rId1"/>
    <sheet name="Container Fruit" sheetId="3" r:id="rId2"/>
    <sheet name="VigorLiner" sheetId="4" r:id="rId3"/>
    <sheet name="Northwest Shade Trees" sheetId="1" r:id="rId4"/>
  </sheets>
  <externalReferences>
    <externalReference r:id="rId5"/>
  </externalReferences>
  <definedNames>
    <definedName name="_xlnm._FilterDatabase" localSheetId="0" hidden="1">Container!$B$8:$O$1375</definedName>
    <definedName name="_xlnm._FilterDatabase" localSheetId="1" hidden="1">'Container Fruit'!$B$8:$O$131</definedName>
    <definedName name="_xlnm._FilterDatabase" localSheetId="3" hidden="1">'Northwest Shade Trees'!$A$13:$Z$123</definedName>
    <definedName name="_xlnm._FilterDatabase" localSheetId="2" hidden="1">VigorLiner!$B$8:$O$137</definedName>
    <definedName name="info_product">[1]item_info!$A:$A</definedName>
    <definedName name="info_upc">[1]item_info!$K:$K</definedName>
    <definedName name="_xlnm.Print_Area" localSheetId="0">Container!$B$1:$O$1375</definedName>
    <definedName name="_xlnm.Print_Area" localSheetId="1">'Container Fruit'!$A$1:$O$131</definedName>
    <definedName name="_xlnm.Print_Area" localSheetId="3">'Northwest Shade Trees'!$E$1:$M$120</definedName>
    <definedName name="_xlnm.Print_Area" localSheetId="2">VigorLiner!$B$1:$O$137</definedName>
    <definedName name="_xlnm.Print_Titles" localSheetId="0">Container!$8:$8</definedName>
    <definedName name="_xlnm.Print_Titles" localSheetId="1">'Container Fruit'!$8:$8</definedName>
    <definedName name="_xlnm.Print_Titles" localSheetId="3">'Northwest Shade Trees'!$13:$13</definedName>
    <definedName name="_xlnm.Print_Titles" localSheetId="2">VigorLiner!$8:$8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E120" i="1"/>
  <c r="M119" i="1"/>
  <c r="M120" i="1" s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U119" i="1" l="1"/>
  <c r="O119" i="1"/>
  <c r="V119" i="1"/>
</calcChain>
</file>

<file path=xl/sharedStrings.xml><?xml version="1.0" encoding="utf-8"?>
<sst xmlns="http://schemas.openxmlformats.org/spreadsheetml/2006/main" count="12472" uniqueCount="3878">
  <si>
    <r>
      <t xml:space="preserve"> </t>
    </r>
    <r>
      <rPr>
        <b/>
        <sz val="18"/>
        <color theme="1"/>
        <rFont val="Aptos Narrow"/>
        <family val="2"/>
        <scheme val="minor"/>
      </rPr>
      <t>SPECIMEN B&amp;B AVAILABILITY</t>
    </r>
    <r>
      <rPr>
        <sz val="10"/>
        <color theme="1"/>
        <rFont val="Aptos Narrow"/>
        <family val="2"/>
        <scheme val="minor"/>
      </rPr>
      <t xml:space="preserve">
 </t>
    </r>
    <r>
      <rPr>
        <i/>
        <sz val="10"/>
        <color theme="1"/>
        <rFont val="Aptos Narrow"/>
        <family val="2"/>
        <scheme val="minor"/>
      </rPr>
      <t>Prices effective October 1, 2025 - September 30, 2026</t>
    </r>
    <r>
      <rPr>
        <b/>
        <i/>
        <sz val="10"/>
        <color theme="1"/>
        <rFont val="Aptos Narrow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</si>
  <si>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</si>
  <si>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</si>
  <si>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</si>
  <si>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</si>
  <si>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</si>
  <si>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</si>
  <si>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</si>
  <si>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</si>
  <si>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</si>
  <si>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</si>
  <si>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</si>
  <si>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</si>
  <si>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</si>
  <si>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</si>
  <si>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</si>
  <si>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</si>
  <si>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</si>
  <si>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</si>
  <si>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</si>
  <si>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</si>
  <si>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</si>
  <si>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</si>
  <si>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</si>
  <si>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</si>
  <si>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</si>
  <si>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</si>
  <si>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</si>
  <si>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</si>
  <si>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</si>
  <si>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</si>
  <si>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</si>
  <si>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</si>
  <si>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</si>
  <si>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</si>
  <si>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</si>
  <si>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</si>
  <si>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</si>
  <si>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</si>
  <si>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</si>
  <si>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</si>
  <si>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</si>
  <si>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</si>
  <si>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</si>
  <si>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</si>
  <si>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</si>
  <si>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</si>
  <si>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</si>
  <si>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</si>
  <si>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</si>
  <si>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</si>
  <si>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</si>
  <si>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</si>
  <si>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</si>
  <si>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</si>
  <si>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</si>
  <si>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</si>
  <si>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</si>
  <si>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</si>
  <si>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</si>
  <si>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</si>
  <si>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</si>
  <si>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</si>
  <si>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</si>
  <si>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</si>
  <si>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</si>
  <si>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</si>
  <si>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</si>
  <si>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</si>
  <si>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</si>
  <si>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</si>
  <si>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</si>
  <si>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</si>
  <si>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</si>
  <si>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</si>
  <si>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</si>
  <si>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</si>
  <si>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</si>
  <si>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</si>
  <si>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</si>
  <si>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</si>
  <si>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</si>
  <si>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</si>
  <si>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</si>
  <si>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</si>
  <si>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</si>
  <si>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</si>
  <si>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</si>
  <si>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</si>
  <si>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</si>
  <si>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</si>
  <si>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</si>
  <si>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</si>
  <si>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</si>
  <si>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</si>
  <si>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</si>
  <si>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</si>
  <si>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</si>
  <si>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</si>
  <si>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</si>
  <si>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</si>
  <si>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</si>
  <si>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</si>
  <si>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</si>
  <si>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</si>
  <si>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</si>
  <si>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</si>
  <si>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</si>
  <si>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</si>
  <si>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</si>
  <si>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</si>
  <si>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</si>
  <si>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</si>
  <si>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</si>
  <si>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</si>
  <si>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</si>
  <si>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</si>
  <si>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</si>
  <si>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</si>
  <si>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</si>
  <si>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</si>
  <si>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</si>
  <si>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</si>
  <si>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</si>
  <si>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</si>
  <si>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</si>
  <si>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</si>
  <si>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</si>
  <si>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</si>
  <si>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</si>
  <si>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</si>
  <si>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</si>
  <si>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</si>
  <si>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</si>
  <si>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</si>
  <si>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</si>
  <si>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</si>
  <si>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</si>
  <si>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</si>
  <si>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</si>
  <si>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</si>
  <si>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</si>
  <si>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</si>
  <si>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</si>
  <si>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</si>
  <si>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</si>
  <si>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</si>
  <si>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</si>
  <si>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</si>
  <si>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</si>
  <si>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 FT</t>
  </si>
  <si>
    <t>Cercis canadensis</t>
  </si>
  <si>
    <t>Eastern Redbud</t>
  </si>
  <si>
    <t>N31510270058</t>
  </si>
  <si>
    <t>Cladrastis kentukea</t>
  </si>
  <si>
    <t>Yellowwood</t>
  </si>
  <si>
    <t>N34010070004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</si>
  <si>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</si>
  <si>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</si>
  <si>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</si>
  <si>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</si>
  <si>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</si>
  <si>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</si>
  <si>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</si>
  <si>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</si>
  <si>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</si>
  <si>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</si>
  <si>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</si>
  <si>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</si>
  <si>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</si>
  <si>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</si>
  <si>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</si>
  <si>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</si>
  <si>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</si>
  <si>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</si>
  <si>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</si>
  <si>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</si>
  <si>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</si>
  <si>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</si>
  <si>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</si>
  <si>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</si>
  <si>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</si>
  <si>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</si>
  <si>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</si>
  <si>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</si>
  <si>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</si>
  <si>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</si>
  <si>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</si>
  <si>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</si>
  <si>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</si>
  <si>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</si>
  <si>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</si>
  <si>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</si>
  <si>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</si>
  <si>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</si>
  <si>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</si>
  <si>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</si>
  <si>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</si>
  <si>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</si>
  <si>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</si>
  <si>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</si>
  <si>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</si>
  <si>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</si>
  <si>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</si>
  <si>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</si>
  <si>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</si>
  <si>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</si>
  <si>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</si>
  <si>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</si>
  <si>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</si>
  <si>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</si>
  <si>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</si>
  <si>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</si>
  <si>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</si>
  <si>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</si>
  <si>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</si>
  <si>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</si>
  <si>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</si>
  <si>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</si>
  <si>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</si>
  <si>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</si>
  <si>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</si>
  <si>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</si>
  <si>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</si>
  <si>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</si>
  <si>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</si>
  <si>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</si>
  <si>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</si>
  <si>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</si>
  <si>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</si>
  <si>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</si>
  <si>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</si>
  <si>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</si>
  <si>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</si>
  <si>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</si>
  <si>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</si>
  <si>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</si>
  <si>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</si>
  <si>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</si>
  <si>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</si>
  <si>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</si>
  <si>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</si>
  <si>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</si>
  <si>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</si>
  <si>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</si>
  <si>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</si>
  <si>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</si>
  <si>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</si>
  <si>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</si>
  <si>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</si>
  <si>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</si>
  <si>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</si>
  <si>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</si>
  <si>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</si>
  <si>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</si>
  <si>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</si>
  <si>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</si>
  <si>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</si>
  <si>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</si>
  <si>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</si>
  <si>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</si>
  <si>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</si>
  <si>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</si>
  <si>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</si>
  <si>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</si>
  <si>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</si>
  <si>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</si>
  <si>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</si>
  <si>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</si>
  <si>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</si>
  <si>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</si>
  <si>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</si>
  <si>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</si>
  <si>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</si>
  <si>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</si>
  <si>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</si>
  <si>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</si>
  <si>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</si>
  <si>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</si>
  <si>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</si>
  <si>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</si>
  <si>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</si>
  <si>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</si>
  <si>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</si>
  <si>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</si>
  <si>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</si>
  <si>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</si>
  <si>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</si>
  <si>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</si>
  <si>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</si>
  <si>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</si>
  <si>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</si>
  <si>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</si>
  <si>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</si>
  <si>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</si>
  <si>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</si>
  <si>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</si>
  <si>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</si>
  <si>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</si>
  <si>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</si>
  <si>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</si>
  <si>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</si>
  <si>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</si>
  <si>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N91008070003</t>
  </si>
  <si>
    <t/>
  </si>
  <si>
    <t>Updated: July 15th, 2026</t>
  </si>
  <si>
    <t>757316981072</t>
  </si>
  <si>
    <t>5</t>
  </si>
  <si>
    <t>#7</t>
  </si>
  <si>
    <t>Village Green™</t>
  </si>
  <si>
    <t>Zelkova serrata 'Village Green'</t>
  </si>
  <si>
    <t>C91013007000</t>
  </si>
  <si>
    <t>757316981157</t>
  </si>
  <si>
    <t>#15 1 1/4"</t>
  </si>
  <si>
    <t>C91013015008</t>
  </si>
  <si>
    <t>757316981201</t>
  </si>
  <si>
    <t>#20 1 1/2"</t>
  </si>
  <si>
    <t>C91013019007</t>
  </si>
  <si>
    <t>757316981256</t>
  </si>
  <si>
    <t>#25 1 3/4"</t>
  </si>
  <si>
    <t>C91013024006</t>
  </si>
  <si>
    <t>757316098848</t>
  </si>
  <si>
    <t>#5</t>
  </si>
  <si>
    <t>Wireless®</t>
  </si>
  <si>
    <t>C91008004000</t>
  </si>
  <si>
    <t>757316029897</t>
  </si>
  <si>
    <t>C91008007000</t>
  </si>
  <si>
    <t>757316069169</t>
  </si>
  <si>
    <t>#10 1"</t>
  </si>
  <si>
    <t>C91008010009</t>
  </si>
  <si>
    <t>757316045125</t>
  </si>
  <si>
    <t>C91008015008</t>
  </si>
  <si>
    <t>757316069176</t>
  </si>
  <si>
    <t>C91008019007</t>
  </si>
  <si>
    <t>757316069183</t>
  </si>
  <si>
    <t>C91008024006</t>
  </si>
  <si>
    <t>757316093881</t>
  </si>
  <si>
    <t>#25 2"</t>
  </si>
  <si>
    <t>C91008024005</t>
  </si>
  <si>
    <t>757316020115</t>
  </si>
  <si>
    <t>Musashino Columnar</t>
  </si>
  <si>
    <t>Zelkova serrata 'Musashino'</t>
  </si>
  <si>
    <t>C91010004000</t>
  </si>
  <si>
    <t>757316983205</t>
  </si>
  <si>
    <t>C91010019007</t>
  </si>
  <si>
    <t>757316025035</t>
  </si>
  <si>
    <t>C91010024006</t>
  </si>
  <si>
    <t>757316065093</t>
  </si>
  <si>
    <t>City Sprite®</t>
  </si>
  <si>
    <t>Zelkova serrata 'JFS-KW1'</t>
  </si>
  <si>
    <t>C91020007000</t>
  </si>
  <si>
    <t>757316042650</t>
  </si>
  <si>
    <t>C91020010009</t>
  </si>
  <si>
    <t>757316044999</t>
  </si>
  <si>
    <t>C91020015008</t>
  </si>
  <si>
    <t>757316045019</t>
  </si>
  <si>
    <t>C91020019007</t>
  </si>
  <si>
    <t>757316047204</t>
  </si>
  <si>
    <t>C91020024006</t>
  </si>
  <si>
    <t>757316104334</t>
  </si>
  <si>
    <t>#35 2"</t>
  </si>
  <si>
    <t>C91020035005</t>
  </si>
  <si>
    <t>757316091344</t>
  </si>
  <si>
    <t>Zileration®</t>
  </si>
  <si>
    <t>Zelkova serrata 'JFS KW4ZS'</t>
  </si>
  <si>
    <t>C91025010009</t>
  </si>
  <si>
    <t>757316091351</t>
  </si>
  <si>
    <t>C91025015008</t>
  </si>
  <si>
    <t>757316982048</t>
  </si>
  <si>
    <t>Green Vase®</t>
  </si>
  <si>
    <t>C91005004000</t>
  </si>
  <si>
    <t>757316982208</t>
  </si>
  <si>
    <t>C91005019007</t>
  </si>
  <si>
    <t>757316982253</t>
  </si>
  <si>
    <t xml:space="preserve"> </t>
  </si>
  <si>
    <t>C91005024006</t>
  </si>
  <si>
    <t>757316101197</t>
  </si>
  <si>
    <t>C91005035005</t>
  </si>
  <si>
    <t>757316104327</t>
  </si>
  <si>
    <t>#35 2 1/2"</t>
  </si>
  <si>
    <t>C91005035004</t>
  </si>
  <si>
    <t>757316088955</t>
  </si>
  <si>
    <t>3 RP VL</t>
  </si>
  <si>
    <t>Emerald Sunshine®</t>
  </si>
  <si>
    <t>C8800306300L</t>
  </si>
  <si>
    <t>757316061569</t>
  </si>
  <si>
    <t>C88003007000</t>
  </si>
  <si>
    <t>757316036314</t>
  </si>
  <si>
    <t>C88003010009</t>
  </si>
  <si>
    <t>757316029569</t>
  </si>
  <si>
    <t>C88003015008</t>
  </si>
  <si>
    <t>757316036321</t>
  </si>
  <si>
    <t>C88003019007</t>
  </si>
  <si>
    <t>757316059986</t>
  </si>
  <si>
    <t>C88003024006</t>
  </si>
  <si>
    <t>757316092235</t>
  </si>
  <si>
    <t>C88003024005</t>
  </si>
  <si>
    <t>757316083080</t>
  </si>
  <si>
    <t>Photo</t>
  </si>
  <si>
    <t>Allee®</t>
  </si>
  <si>
    <t>Ulmus parvifolia 'Emer ll'</t>
  </si>
  <si>
    <t>C8803306300L</t>
  </si>
  <si>
    <t>757316176751</t>
  </si>
  <si>
    <t>4</t>
  </si>
  <si>
    <t>New Horizon</t>
  </si>
  <si>
    <t>Ulmus japonica × pumila 'New Horizon'</t>
  </si>
  <si>
    <t>C88027015008</t>
  </si>
  <si>
    <t>757316938076</t>
  </si>
  <si>
    <t>Accolade®</t>
  </si>
  <si>
    <t>C88024007000</t>
  </si>
  <si>
    <t>757316018464</t>
  </si>
  <si>
    <t>C88024010009</t>
  </si>
  <si>
    <t>757316018471</t>
  </si>
  <si>
    <t>C88024015008</t>
  </si>
  <si>
    <t>757316938205</t>
  </si>
  <si>
    <t>C88024019007</t>
  </si>
  <si>
    <t>757316076747</t>
  </si>
  <si>
    <t>Greenstone®</t>
  </si>
  <si>
    <t>C88039015008</t>
  </si>
  <si>
    <t>757316093973</t>
  </si>
  <si>
    <t>Summer Elixir®</t>
  </si>
  <si>
    <t>C88040007000</t>
  </si>
  <si>
    <t>757316093980</t>
  </si>
  <si>
    <t>C88040010009</t>
  </si>
  <si>
    <t>757316093966</t>
  </si>
  <si>
    <t>C88040015008</t>
  </si>
  <si>
    <t>757316041516</t>
  </si>
  <si>
    <t>Princeton</t>
  </si>
  <si>
    <t>C8801906300L</t>
  </si>
  <si>
    <t>757316046795</t>
  </si>
  <si>
    <t>C88019007000</t>
  </si>
  <si>
    <t>757316041486</t>
  </si>
  <si>
    <t>C88019010009</t>
  </si>
  <si>
    <t>757316067462</t>
  </si>
  <si>
    <t>C88019015008</t>
  </si>
  <si>
    <t>757316086425</t>
  </si>
  <si>
    <t>C88019019007</t>
  </si>
  <si>
    <t>757316083714</t>
  </si>
  <si>
    <t>C88019024006</t>
  </si>
  <si>
    <t>757316070417</t>
  </si>
  <si>
    <t>Colonial Spirit®</t>
  </si>
  <si>
    <t>Ulmus americana 'JFS-Prince II'</t>
  </si>
  <si>
    <t>C88016015008</t>
  </si>
  <si>
    <t>757316083707</t>
  </si>
  <si>
    <t>C88016024006</t>
  </si>
  <si>
    <t>757316091276</t>
  </si>
  <si>
    <t>Triumph™</t>
  </si>
  <si>
    <t>Ulmus 'Morton Glossy'</t>
  </si>
  <si>
    <t>C8800906300L</t>
  </si>
  <si>
    <t>757316076686</t>
  </si>
  <si>
    <t>C88009007000</t>
  </si>
  <si>
    <t>757316076693</t>
  </si>
  <si>
    <t>C88009010009</t>
  </si>
  <si>
    <t>757316069053</t>
  </si>
  <si>
    <t>C88009015008</t>
  </si>
  <si>
    <t>757316060371</t>
  </si>
  <si>
    <t>C88009019007</t>
  </si>
  <si>
    <t>757316077386</t>
  </si>
  <si>
    <t>C88009024006</t>
  </si>
  <si>
    <t>757316104310</t>
  </si>
  <si>
    <t>C88009024005</t>
  </si>
  <si>
    <t>757316083073</t>
  </si>
  <si>
    <t>Frontier</t>
  </si>
  <si>
    <t>Ulmus 'Frontier'</t>
  </si>
  <si>
    <t>C8800206300L</t>
  </si>
  <si>
    <t>757316018488</t>
  </si>
  <si>
    <t>C88002004000</t>
  </si>
  <si>
    <t>757316932074</t>
  </si>
  <si>
    <t>C88002007000</t>
  </si>
  <si>
    <t>757316932104</t>
  </si>
  <si>
    <t>C88002010009</t>
  </si>
  <si>
    <t>757316018518</t>
  </si>
  <si>
    <t>C88002015008</t>
  </si>
  <si>
    <t>757316932203</t>
  </si>
  <si>
    <t>C88002019007</t>
  </si>
  <si>
    <t>757316069046</t>
  </si>
  <si>
    <t>C88002024006</t>
  </si>
  <si>
    <t>757316032255</t>
  </si>
  <si>
    <t>C88002024005</t>
  </si>
  <si>
    <t>757316176683</t>
  </si>
  <si>
    <t>C88002035005</t>
  </si>
  <si>
    <t>757316069022</t>
  </si>
  <si>
    <t>Sterling</t>
  </si>
  <si>
    <t>Tilia tomentosa 'Sterling'</t>
  </si>
  <si>
    <t>C87017004000</t>
  </si>
  <si>
    <t>757316048188</t>
  </si>
  <si>
    <t>C87017007000</t>
  </si>
  <si>
    <t>757316069039</t>
  </si>
  <si>
    <t>#10 6'</t>
  </si>
  <si>
    <t>C87017010015</t>
  </si>
  <si>
    <t>757316079656</t>
  </si>
  <si>
    <t>C87017010009</t>
  </si>
  <si>
    <t>757316917156</t>
  </si>
  <si>
    <t>C87017015008</t>
  </si>
  <si>
    <t>757316917200</t>
  </si>
  <si>
    <t>C87017019007</t>
  </si>
  <si>
    <t>757316059962</t>
  </si>
  <si>
    <t>C87017024006</t>
  </si>
  <si>
    <t>757316104303</t>
  </si>
  <si>
    <t>C87017024005</t>
  </si>
  <si>
    <t>757316912076</t>
  </si>
  <si>
    <t>Greenspire®</t>
  </si>
  <si>
    <t>C87015007000</t>
  </si>
  <si>
    <t>757316912106</t>
  </si>
  <si>
    <t>C87015010015</t>
  </si>
  <si>
    <t>757316018310</t>
  </si>
  <si>
    <t>C87015010009</t>
  </si>
  <si>
    <t>757316912151</t>
  </si>
  <si>
    <t>C87015015008</t>
  </si>
  <si>
    <t>757316912205</t>
  </si>
  <si>
    <t>C87015019007</t>
  </si>
  <si>
    <t>757316105959</t>
  </si>
  <si>
    <t>C87015024006</t>
  </si>
  <si>
    <t>757316018358</t>
  </si>
  <si>
    <t>C87015024005</t>
  </si>
  <si>
    <t>757316096097</t>
  </si>
  <si>
    <t>C87015035005</t>
  </si>
  <si>
    <t>757316915152</t>
  </si>
  <si>
    <t>3</t>
  </si>
  <si>
    <t>Corinthian®</t>
  </si>
  <si>
    <t>C87005015008</t>
  </si>
  <si>
    <t>757316915206</t>
  </si>
  <si>
    <t>C87005019007</t>
  </si>
  <si>
    <t>757316903043</t>
  </si>
  <si>
    <t>Redmond</t>
  </si>
  <si>
    <t>C87009004000</t>
  </si>
  <si>
    <t>757316903104</t>
  </si>
  <si>
    <t>C87009010009</t>
  </si>
  <si>
    <t>757316018211</t>
  </si>
  <si>
    <t>C87009015008</t>
  </si>
  <si>
    <t>757316903203</t>
  </si>
  <si>
    <t>C87009019007</t>
  </si>
  <si>
    <t>757316903258</t>
  </si>
  <si>
    <t>C87009024006</t>
  </si>
  <si>
    <t>757316092259</t>
  </si>
  <si>
    <t>C87009024005</t>
  </si>
  <si>
    <t>757316100640</t>
  </si>
  <si>
    <t>C87009035005</t>
  </si>
  <si>
    <t>757316185401</t>
  </si>
  <si>
    <t>Centennial™</t>
  </si>
  <si>
    <t>Tilia 'Zamoyskiana'</t>
  </si>
  <si>
    <t>C87030007000</t>
  </si>
  <si>
    <t>757316185326</t>
  </si>
  <si>
    <t>C87030010009</t>
  </si>
  <si>
    <t>757316072978</t>
  </si>
  <si>
    <t>3 VL</t>
  </si>
  <si>
    <t>Bald Cypress</t>
  </si>
  <si>
    <t>Taxodium distichum</t>
  </si>
  <si>
    <t>C8450203300L</t>
  </si>
  <si>
    <t>757316071889</t>
  </si>
  <si>
    <t>C84502019007</t>
  </si>
  <si>
    <t>757316071896</t>
  </si>
  <si>
    <t>C84502024006</t>
  </si>
  <si>
    <t>757316104273</t>
  </si>
  <si>
    <t>C84502035005</t>
  </si>
  <si>
    <t>757316106253</t>
  </si>
  <si>
    <t>C84502035004</t>
  </si>
  <si>
    <t>757316073005</t>
  </si>
  <si>
    <t>Shawnee Brave™</t>
  </si>
  <si>
    <t>Taxodium distichum 'Mickelson'</t>
  </si>
  <si>
    <t>C8451003300L</t>
  </si>
  <si>
    <t>757316100091</t>
  </si>
  <si>
    <t>#3</t>
  </si>
  <si>
    <t>C84510003000</t>
  </si>
  <si>
    <t>757316072992</t>
  </si>
  <si>
    <t>Green Whisper®</t>
  </si>
  <si>
    <t>Taxodium distichum 'JFS-SGPN'</t>
  </si>
  <si>
    <t>C8450603300L</t>
  </si>
  <si>
    <t>757316083776</t>
  </si>
  <si>
    <t>#10</t>
  </si>
  <si>
    <t>Multi-Stem</t>
  </si>
  <si>
    <t>Ivory Silk® Japanese</t>
  </si>
  <si>
    <t>Syringa reticulata 'Ivory Silk'</t>
  </si>
  <si>
    <t>C83504110000</t>
  </si>
  <si>
    <t>757316889040</t>
  </si>
  <si>
    <t>C83504004000</t>
  </si>
  <si>
    <t>757316889071</t>
  </si>
  <si>
    <t>C83504007000</t>
  </si>
  <si>
    <t>757316889101</t>
  </si>
  <si>
    <t>C83504010009</t>
  </si>
  <si>
    <t>757316889156</t>
  </si>
  <si>
    <t>C83504015008</t>
  </si>
  <si>
    <t>757316889200</t>
  </si>
  <si>
    <t>C83504019007</t>
  </si>
  <si>
    <t>757316023147</t>
  </si>
  <si>
    <t>C83504024006</t>
  </si>
  <si>
    <t>757316077065</t>
  </si>
  <si>
    <t>C83504024005</t>
  </si>
  <si>
    <t>757316023154</t>
  </si>
  <si>
    <t>28" 2"</t>
  </si>
  <si>
    <t>C83504028005</t>
  </si>
  <si>
    <t>757316069763</t>
  </si>
  <si>
    <t>Beijing Gold®</t>
  </si>
  <si>
    <t>Syringa pekinensis 'Zhang Zhiming'</t>
  </si>
  <si>
    <t>C83501004000</t>
  </si>
  <si>
    <t>757316060364</t>
  </si>
  <si>
    <t>C83501007000</t>
  </si>
  <si>
    <t>757316033238</t>
  </si>
  <si>
    <t>C83501010015</t>
  </si>
  <si>
    <t>757316185319</t>
  </si>
  <si>
    <t>3a</t>
  </si>
  <si>
    <t>Bloomerang® Dark Purple</t>
  </si>
  <si>
    <t>Syringa 'SMSJBP7'</t>
  </si>
  <si>
    <t>C83541003000</t>
  </si>
  <si>
    <t>757316087309</t>
  </si>
  <si>
    <t>Spring Showers</t>
  </si>
  <si>
    <t>Styrax japonicus 'Spring Showers'</t>
  </si>
  <si>
    <t>C8253003300L</t>
  </si>
  <si>
    <t>757316072961</t>
  </si>
  <si>
    <t>Snowcone®</t>
  </si>
  <si>
    <t>Styrax japonicus 'JFS-D'</t>
  </si>
  <si>
    <t>C8252003300L</t>
  </si>
  <si>
    <t>757316027763</t>
  </si>
  <si>
    <t>C82520007000</t>
  </si>
  <si>
    <t>757316031715</t>
  </si>
  <si>
    <t>C82520010015</t>
  </si>
  <si>
    <t>757316080096</t>
  </si>
  <si>
    <t>C82520010009</t>
  </si>
  <si>
    <t>757316073579</t>
  </si>
  <si>
    <t>Evening Light</t>
  </si>
  <si>
    <t>Styrax japonicus 'Evening Light'</t>
  </si>
  <si>
    <t>C8253503300L</t>
  </si>
  <si>
    <t>757316102187</t>
  </si>
  <si>
    <t>Millstone™</t>
  </si>
  <si>
    <t>Styphnolobium japonicus 'Halka'</t>
  </si>
  <si>
    <t>C80504003000</t>
  </si>
  <si>
    <t>757316071827</t>
  </si>
  <si>
    <t>Oak-Leaf</t>
  </si>
  <si>
    <t>Sorbus x hybrida</t>
  </si>
  <si>
    <t>C81006010009</t>
  </si>
  <si>
    <t>757316069756</t>
  </si>
  <si>
    <t>C81006015008</t>
  </si>
  <si>
    <t>757316875043</t>
  </si>
  <si>
    <t>2</t>
  </si>
  <si>
    <t>European</t>
  </si>
  <si>
    <t>Sorbus aucuparia</t>
  </si>
  <si>
    <t>C81009004000</t>
  </si>
  <si>
    <t>757316874077</t>
  </si>
  <si>
    <t>Cardinal Royal®</t>
  </si>
  <si>
    <t>Sorbus aucuparia 'Michred'</t>
  </si>
  <si>
    <t>C81005007000</t>
  </si>
  <si>
    <t>757316874107</t>
  </si>
  <si>
    <t>C81005010009</t>
  </si>
  <si>
    <t>757316874152</t>
  </si>
  <si>
    <t>C81005015008</t>
  </si>
  <si>
    <t>757316874206</t>
  </si>
  <si>
    <t>C81005019007</t>
  </si>
  <si>
    <t>757316085077</t>
  </si>
  <si>
    <t>Sassafras</t>
  </si>
  <si>
    <t>Sassafras albidum</t>
  </si>
  <si>
    <t>C7901006300L</t>
  </si>
  <si>
    <t>757316091177</t>
  </si>
  <si>
    <t>Purple Robe</t>
  </si>
  <si>
    <t>Robinia pseudoacacia 'Purple Robe'</t>
  </si>
  <si>
    <t>C77508004000</t>
  </si>
  <si>
    <t>757316185302</t>
  </si>
  <si>
    <t>C77508010009</t>
  </si>
  <si>
    <t>757316119277</t>
  </si>
  <si>
    <t>#15 1"</t>
  </si>
  <si>
    <t>C77508015009</t>
  </si>
  <si>
    <t>757316017467</t>
  </si>
  <si>
    <t>C77508015008</t>
  </si>
  <si>
    <t>757316176904</t>
  </si>
  <si>
    <t>#20 1 1/4"</t>
  </si>
  <si>
    <t>C77508019008</t>
  </si>
  <si>
    <t>757316082823</t>
  </si>
  <si>
    <t>Heritage®</t>
  </si>
  <si>
    <t>Quercus x macdanielii 'Clemons'</t>
  </si>
  <si>
    <t>C7505106300L</t>
  </si>
  <si>
    <t>757316076525</t>
  </si>
  <si>
    <t>C75051010009</t>
  </si>
  <si>
    <t>757316071742</t>
  </si>
  <si>
    <t>C75051015008</t>
  </si>
  <si>
    <t>757316176669</t>
  </si>
  <si>
    <t>3 RS VL</t>
  </si>
  <si>
    <t>Gila Monster™</t>
  </si>
  <si>
    <t>Quercus x gambelii (Hybrid Seed Strain)</t>
  </si>
  <si>
    <t>C7507015300L</t>
  </si>
  <si>
    <t>757316082830</t>
  </si>
  <si>
    <t>Prairie Stature™</t>
  </si>
  <si>
    <t>Quercus x bimundorum 'Midwest'</t>
  </si>
  <si>
    <t>C7505506300L</t>
  </si>
  <si>
    <t>757316082847</t>
  </si>
  <si>
    <t>Skinny Genes®</t>
  </si>
  <si>
    <t>C7505806300L</t>
  </si>
  <si>
    <t>757316061552</t>
  </si>
  <si>
    <t>C7505805300L</t>
  </si>
  <si>
    <t>757316054011</t>
  </si>
  <si>
    <t>C75058004000</t>
  </si>
  <si>
    <t>757316050457</t>
  </si>
  <si>
    <t>C75058007000</t>
  </si>
  <si>
    <t>757316062627</t>
  </si>
  <si>
    <t>C75058010015</t>
  </si>
  <si>
    <t>757316076549</t>
  </si>
  <si>
    <t>C75058010009</t>
  </si>
  <si>
    <t>757316066427</t>
  </si>
  <si>
    <t>C75058015008</t>
  </si>
  <si>
    <t>757316068902</t>
  </si>
  <si>
    <t>C75058019007</t>
  </si>
  <si>
    <t>757316068919</t>
  </si>
  <si>
    <t>C75058024006</t>
  </si>
  <si>
    <t>757316082120</t>
  </si>
  <si>
    <t>C75058024005</t>
  </si>
  <si>
    <t>757316176966</t>
  </si>
  <si>
    <t>C75058035005</t>
  </si>
  <si>
    <t>757316082939</t>
  </si>
  <si>
    <t>Streetspire®</t>
  </si>
  <si>
    <t>C7505706300L</t>
  </si>
  <si>
    <t>757316174030</t>
  </si>
  <si>
    <t>C7505705300L</t>
  </si>
  <si>
    <t>757316050440</t>
  </si>
  <si>
    <t>C75057007000</t>
  </si>
  <si>
    <t>757316083974</t>
  </si>
  <si>
    <t>C75057010015</t>
  </si>
  <si>
    <t>757316061330</t>
  </si>
  <si>
    <t>C75057010009</t>
  </si>
  <si>
    <t>757316063839</t>
  </si>
  <si>
    <t>C75057015008</t>
  </si>
  <si>
    <t>757316064966</t>
  </si>
  <si>
    <t>C75057019007</t>
  </si>
  <si>
    <t>757316077515</t>
  </si>
  <si>
    <t>C75057024006</t>
  </si>
  <si>
    <t>757316042940</t>
  </si>
  <si>
    <t>Crimson Spire™</t>
  </si>
  <si>
    <t>Quercus x bimundorum 'Crimschmidt'</t>
  </si>
  <si>
    <t>C7503005300L</t>
  </si>
  <si>
    <t>757316082793</t>
  </si>
  <si>
    <t>C7503006300L</t>
  </si>
  <si>
    <t>757316104396</t>
  </si>
  <si>
    <t>C75030007000</t>
  </si>
  <si>
    <t>757316099449</t>
  </si>
  <si>
    <t>C75030010015</t>
  </si>
  <si>
    <t>757316076457</t>
  </si>
  <si>
    <t>C75030010009</t>
  </si>
  <si>
    <t>757316806153</t>
  </si>
  <si>
    <t>C75030015008</t>
  </si>
  <si>
    <t>757316806207</t>
  </si>
  <si>
    <t>C75030019007</t>
  </si>
  <si>
    <t>757316806252</t>
  </si>
  <si>
    <t>C75030024006</t>
  </si>
  <si>
    <t>757316806283</t>
  </si>
  <si>
    <t>C75030028005</t>
  </si>
  <si>
    <t>757316801226</t>
  </si>
  <si>
    <t>Shumard</t>
  </si>
  <si>
    <t>Quercus shumardii</t>
  </si>
  <si>
    <t>C7503106300L</t>
  </si>
  <si>
    <t>757316086005</t>
  </si>
  <si>
    <t>Red</t>
  </si>
  <si>
    <t>Quercus rubra</t>
  </si>
  <si>
    <t>C7501806300L</t>
  </si>
  <si>
    <t>757316799073</t>
  </si>
  <si>
    <t>C75018007000</t>
  </si>
  <si>
    <t>757316016941</t>
  </si>
  <si>
    <t>C75018010009</t>
  </si>
  <si>
    <t>757316016958</t>
  </si>
  <si>
    <t>C75018015008</t>
  </si>
  <si>
    <t>757316799202</t>
  </si>
  <si>
    <t>C75018019007</t>
  </si>
  <si>
    <t>757316799257</t>
  </si>
  <si>
    <t>C75018024006</t>
  </si>
  <si>
    <t>757316105621</t>
  </si>
  <si>
    <t>C75018035005</t>
  </si>
  <si>
    <t>757316077645</t>
  </si>
  <si>
    <t>Bicolor Rootstock</t>
  </si>
  <si>
    <t>Kindred Spirit®</t>
  </si>
  <si>
    <t>Quercus robur x bicolor 'Nadler'</t>
  </si>
  <si>
    <t>C75045E07000</t>
  </si>
  <si>
    <t>757316061323</t>
  </si>
  <si>
    <t>C75045007000</t>
  </si>
  <si>
    <t>757316104228</t>
  </si>
  <si>
    <t>C75045015008</t>
  </si>
  <si>
    <t>757316104211</t>
  </si>
  <si>
    <t>C75045019007</t>
  </si>
  <si>
    <t>757316066014</t>
  </si>
  <si>
    <t>Bur Rootstock</t>
  </si>
  <si>
    <t>Regal Prince®</t>
  </si>
  <si>
    <t>Quercus robur x bicolor 'Long'</t>
  </si>
  <si>
    <t>C75044F5300L</t>
  </si>
  <si>
    <t>757316082816</t>
  </si>
  <si>
    <t>C75044F6300L</t>
  </si>
  <si>
    <t>757316066007</t>
  </si>
  <si>
    <t>C75044E5300L</t>
  </si>
  <si>
    <t>757316079199</t>
  </si>
  <si>
    <t>C75044E07000</t>
  </si>
  <si>
    <t>757316063808</t>
  </si>
  <si>
    <t>C75044E10015</t>
  </si>
  <si>
    <t>757316064409</t>
  </si>
  <si>
    <t>C75044E10009</t>
  </si>
  <si>
    <t>757316030664</t>
  </si>
  <si>
    <t>C75044007000</t>
  </si>
  <si>
    <t>757316016866</t>
  </si>
  <si>
    <t>C75044015008</t>
  </si>
  <si>
    <t>757316043602</t>
  </si>
  <si>
    <t>C75044019007</t>
  </si>
  <si>
    <t>757316093614</t>
  </si>
  <si>
    <t>Pin</t>
  </si>
  <si>
    <t>Quercus palustris</t>
  </si>
  <si>
    <t>C7501706300L</t>
  </si>
  <si>
    <t>757316795044</t>
  </si>
  <si>
    <t>C75017004000</t>
  </si>
  <si>
    <t>757316016583</t>
  </si>
  <si>
    <t>C75017015008</t>
  </si>
  <si>
    <t>757316795204</t>
  </si>
  <si>
    <t>C75017019007</t>
  </si>
  <si>
    <t>757316795259</t>
  </si>
  <si>
    <t>C75017024006</t>
  </si>
  <si>
    <t>757316105911</t>
  </si>
  <si>
    <t>C75017028005</t>
  </si>
  <si>
    <t>757316817074</t>
  </si>
  <si>
    <t>Chinkapin</t>
  </si>
  <si>
    <t>C75003007000</t>
  </si>
  <si>
    <t>757316076365</t>
  </si>
  <si>
    <t>C75003010009</t>
  </si>
  <si>
    <t>757316070387</t>
  </si>
  <si>
    <t>C75003015008</t>
  </si>
  <si>
    <t>757316044906</t>
  </si>
  <si>
    <t>C75003019007</t>
  </si>
  <si>
    <t>757316090026</t>
  </si>
  <si>
    <t>C75003024006</t>
  </si>
  <si>
    <t>757316185296</t>
  </si>
  <si>
    <t>C75003028005</t>
  </si>
  <si>
    <t>757316185234</t>
  </si>
  <si>
    <t>Choice City Select® Chinkapin</t>
  </si>
  <si>
    <t>Quercus muehlenbergii 'PTimB3S'</t>
  </si>
  <si>
    <t>C75050007000</t>
  </si>
  <si>
    <t>757316185272</t>
  </si>
  <si>
    <t>C75050024006</t>
  </si>
  <si>
    <t>757316185289</t>
  </si>
  <si>
    <t>C75050028005</t>
  </si>
  <si>
    <t>757316794078</t>
  </si>
  <si>
    <t>Bur</t>
  </si>
  <si>
    <t>Quercus macrocarpa</t>
  </si>
  <si>
    <t>C75002007000</t>
  </si>
  <si>
    <t>757316794108</t>
  </si>
  <si>
    <t>C75002010015</t>
  </si>
  <si>
    <t>757316076358</t>
  </si>
  <si>
    <t>C75002010009</t>
  </si>
  <si>
    <t>757316020238</t>
  </si>
  <si>
    <t>C75002015008</t>
  </si>
  <si>
    <t>757316794207</t>
  </si>
  <si>
    <t>C75002019007</t>
  </si>
  <si>
    <t>757316794252</t>
  </si>
  <si>
    <t>C75002024006</t>
  </si>
  <si>
    <t>757316185227</t>
  </si>
  <si>
    <t>C75002024005</t>
  </si>
  <si>
    <t>757316185197</t>
  </si>
  <si>
    <t>Choice City Select® BulletProof™</t>
  </si>
  <si>
    <t>Quercus macrocarpa 'PTimB1S'</t>
  </si>
  <si>
    <t>C75064007000</t>
  </si>
  <si>
    <t>757316185203</t>
  </si>
  <si>
    <t>C75064010009</t>
  </si>
  <si>
    <t>757316185210</t>
  </si>
  <si>
    <t>C75064015008</t>
  </si>
  <si>
    <t>757316100053</t>
  </si>
  <si>
    <t>C75064019007</t>
  </si>
  <si>
    <t>757316091160</t>
  </si>
  <si>
    <t>Cobblestone®</t>
  </si>
  <si>
    <t>Quercus macrocarpa 'JFS-KW14'</t>
  </si>
  <si>
    <t>C75053010009</t>
  </si>
  <si>
    <t>757316061484</t>
  </si>
  <si>
    <t>Gambel</t>
  </si>
  <si>
    <t>Quercus gambelii</t>
  </si>
  <si>
    <t>C75013107000</t>
  </si>
  <si>
    <t>757316082755</t>
  </si>
  <si>
    <t>Forest Green®</t>
  </si>
  <si>
    <t>Quercus frainetto 'Schmidt'</t>
  </si>
  <si>
    <t>C7500806300L</t>
  </si>
  <si>
    <t>757316065987</t>
  </si>
  <si>
    <t>C7500805300L</t>
  </si>
  <si>
    <t>757316076389</t>
  </si>
  <si>
    <t>C75008010009</t>
  </si>
  <si>
    <t>757316804159</t>
  </si>
  <si>
    <t>C75008015008</t>
  </si>
  <si>
    <t>757316804203</t>
  </si>
  <si>
    <t>C75008019007</t>
  </si>
  <si>
    <t>757316031630</t>
  </si>
  <si>
    <t>C75008024006</t>
  </si>
  <si>
    <t>757316053953</t>
  </si>
  <si>
    <t>C75008028005</t>
  </si>
  <si>
    <t>757316092938</t>
  </si>
  <si>
    <t>Scarlet</t>
  </si>
  <si>
    <t>Quercus coccinea</t>
  </si>
  <si>
    <t>C7502106300L</t>
  </si>
  <si>
    <t>757316016330</t>
  </si>
  <si>
    <t>C75021010015</t>
  </si>
  <si>
    <t>757316793101</t>
  </si>
  <si>
    <t>C75021010009</t>
  </si>
  <si>
    <t>757316793156</t>
  </si>
  <si>
    <t>C75021015008</t>
  </si>
  <si>
    <t>757316793255</t>
  </si>
  <si>
    <t>C75021024006</t>
  </si>
  <si>
    <t>757316067417</t>
  </si>
  <si>
    <t>6</t>
  </si>
  <si>
    <t>Texas Red</t>
  </si>
  <si>
    <t>Quercus buckleyi</t>
  </si>
  <si>
    <t>C75024015008</t>
  </si>
  <si>
    <t>757316175983</t>
  </si>
  <si>
    <t>C75024019007</t>
  </si>
  <si>
    <t>757316792043</t>
  </si>
  <si>
    <t>Swamp White</t>
  </si>
  <si>
    <t>Quercus bicolor</t>
  </si>
  <si>
    <t>C75023004000</t>
  </si>
  <si>
    <t>757316076440</t>
  </si>
  <si>
    <t>C75023010009</t>
  </si>
  <si>
    <t>757316016255</t>
  </si>
  <si>
    <t>C75023015009</t>
  </si>
  <si>
    <t>757316792159</t>
  </si>
  <si>
    <t>C75023015008</t>
  </si>
  <si>
    <t>757316076471</t>
  </si>
  <si>
    <t>American Dream®</t>
  </si>
  <si>
    <t>C75036E10009</t>
  </si>
  <si>
    <t>757316068797</t>
  </si>
  <si>
    <t>C75036E15008</t>
  </si>
  <si>
    <t>757316068810</t>
  </si>
  <si>
    <t>C75036E19007</t>
  </si>
  <si>
    <t>757316083660</t>
  </si>
  <si>
    <t>C75036E24006</t>
  </si>
  <si>
    <t>757316102125</t>
  </si>
  <si>
    <t>C75036010009</t>
  </si>
  <si>
    <t>Beacon®</t>
  </si>
  <si>
    <t>C7505905300L</t>
  </si>
  <si>
    <t>757316105669</t>
  </si>
  <si>
    <t>C75059007000</t>
  </si>
  <si>
    <t>757316076556</t>
  </si>
  <si>
    <t>C75059010009</t>
  </si>
  <si>
    <t>757316068940</t>
  </si>
  <si>
    <t>C75059015008</t>
  </si>
  <si>
    <t>757316718074</t>
  </si>
  <si>
    <t>White</t>
  </si>
  <si>
    <t>Quercus alba</t>
  </si>
  <si>
    <t>C75026007000</t>
  </si>
  <si>
    <t>757316718104</t>
  </si>
  <si>
    <t>C75026010015</t>
  </si>
  <si>
    <t>757316078611</t>
  </si>
  <si>
    <t>C75026010009</t>
  </si>
  <si>
    <t>757316718159</t>
  </si>
  <si>
    <t>C75026015008</t>
  </si>
  <si>
    <t>757316082762</t>
  </si>
  <si>
    <t>Sawtooth</t>
  </si>
  <si>
    <t>Quercus acutissima</t>
  </si>
  <si>
    <t>C7502006300L</t>
  </si>
  <si>
    <t>757316800205</t>
  </si>
  <si>
    <t>C75020019007</t>
  </si>
  <si>
    <t>757316104150</t>
  </si>
  <si>
    <t>Calleryana</t>
  </si>
  <si>
    <t>Chastity®</t>
  </si>
  <si>
    <t>C74531K10009</t>
  </si>
  <si>
    <t>757316176652</t>
  </si>
  <si>
    <t>C74531004000</t>
  </si>
  <si>
    <t>757316087262</t>
  </si>
  <si>
    <t>C74531007000</t>
  </si>
  <si>
    <t>757316088467</t>
  </si>
  <si>
    <t>C74531010009</t>
  </si>
  <si>
    <t>757316087279</t>
  </si>
  <si>
    <t>C74531015008</t>
  </si>
  <si>
    <t>757316082564</t>
  </si>
  <si>
    <t>4-N-1 Combo</t>
  </si>
  <si>
    <t>Pyrus pear fruiting '4-N-1 Combo'</t>
  </si>
  <si>
    <t>C74620007000</t>
  </si>
  <si>
    <t>757316185142</t>
  </si>
  <si>
    <t>4-8</t>
  </si>
  <si>
    <t>Summercrisp</t>
  </si>
  <si>
    <t>Pyrus fruiting 'Summercrisp'</t>
  </si>
  <si>
    <t>C74619004000</t>
  </si>
  <si>
    <t>757316175952</t>
  </si>
  <si>
    <t>C74619007000</t>
  </si>
  <si>
    <t>757316185104</t>
  </si>
  <si>
    <t>5-9</t>
  </si>
  <si>
    <t>Shinseiki</t>
  </si>
  <si>
    <t>Pyrus fruiting 'Shinseiki'</t>
  </si>
  <si>
    <t>C74609004000</t>
  </si>
  <si>
    <t>757316175921</t>
  </si>
  <si>
    <t>C74609007000</t>
  </si>
  <si>
    <t>757316185135</t>
  </si>
  <si>
    <t>5-8</t>
  </si>
  <si>
    <t>Seckel</t>
  </si>
  <si>
    <t>Pyrus fruiting 'Seckel'</t>
  </si>
  <si>
    <t>C74618004000</t>
  </si>
  <si>
    <t>757316185067</t>
  </si>
  <si>
    <t>Red D'Anjou</t>
  </si>
  <si>
    <t>Pyrus fruiting 'Red D'Anjou'</t>
  </si>
  <si>
    <t>C74603004000</t>
  </si>
  <si>
    <t>757316185159</t>
  </si>
  <si>
    <t>Sensation Red Bartlett</t>
  </si>
  <si>
    <t>Pyrus fruiting 'Red Bartlett'</t>
  </si>
  <si>
    <t>C74650004000</t>
  </si>
  <si>
    <t>757316078260</t>
  </si>
  <si>
    <t>C74650007000</t>
  </si>
  <si>
    <t>757316185128</t>
  </si>
  <si>
    <t>Red Bartlett</t>
  </si>
  <si>
    <t>Pyrus fruiting 'RB'</t>
  </si>
  <si>
    <t>C74613004000</t>
  </si>
  <si>
    <t>757316092976</t>
  </si>
  <si>
    <t>C74613007000</t>
  </si>
  <si>
    <t>757316175976</t>
  </si>
  <si>
    <t>5-10</t>
  </si>
  <si>
    <t>20th Century</t>
  </si>
  <si>
    <t>Pyrus fruiting 'Nijisseiki'</t>
  </si>
  <si>
    <t>C74640004000</t>
  </si>
  <si>
    <t>757316078253</t>
  </si>
  <si>
    <t>C74640007000</t>
  </si>
  <si>
    <t>757316185111</t>
  </si>
  <si>
    <t>Luscious</t>
  </si>
  <si>
    <t>Pyrus fruiting 'Luscious'</t>
  </si>
  <si>
    <t>C74612004000</t>
  </si>
  <si>
    <t>757316175945</t>
  </si>
  <si>
    <t>C74612007000</t>
  </si>
  <si>
    <t>757316185098</t>
  </si>
  <si>
    <t>4-9</t>
  </si>
  <si>
    <t>Kieffer</t>
  </si>
  <si>
    <t>Pyrus fruiting 'Kieffer'</t>
  </si>
  <si>
    <t>C74607004000</t>
  </si>
  <si>
    <t>757316175938</t>
  </si>
  <si>
    <t>C74607007000</t>
  </si>
  <si>
    <t>757316185081</t>
  </si>
  <si>
    <t>4-10</t>
  </si>
  <si>
    <t>Hosui</t>
  </si>
  <si>
    <t>Pyrus fruiting 'Hosui'</t>
  </si>
  <si>
    <t>C74606004000</t>
  </si>
  <si>
    <t>757316175914</t>
  </si>
  <si>
    <t>C74606007000</t>
  </si>
  <si>
    <t>757316185074</t>
  </si>
  <si>
    <t>D'Anjou</t>
  </si>
  <si>
    <t>Pyrus fruiting 'D'Anjou'</t>
  </si>
  <si>
    <t>C74602004000</t>
  </si>
  <si>
    <t>757316078239</t>
  </si>
  <si>
    <t>C74602007000</t>
  </si>
  <si>
    <t>757316175907</t>
  </si>
  <si>
    <t>Comice</t>
  </si>
  <si>
    <t>Pyrus fruiting 'Comice'</t>
  </si>
  <si>
    <t>C74605004000</t>
  </si>
  <si>
    <t>757316082168</t>
  </si>
  <si>
    <t>C74605007000</t>
  </si>
  <si>
    <t>757316175969</t>
  </si>
  <si>
    <t>Bosc</t>
  </si>
  <si>
    <t>Pyrus fruiting 'Bosc'</t>
  </si>
  <si>
    <t>C74601004000</t>
  </si>
  <si>
    <t>757316185050</t>
  </si>
  <si>
    <t>Bartlett</t>
  </si>
  <si>
    <t>Pyrus fruiting 'Bartlett'</t>
  </si>
  <si>
    <t>C74604004000</t>
  </si>
  <si>
    <t>757316076334</t>
  </si>
  <si>
    <t>Jack®</t>
  </si>
  <si>
    <t>Pyrus calleryana 'Jaczam'</t>
  </si>
  <si>
    <t>C74517007000</t>
  </si>
  <si>
    <t>757316026964</t>
  </si>
  <si>
    <t>C74517010015</t>
  </si>
  <si>
    <t>757316062115</t>
  </si>
  <si>
    <t>C74517015008</t>
  </si>
  <si>
    <t>757316783041</t>
  </si>
  <si>
    <t>Chanticleer®</t>
  </si>
  <si>
    <t>Pyrus calleryana 'Glen's Form'</t>
  </si>
  <si>
    <t>C74507004000</t>
  </si>
  <si>
    <t>757316783072</t>
  </si>
  <si>
    <t>C74507007000</t>
  </si>
  <si>
    <t>757316783102</t>
  </si>
  <si>
    <t>C74507010015</t>
  </si>
  <si>
    <t>757316078963</t>
  </si>
  <si>
    <t>C74507010009</t>
  </si>
  <si>
    <t>757316016026</t>
  </si>
  <si>
    <t>C74507015008</t>
  </si>
  <si>
    <t>757316783201</t>
  </si>
  <si>
    <t>C74507019007</t>
  </si>
  <si>
    <t>757316783256</t>
  </si>
  <si>
    <t>C74507024006</t>
  </si>
  <si>
    <t>757316078949</t>
  </si>
  <si>
    <t>Autumn Blaze</t>
  </si>
  <si>
    <t>Pyrus calleryana 'Autumn Blaze'</t>
  </si>
  <si>
    <t>C74503010009</t>
  </si>
  <si>
    <t>757316781078</t>
  </si>
  <si>
    <t>Aristocrat®</t>
  </si>
  <si>
    <t>Pyrus calleryana 'Aristocrat'</t>
  </si>
  <si>
    <t>C74508007000</t>
  </si>
  <si>
    <t>757316078987</t>
  </si>
  <si>
    <t>C74508010009</t>
  </si>
  <si>
    <t>757316781153</t>
  </si>
  <si>
    <t>C74508015008</t>
  </si>
  <si>
    <t>757316079007</t>
  </si>
  <si>
    <t>Javelin®</t>
  </si>
  <si>
    <t>C74535010009</t>
  </si>
  <si>
    <t>757316105799</t>
  </si>
  <si>
    <t>Yoshino</t>
  </si>
  <si>
    <t>Prunus x yedoensis</t>
  </si>
  <si>
    <t>C73032004000</t>
  </si>
  <si>
    <t>757316765078</t>
  </si>
  <si>
    <t>C73032007000</t>
  </si>
  <si>
    <t>757316015159</t>
  </si>
  <si>
    <t>C73032015008</t>
  </si>
  <si>
    <t>757316183704</t>
  </si>
  <si>
    <t>C73032019008</t>
  </si>
  <si>
    <t>757316765207</t>
  </si>
  <si>
    <t>C73032019007</t>
  </si>
  <si>
    <t>757316183711</t>
  </si>
  <si>
    <t>#25 1 1/2"</t>
  </si>
  <si>
    <t>C73032024007</t>
  </si>
  <si>
    <t>757316751156</t>
  </si>
  <si>
    <t>Akebono</t>
  </si>
  <si>
    <t>Prunus x yedoensis 'Akebono'</t>
  </si>
  <si>
    <t>C73004015008</t>
  </si>
  <si>
    <t>757316751200</t>
  </si>
  <si>
    <t>C73004019007</t>
  </si>
  <si>
    <t>757316176898</t>
  </si>
  <si>
    <t>Big Cis®</t>
  </si>
  <si>
    <t>Prunus x cistena 'Schmidtcis'</t>
  </si>
  <si>
    <t>C73201003000</t>
  </si>
  <si>
    <t>757316771048</t>
  </si>
  <si>
    <t>C73201004000</t>
  </si>
  <si>
    <t>757316771079</t>
  </si>
  <si>
    <t>C73201007000</t>
  </si>
  <si>
    <t>757316185043</t>
  </si>
  <si>
    <t>C73201010015</t>
  </si>
  <si>
    <t>757316174535</t>
  </si>
  <si>
    <t>C73201015009</t>
  </si>
  <si>
    <t>757316048171</t>
  </si>
  <si>
    <t>#10 #1 HD</t>
  </si>
  <si>
    <t>5' Graft</t>
  </si>
  <si>
    <t>Snow Fountains®</t>
  </si>
  <si>
    <t>Prunus x 'Snofozam'</t>
  </si>
  <si>
    <t>C73042B10085</t>
  </si>
  <si>
    <t>757316086166</t>
  </si>
  <si>
    <t>#15 #1 HD</t>
  </si>
  <si>
    <t>C73042B15085</t>
  </si>
  <si>
    <t>757316069961</t>
  </si>
  <si>
    <t>C73042003000</t>
  </si>
  <si>
    <t>757316767041</t>
  </si>
  <si>
    <t>C73042004000</t>
  </si>
  <si>
    <t>757316767072</t>
  </si>
  <si>
    <t>C73042007000</t>
  </si>
  <si>
    <t>757316185036</t>
  </si>
  <si>
    <t>C73042010085</t>
  </si>
  <si>
    <t>757316015340</t>
  </si>
  <si>
    <t>C73042015085</t>
  </si>
  <si>
    <t>757316747043</t>
  </si>
  <si>
    <t>Canada Red Improved</t>
  </si>
  <si>
    <t>C73312104000</t>
  </si>
  <si>
    <t>757316101517</t>
  </si>
  <si>
    <t>C73312107000</t>
  </si>
  <si>
    <t>757316044470</t>
  </si>
  <si>
    <t>C73312110000</t>
  </si>
  <si>
    <t>757316185029</t>
  </si>
  <si>
    <t>#15 4 FT</t>
  </si>
  <si>
    <t>C73312115062</t>
  </si>
  <si>
    <t>757316104136</t>
  </si>
  <si>
    <t>#20 5 FT</t>
  </si>
  <si>
    <t>C73312119061</t>
  </si>
  <si>
    <t>757316086395</t>
  </si>
  <si>
    <t>#20 6 FT</t>
  </si>
  <si>
    <t>C73312119060</t>
  </si>
  <si>
    <t>757316185005</t>
  </si>
  <si>
    <t>#25 7 FT</t>
  </si>
  <si>
    <t>C73312124059</t>
  </si>
  <si>
    <t>757316026728</t>
  </si>
  <si>
    <t>C73312004000</t>
  </si>
  <si>
    <t>757316754072</t>
  </si>
  <si>
    <t>C73312007000</t>
  </si>
  <si>
    <t>757316754102</t>
  </si>
  <si>
    <t>C73312010009</t>
  </si>
  <si>
    <t>757316754157</t>
  </si>
  <si>
    <t>C73312015008</t>
  </si>
  <si>
    <t>757316754256</t>
  </si>
  <si>
    <t>C73312024006</t>
  </si>
  <si>
    <t>757316176645</t>
  </si>
  <si>
    <t>Double Weeping</t>
  </si>
  <si>
    <t>Prunus subhirtella 'Pendula Plena Rosea'</t>
  </si>
  <si>
    <t>C73028B10085</t>
  </si>
  <si>
    <t>757316050990</t>
  </si>
  <si>
    <t>C73028B15085</t>
  </si>
  <si>
    <t>757316761049</t>
  </si>
  <si>
    <t>Royal Burgundy</t>
  </si>
  <si>
    <t>Prunus serrulata 'Royal Burgundy'</t>
  </si>
  <si>
    <t>C73023004000</t>
  </si>
  <si>
    <t>757316761070</t>
  </si>
  <si>
    <t>C73023007000</t>
  </si>
  <si>
    <t>757316076259</t>
  </si>
  <si>
    <t>C73023010009</t>
  </si>
  <si>
    <t>757316761155</t>
  </si>
  <si>
    <t>C73023015008</t>
  </si>
  <si>
    <t>757316104853</t>
  </si>
  <si>
    <t>Kwanzan</t>
  </si>
  <si>
    <t>Prunus serrulata 'Kwanzan'</t>
  </si>
  <si>
    <t>C73018003000</t>
  </si>
  <si>
    <t>757316756045</t>
  </si>
  <si>
    <t>C73018004000</t>
  </si>
  <si>
    <t>757316756076</t>
  </si>
  <si>
    <t>C73018007000</t>
  </si>
  <si>
    <t>757316014909</t>
  </si>
  <si>
    <t>C73018010009</t>
  </si>
  <si>
    <t>757316756151</t>
  </si>
  <si>
    <t>C73018015008</t>
  </si>
  <si>
    <t>757316756205</t>
  </si>
  <si>
    <t>C73018019007</t>
  </si>
  <si>
    <t>757316756250</t>
  </si>
  <si>
    <t>C73018024006</t>
  </si>
  <si>
    <t>757316089204</t>
  </si>
  <si>
    <t>Pink Myst®</t>
  </si>
  <si>
    <t>Prunus sargentii 'JFS KW21PS'</t>
  </si>
  <si>
    <t>C73056015008</t>
  </si>
  <si>
    <t>757316059900</t>
  </si>
  <si>
    <t>Pink Flair®</t>
  </si>
  <si>
    <t>C73055010009</t>
  </si>
  <si>
    <t>757316027510</t>
  </si>
  <si>
    <t>C73055015008</t>
  </si>
  <si>
    <t>757316104013</t>
  </si>
  <si>
    <t>C73055035005</t>
  </si>
  <si>
    <t>757316175860</t>
  </si>
  <si>
    <t>Italian</t>
  </si>
  <si>
    <t>Prunus prune fruiting 'Italian'</t>
  </si>
  <si>
    <t>C73905004000</t>
  </si>
  <si>
    <t>757316078116</t>
  </si>
  <si>
    <t>C73905007000</t>
  </si>
  <si>
    <t>757316184565</t>
  </si>
  <si>
    <t>Superior</t>
  </si>
  <si>
    <t>Prunus plum fruiting 'Superior'</t>
  </si>
  <si>
    <t>C73915004000</t>
  </si>
  <si>
    <t>757316078161</t>
  </si>
  <si>
    <t>C73915007000</t>
  </si>
  <si>
    <t>757316184572</t>
  </si>
  <si>
    <t>Stanley</t>
  </si>
  <si>
    <t>Prunus plum fruiting 'Stanley'</t>
  </si>
  <si>
    <t>C73917004000</t>
  </si>
  <si>
    <t>757316086197</t>
  </si>
  <si>
    <t>C73917007000</t>
  </si>
  <si>
    <t>757316184664</t>
  </si>
  <si>
    <t>Satsuma</t>
  </si>
  <si>
    <t>Prunus plum fruiting 'Satsuma'</t>
  </si>
  <si>
    <t>C73912004000</t>
  </si>
  <si>
    <t>757316078154</t>
  </si>
  <si>
    <t>C73912007000</t>
  </si>
  <si>
    <t>757316175891</t>
  </si>
  <si>
    <t>Santa Rosa</t>
  </si>
  <si>
    <t>Prunus plum fruiting 'Santa Rosa'</t>
  </si>
  <si>
    <t>C73910004000</t>
  </si>
  <si>
    <t>757316078147</t>
  </si>
  <si>
    <t>C73910007000</t>
  </si>
  <si>
    <t>757316184626</t>
  </si>
  <si>
    <t>Methley</t>
  </si>
  <si>
    <t>Prunus plum fruiting 'Methley'</t>
  </si>
  <si>
    <t>C73908004000</t>
  </si>
  <si>
    <t>757316088375</t>
  </si>
  <si>
    <t>C73908007000</t>
  </si>
  <si>
    <t>757316184640</t>
  </si>
  <si>
    <t>Hollywood</t>
  </si>
  <si>
    <t>Prunus plum fruiting 'Hollywood'</t>
  </si>
  <si>
    <t>C73909004000</t>
  </si>
  <si>
    <t>757316175877</t>
  </si>
  <si>
    <t>C73909007000</t>
  </si>
  <si>
    <t>757316175853</t>
  </si>
  <si>
    <t>Green Gage</t>
  </si>
  <si>
    <t>Prunus plum fruiting 'Green Gage'</t>
  </si>
  <si>
    <t>C73904007000</t>
  </si>
  <si>
    <t>757316184602</t>
  </si>
  <si>
    <t>Elephant Heart</t>
  </si>
  <si>
    <t>Prunus plum fruiting 'Elephant Heart'</t>
  </si>
  <si>
    <t>C73906004000</t>
  </si>
  <si>
    <t>757316078123</t>
  </si>
  <si>
    <t>C73906007000</t>
  </si>
  <si>
    <t>757316105584</t>
  </si>
  <si>
    <t>4-in-1 Combo</t>
  </si>
  <si>
    <t>Prunus plum fruiting '4-in-1 Combo'</t>
  </si>
  <si>
    <t>C73901007000</t>
  </si>
  <si>
    <t>757316184985</t>
  </si>
  <si>
    <t>C73901010000</t>
  </si>
  <si>
    <t>757316184992</t>
  </si>
  <si>
    <t>#15</t>
  </si>
  <si>
    <t>C73901015000</t>
  </si>
  <si>
    <t>757316184930</t>
  </si>
  <si>
    <t>Veteran</t>
  </si>
  <si>
    <t>Prunus peach fruiting 'Veteran'</t>
  </si>
  <si>
    <t>C73825004000</t>
  </si>
  <si>
    <t>757316078093</t>
  </si>
  <si>
    <t>C73825007000</t>
  </si>
  <si>
    <t>757316184916</t>
  </si>
  <si>
    <t>Snow Beauty White</t>
  </si>
  <si>
    <t>Prunus peach fruiting 'Snow Beauty'</t>
  </si>
  <si>
    <t>C73820004000</t>
  </si>
  <si>
    <t>757316078086</t>
  </si>
  <si>
    <t>C73820007000</t>
  </si>
  <si>
    <t>757316184909</t>
  </si>
  <si>
    <t>Reliance</t>
  </si>
  <si>
    <t>Prunus peach fruiting 'Reliance'</t>
  </si>
  <si>
    <t>C73813004000</t>
  </si>
  <si>
    <t>757316078079</t>
  </si>
  <si>
    <t>C73813007000</t>
  </si>
  <si>
    <t>757316078062</t>
  </si>
  <si>
    <t>Redhaven</t>
  </si>
  <si>
    <t>Prunus peach fruiting 'Redhaven'</t>
  </si>
  <si>
    <t>C73810007000</t>
  </si>
  <si>
    <t>757316078109</t>
  </si>
  <si>
    <t>Mini</t>
  </si>
  <si>
    <t>Pix Zee Miniature</t>
  </si>
  <si>
    <t>Prunus peach fruiting 'Pix Zee'</t>
  </si>
  <si>
    <t>C73850007000</t>
  </si>
  <si>
    <t>757316175822</t>
  </si>
  <si>
    <t>Galaxy</t>
  </si>
  <si>
    <t>Prunus peach fruiting 'Galaxy'</t>
  </si>
  <si>
    <t>C73808004000</t>
  </si>
  <si>
    <t>757316175839</t>
  </si>
  <si>
    <t>C73808007000</t>
  </si>
  <si>
    <t>757316078055</t>
  </si>
  <si>
    <t>Frost™</t>
  </si>
  <si>
    <t>Prunus peach fruiting 'Frost'</t>
  </si>
  <si>
    <t>C73807007000</t>
  </si>
  <si>
    <t>757316184855</t>
  </si>
  <si>
    <t>Elberta</t>
  </si>
  <si>
    <t>Prunus peach fruiting 'Elberta'</t>
  </si>
  <si>
    <t>C73805004000</t>
  </si>
  <si>
    <t>757316078048</t>
  </si>
  <si>
    <t>C73805007000</t>
  </si>
  <si>
    <t>757316088924</t>
  </si>
  <si>
    <t>Bonfire Miniature</t>
  </si>
  <si>
    <t>Prunus peach fruiting 'Bonfire'</t>
  </si>
  <si>
    <t>C73803007000</t>
  </si>
  <si>
    <t>757316078024</t>
  </si>
  <si>
    <t>6-9</t>
  </si>
  <si>
    <t>Heavenly White</t>
  </si>
  <si>
    <t>Prunus nectarine fruiting 'Heavenly White'</t>
  </si>
  <si>
    <t>C73716007000</t>
  </si>
  <si>
    <t>757316184800</t>
  </si>
  <si>
    <t>Flavortop</t>
  </si>
  <si>
    <t>Prunus nectarine fruiting 'Flavortop'</t>
  </si>
  <si>
    <t>C73708004000</t>
  </si>
  <si>
    <t>757316078000</t>
  </si>
  <si>
    <t>C73708007000</t>
  </si>
  <si>
    <t>757316175785</t>
  </si>
  <si>
    <t>Fantasia</t>
  </si>
  <si>
    <t>Prunus nectarine fruiting 'Fantasia'</t>
  </si>
  <si>
    <t>C73705004000</t>
  </si>
  <si>
    <t>757316077997</t>
  </si>
  <si>
    <t>C73705007000</t>
  </si>
  <si>
    <t>757316086180</t>
  </si>
  <si>
    <t>Arctic Babe Miniature</t>
  </si>
  <si>
    <t>Prunus nectarine fruiting 'Arctic Babe'</t>
  </si>
  <si>
    <t>C73714007000</t>
  </si>
  <si>
    <t>757316175754</t>
  </si>
  <si>
    <t>Van</t>
  </si>
  <si>
    <t>Prunus cherry fruiting 'Van'</t>
  </si>
  <si>
    <t>C73614004000</t>
  </si>
  <si>
    <t>757316077942</t>
  </si>
  <si>
    <t>C73614007000</t>
  </si>
  <si>
    <t>757316184817</t>
  </si>
  <si>
    <t>Utah Giant</t>
  </si>
  <si>
    <t>Prunus cherry fruiting 'Utah Giant'</t>
  </si>
  <si>
    <t>C73650004000</t>
  </si>
  <si>
    <t>757316077973</t>
  </si>
  <si>
    <t>C73650007000</t>
  </si>
  <si>
    <t>757316175761</t>
  </si>
  <si>
    <t>5-7</t>
  </si>
  <si>
    <t>Sweetheart</t>
  </si>
  <si>
    <t>Prunus cherry fruiting 'Sweetheart'</t>
  </si>
  <si>
    <t>C73635004000</t>
  </si>
  <si>
    <t>757316175778</t>
  </si>
  <si>
    <t>C73635007000</t>
  </si>
  <si>
    <t>757316175747</t>
  </si>
  <si>
    <t>Stella</t>
  </si>
  <si>
    <t>Prunus cherry fruiting 'Stella'</t>
  </si>
  <si>
    <t>C73613004000</t>
  </si>
  <si>
    <t>757316077935</t>
  </si>
  <si>
    <t>C73613007000</t>
  </si>
  <si>
    <t>757316105560</t>
  </si>
  <si>
    <t>Royal Ann</t>
  </si>
  <si>
    <t>Prunus cherry fruiting 'Royal Ann'</t>
  </si>
  <si>
    <t>C73612007000</t>
  </si>
  <si>
    <t>757316175730</t>
  </si>
  <si>
    <t>Rainier</t>
  </si>
  <si>
    <t>Prunus cherry fruiting 'Rainier'</t>
  </si>
  <si>
    <t>C73611004000</t>
  </si>
  <si>
    <t>757316077928</t>
  </si>
  <si>
    <t>C73611007000</t>
  </si>
  <si>
    <t>757316175716</t>
  </si>
  <si>
    <t>North Star</t>
  </si>
  <si>
    <t>Prunus cherry fruiting 'North Star'</t>
  </si>
  <si>
    <t>C73610004000</t>
  </si>
  <si>
    <t>757316175723</t>
  </si>
  <si>
    <t>C73610007000</t>
  </si>
  <si>
    <t>757316175709</t>
  </si>
  <si>
    <t>Montmorency</t>
  </si>
  <si>
    <t>Prunus cherry fruiting 'Montmorency'</t>
  </si>
  <si>
    <t>C73608004000</t>
  </si>
  <si>
    <t>757316077911</t>
  </si>
  <si>
    <t>C73608007000</t>
  </si>
  <si>
    <t>757316184794</t>
  </si>
  <si>
    <t>Lapins</t>
  </si>
  <si>
    <t>Prunus cherry fruiting 'Lapins'</t>
  </si>
  <si>
    <t>C73607004000</t>
  </si>
  <si>
    <t>757316175686</t>
  </si>
  <si>
    <t>Black Tartarian</t>
  </si>
  <si>
    <t>Prunus cherry fruiting 'Black Tartarian'</t>
  </si>
  <si>
    <t>C73604004000</t>
  </si>
  <si>
    <t>757316077904</t>
  </si>
  <si>
    <t>C73604007000</t>
  </si>
  <si>
    <t>757316175679</t>
  </si>
  <si>
    <t>Bing</t>
  </si>
  <si>
    <t>Prunus cherry fruiting 'Bing'</t>
  </si>
  <si>
    <t>C73602004000</t>
  </si>
  <si>
    <t>757316077898</t>
  </si>
  <si>
    <t>C73602007000</t>
  </si>
  <si>
    <t>757316081918</t>
  </si>
  <si>
    <t>3-8</t>
  </si>
  <si>
    <t>Bali</t>
  </si>
  <si>
    <t>Prunus cherry fruiting 'Bali'</t>
  </si>
  <si>
    <t>C73601007000</t>
  </si>
  <si>
    <t>757316077959</t>
  </si>
  <si>
    <t>Prunus cherry fruiting '4-N-1 Combo'</t>
  </si>
  <si>
    <t>C73620007000</t>
  </si>
  <si>
    <t>757316077966</t>
  </si>
  <si>
    <t>3-N-1 Combo</t>
  </si>
  <si>
    <t>Prunus cherry fruiting '3-N-1 Combo'</t>
  </si>
  <si>
    <t>C73623007000</t>
  </si>
  <si>
    <t>757316069978</t>
  </si>
  <si>
    <t>Thundercloud</t>
  </si>
  <si>
    <t>Prunus cerasifera 'Thundercloud'</t>
  </si>
  <si>
    <t>C73214003000</t>
  </si>
  <si>
    <t>757316778047</t>
  </si>
  <si>
    <t>C73214004000</t>
  </si>
  <si>
    <t>757316015807</t>
  </si>
  <si>
    <t>C73214007000</t>
  </si>
  <si>
    <t>757316015814</t>
  </si>
  <si>
    <t>C73214010009</t>
  </si>
  <si>
    <t>757316778153</t>
  </si>
  <si>
    <t>C73214015008</t>
  </si>
  <si>
    <t>757316778207</t>
  </si>
  <si>
    <t>C73214019007</t>
  </si>
  <si>
    <t>757316778252</t>
  </si>
  <si>
    <t>C73214024006</t>
  </si>
  <si>
    <t>757316775046</t>
  </si>
  <si>
    <t>Krauter Vesuvius</t>
  </si>
  <si>
    <t>Prunus cerasifera 'Krauter Vesuvius'</t>
  </si>
  <si>
    <t>C73208004000</t>
  </si>
  <si>
    <t>757316775077</t>
  </si>
  <si>
    <t>C73208007000</t>
  </si>
  <si>
    <t>757316775107</t>
  </si>
  <si>
    <t>C73208010009</t>
  </si>
  <si>
    <t>757316775152</t>
  </si>
  <si>
    <t>C73208015008</t>
  </si>
  <si>
    <t>757316775206</t>
  </si>
  <si>
    <t>C73208019007</t>
  </si>
  <si>
    <t>757316775251</t>
  </si>
  <si>
    <t>C73208024006</t>
  </si>
  <si>
    <t>757316775282</t>
  </si>
  <si>
    <t>C73208028005</t>
  </si>
  <si>
    <t>757316175648</t>
  </si>
  <si>
    <t>Wenatchee Moorpark</t>
  </si>
  <si>
    <t>Prunus apricot fruiting 'Wenatchee'</t>
  </si>
  <si>
    <t>C73506004000</t>
  </si>
  <si>
    <t>757316077843</t>
  </si>
  <si>
    <t>C73506007000</t>
  </si>
  <si>
    <t>757316184695</t>
  </si>
  <si>
    <t>Tilton</t>
  </si>
  <si>
    <t>Prunus apricot fruiting 'Tilton'</t>
  </si>
  <si>
    <t>C73510004000</t>
  </si>
  <si>
    <t>757316078284</t>
  </si>
  <si>
    <t>C73510007000</t>
  </si>
  <si>
    <t>757316184756</t>
  </si>
  <si>
    <t>Puget Gold</t>
  </si>
  <si>
    <t>Prunus apricot fruiting 'Puget Gold'</t>
  </si>
  <si>
    <t>C73530004000</t>
  </si>
  <si>
    <t>757316175662</t>
  </si>
  <si>
    <t>C73530007000</t>
  </si>
  <si>
    <t>757316184732</t>
  </si>
  <si>
    <t>4-7</t>
  </si>
  <si>
    <t>Mormon</t>
  </si>
  <si>
    <t>Prunus apricot fruiting 'Mormon'</t>
  </si>
  <si>
    <t>C73525004000</t>
  </si>
  <si>
    <t>757316175655</t>
  </si>
  <si>
    <t>C73525007000</t>
  </si>
  <si>
    <t>757316098602</t>
  </si>
  <si>
    <t>Moorpark</t>
  </si>
  <si>
    <t>Prunus apricot fruiting 'Moorpark'</t>
  </si>
  <si>
    <t>C73508007000</t>
  </si>
  <si>
    <t>757316184718</t>
  </si>
  <si>
    <t>Montrose</t>
  </si>
  <si>
    <t>Prunus apricot fruiting 'Montrose'</t>
  </si>
  <si>
    <t>C73520004000</t>
  </si>
  <si>
    <t>757316081925</t>
  </si>
  <si>
    <t>C73520007000</t>
  </si>
  <si>
    <t>757316184671</t>
  </si>
  <si>
    <t>Harcot</t>
  </si>
  <si>
    <t>Prunus apricot fruiting 'Harcot'</t>
  </si>
  <si>
    <t>C73507004000</t>
  </si>
  <si>
    <t>757316077850</t>
  </si>
  <si>
    <t>C73507007000</t>
  </si>
  <si>
    <t>757316184589</t>
  </si>
  <si>
    <t>6-10</t>
  </si>
  <si>
    <t>Flavor King</t>
  </si>
  <si>
    <t>Prunus Pluot® fruiting 'Flavor King'</t>
  </si>
  <si>
    <t>C73932004000</t>
  </si>
  <si>
    <t>757316078192</t>
  </si>
  <si>
    <t>C73932007000</t>
  </si>
  <si>
    <t>757316078208</t>
  </si>
  <si>
    <t>Spice Zee</t>
  </si>
  <si>
    <t>Prunus Nectaplum® fruiting  'Spice Zee'</t>
  </si>
  <si>
    <t>C73933007000</t>
  </si>
  <si>
    <t>757316068650</t>
  </si>
  <si>
    <t>Okame</t>
  </si>
  <si>
    <t>Prunus 'Okame'</t>
  </si>
  <si>
    <t>C73022010009</t>
  </si>
  <si>
    <t>757316069923</t>
  </si>
  <si>
    <t>C73022015008</t>
  </si>
  <si>
    <t>757316777040</t>
  </si>
  <si>
    <t>Newport</t>
  </si>
  <si>
    <t>Prunus 'Newport'</t>
  </si>
  <si>
    <t>C73212004000</t>
  </si>
  <si>
    <t>757316777071</t>
  </si>
  <si>
    <t>C73212007000</t>
  </si>
  <si>
    <t>757316777101</t>
  </si>
  <si>
    <t>C73212010009</t>
  </si>
  <si>
    <t>757316777156</t>
  </si>
  <si>
    <t>C73212015008</t>
  </si>
  <si>
    <t>757316777200</t>
  </si>
  <si>
    <t>C73212019007</t>
  </si>
  <si>
    <t>757316100596</t>
  </si>
  <si>
    <t>Pink Cascade®</t>
  </si>
  <si>
    <t>Prunus 'NCPH1'</t>
  </si>
  <si>
    <t>C73045B10085</t>
  </si>
  <si>
    <t>757316085961</t>
  </si>
  <si>
    <t>C73045B15085</t>
  </si>
  <si>
    <t>757316090088</t>
  </si>
  <si>
    <t>#20 #1 HD</t>
  </si>
  <si>
    <t>C73045B19085</t>
  </si>
  <si>
    <t>757316184558</t>
  </si>
  <si>
    <t>#20 HVY SEL</t>
  </si>
  <si>
    <t>C73045B19080</t>
  </si>
  <si>
    <t>757316092570</t>
  </si>
  <si>
    <t>C73045003000</t>
  </si>
  <si>
    <t>757316051003</t>
  </si>
  <si>
    <t>C73045004000</t>
  </si>
  <si>
    <t>757316051010</t>
  </si>
  <si>
    <t>C73045007000</t>
  </si>
  <si>
    <t>757316076280</t>
  </si>
  <si>
    <t>First Blush®</t>
  </si>
  <si>
    <t>C73047004000</t>
  </si>
  <si>
    <t>757316055223</t>
  </si>
  <si>
    <t>C73047007000</t>
  </si>
  <si>
    <t>757316078932</t>
  </si>
  <si>
    <t>C73047015008</t>
  </si>
  <si>
    <t>757316078925</t>
  </si>
  <si>
    <t>C73047019007</t>
  </si>
  <si>
    <t>757316077225</t>
  </si>
  <si>
    <t>Clump</t>
  </si>
  <si>
    <t>Quaking</t>
  </si>
  <si>
    <t>Populus tremuloides</t>
  </si>
  <si>
    <t>C71008304000</t>
  </si>
  <si>
    <t>757316077232</t>
  </si>
  <si>
    <t>C71008307000</t>
  </si>
  <si>
    <t>757316086449</t>
  </si>
  <si>
    <t>C71008310000</t>
  </si>
  <si>
    <t>757316014619</t>
  </si>
  <si>
    <t>#20 9 FT</t>
  </si>
  <si>
    <t>C71008319057</t>
  </si>
  <si>
    <t>757316731042</t>
  </si>
  <si>
    <t>C71008004000</t>
  </si>
  <si>
    <t>757316731073</t>
  </si>
  <si>
    <t>C71008007000</t>
  </si>
  <si>
    <t>757316014510</t>
  </si>
  <si>
    <t>C71008010015</t>
  </si>
  <si>
    <t>757316731103</t>
  </si>
  <si>
    <t>C71008010009</t>
  </si>
  <si>
    <t>757316014527</t>
  </si>
  <si>
    <t>C71008015008</t>
  </si>
  <si>
    <t>757316731202</t>
  </si>
  <si>
    <t>C71008019007</t>
  </si>
  <si>
    <t>757316731257</t>
  </si>
  <si>
    <t>C71008024006</t>
  </si>
  <si>
    <t>757316014541</t>
  </si>
  <si>
    <t>C71008024005</t>
  </si>
  <si>
    <t>757316077249</t>
  </si>
  <si>
    <t>Prairie Gold®</t>
  </si>
  <si>
    <t>C71009304000</t>
  </si>
  <si>
    <t>757316077263</t>
  </si>
  <si>
    <t>C71009307000</t>
  </si>
  <si>
    <t>757316086371</t>
  </si>
  <si>
    <t>C71009310000</t>
  </si>
  <si>
    <t>757316040694</t>
  </si>
  <si>
    <t>#15 8 FT</t>
  </si>
  <si>
    <t>C71009315058</t>
  </si>
  <si>
    <t>757316175631</t>
  </si>
  <si>
    <t>C71009003000</t>
  </si>
  <si>
    <t>757316027060</t>
  </si>
  <si>
    <t>C71009004000</t>
  </si>
  <si>
    <t>757316029514</t>
  </si>
  <si>
    <t>C71009007000</t>
  </si>
  <si>
    <t>757316046269</t>
  </si>
  <si>
    <t>C71009010015</t>
  </si>
  <si>
    <t>757316042902</t>
  </si>
  <si>
    <t>Mountain Sentinel®</t>
  </si>
  <si>
    <t>Populus tremuloides 'JFS-Column'</t>
  </si>
  <si>
    <t>C71025010009</t>
  </si>
  <si>
    <t>757316042919</t>
  </si>
  <si>
    <t>C71025015008</t>
  </si>
  <si>
    <t>757316026599</t>
  </si>
  <si>
    <t>Swedish Columnar</t>
  </si>
  <si>
    <t>Populus tremula 'Erecta'</t>
  </si>
  <si>
    <t>C71012003000</t>
  </si>
  <si>
    <t>757316095649</t>
  </si>
  <si>
    <t>C71012004000</t>
  </si>
  <si>
    <t>757316730076</t>
  </si>
  <si>
    <t>C71012007000</t>
  </si>
  <si>
    <t>757316730106</t>
  </si>
  <si>
    <t>C71012010009</t>
  </si>
  <si>
    <t>757316050976</t>
  </si>
  <si>
    <t>Jeronimus</t>
  </si>
  <si>
    <t>Populus sargentii 'Jeronimus'</t>
  </si>
  <si>
    <t>C71018004000</t>
  </si>
  <si>
    <t>757316083639</t>
  </si>
  <si>
    <t>C71018007000</t>
  </si>
  <si>
    <t>757316083646</t>
  </si>
  <si>
    <t>C71018010009</t>
  </si>
  <si>
    <t>757316089624</t>
  </si>
  <si>
    <t>C71018015009</t>
  </si>
  <si>
    <t>757316085848</t>
  </si>
  <si>
    <t>C71018015008</t>
  </si>
  <si>
    <t>757316089631</t>
  </si>
  <si>
    <t>C71018019008</t>
  </si>
  <si>
    <t>757316083653</t>
  </si>
  <si>
    <t>C71018019007</t>
  </si>
  <si>
    <t>757316732049</t>
  </si>
  <si>
    <t>Siouxland</t>
  </si>
  <si>
    <t>Populus deltoides 'Siouxland'</t>
  </si>
  <si>
    <t>C71010004000</t>
  </si>
  <si>
    <t>757316732070</t>
  </si>
  <si>
    <t>C71010007000</t>
  </si>
  <si>
    <t>757316025745</t>
  </si>
  <si>
    <t>C71010010015</t>
  </si>
  <si>
    <t>757316732100</t>
  </si>
  <si>
    <t>C71010010009</t>
  </si>
  <si>
    <t>757316732155</t>
  </si>
  <si>
    <t>C71010015009</t>
  </si>
  <si>
    <t>757316097575</t>
  </si>
  <si>
    <t>Monumental™</t>
  </si>
  <si>
    <t>Platanus x acerifolia 'Morton Naper'</t>
  </si>
  <si>
    <t>C69510010009</t>
  </si>
  <si>
    <t>757316097698</t>
  </si>
  <si>
    <t>C69510015008</t>
  </si>
  <si>
    <t>757316099821</t>
  </si>
  <si>
    <t>C69510019007</t>
  </si>
  <si>
    <t>757316069725</t>
  </si>
  <si>
    <t>Exclamation!®</t>
  </si>
  <si>
    <t>Platanus x acerifolia 'Morton Circle'</t>
  </si>
  <si>
    <t>C69505007000</t>
  </si>
  <si>
    <t>757316062580</t>
  </si>
  <si>
    <t>C69505010009</t>
  </si>
  <si>
    <t>757316061248</t>
  </si>
  <si>
    <t>C69505015008</t>
  </si>
  <si>
    <t>757316061255</t>
  </si>
  <si>
    <t>C69505019007</t>
  </si>
  <si>
    <t>757316066946</t>
  </si>
  <si>
    <t>C69505024006</t>
  </si>
  <si>
    <t>757316100213</t>
  </si>
  <si>
    <t>C69505035005</t>
  </si>
  <si>
    <t>757316711075</t>
  </si>
  <si>
    <t>Bloodgood London</t>
  </si>
  <si>
    <t>C69502007000</t>
  </si>
  <si>
    <t>757316065574</t>
  </si>
  <si>
    <t>C69502010009</t>
  </si>
  <si>
    <t>757316014459</t>
  </si>
  <si>
    <t>C69502015008</t>
  </si>
  <si>
    <t>757316711204</t>
  </si>
  <si>
    <t>C69502019007</t>
  </si>
  <si>
    <t>757316711259</t>
  </si>
  <si>
    <t>C69502024006</t>
  </si>
  <si>
    <t>757316174290</t>
  </si>
  <si>
    <t>C69502024005</t>
  </si>
  <si>
    <t>757316014060</t>
  </si>
  <si>
    <t>#20 4 FT</t>
  </si>
  <si>
    <t>Austrian</t>
  </si>
  <si>
    <t>Pinus nigra</t>
  </si>
  <si>
    <t>C68003019062</t>
  </si>
  <si>
    <t>757316014053</t>
  </si>
  <si>
    <t>C68003019061</t>
  </si>
  <si>
    <t>757316690257</t>
  </si>
  <si>
    <t>#25 4 FT</t>
  </si>
  <si>
    <t>C68003024062</t>
  </si>
  <si>
    <t>757316014107</t>
  </si>
  <si>
    <t>#25 5 FT</t>
  </si>
  <si>
    <t>C68003024061</t>
  </si>
  <si>
    <t>757316014091</t>
  </si>
  <si>
    <t>#25 6 FT</t>
  </si>
  <si>
    <t>C68003024060</t>
  </si>
  <si>
    <t>757316014138</t>
  </si>
  <si>
    <t>28" 6 FT</t>
  </si>
  <si>
    <t>C68003028060</t>
  </si>
  <si>
    <t>757316103993</t>
  </si>
  <si>
    <t>#20</t>
  </si>
  <si>
    <t>Dwarf Mugo</t>
  </si>
  <si>
    <t>Pinus mugo v. pumilio</t>
  </si>
  <si>
    <t>C68009019000</t>
  </si>
  <si>
    <t>757316095489</t>
  </si>
  <si>
    <t>Strobiformis</t>
  </si>
  <si>
    <t>Vanderwolf's Pyramid</t>
  </si>
  <si>
    <t>Pinus flexilis 'Vanderwolf's Pyramid'</t>
  </si>
  <si>
    <t>C68041J19061</t>
  </si>
  <si>
    <t>757316014343</t>
  </si>
  <si>
    <t>C68041019061</t>
  </si>
  <si>
    <t>757316705258</t>
  </si>
  <si>
    <t>C68041024062</t>
  </si>
  <si>
    <t>757316014398</t>
  </si>
  <si>
    <t>C68041024061</t>
  </si>
  <si>
    <t>757316014381</t>
  </si>
  <si>
    <t>C68041024060</t>
  </si>
  <si>
    <t>757316013964</t>
  </si>
  <si>
    <t>Fat Albert Blue</t>
  </si>
  <si>
    <t>Picea pungens 'Fat Albert'</t>
  </si>
  <si>
    <t>C67020019062</t>
  </si>
  <si>
    <t>757316684256</t>
  </si>
  <si>
    <t>C67020024061</t>
  </si>
  <si>
    <t>757316184541</t>
  </si>
  <si>
    <t>Bakeri Blue</t>
  </si>
  <si>
    <t>Picea pungens 'Bakeri'</t>
  </si>
  <si>
    <t>C67009024060</t>
  </si>
  <si>
    <t>757316184510</t>
  </si>
  <si>
    <t>Baby Blue®</t>
  </si>
  <si>
    <t>Picea pungens 'Baby Blue'</t>
  </si>
  <si>
    <t>C67033024060</t>
  </si>
  <si>
    <t>757316176638</t>
  </si>
  <si>
    <t>Wellspire Black</t>
  </si>
  <si>
    <t>Picea mariana 'Wellspire'</t>
  </si>
  <si>
    <t>C67070019062</t>
  </si>
  <si>
    <t>757316083622</t>
  </si>
  <si>
    <t>C67070024060</t>
  </si>
  <si>
    <t>757316184480</t>
  </si>
  <si>
    <t>#25 9 FT</t>
  </si>
  <si>
    <t>C67070024057</t>
  </si>
  <si>
    <t>757316095434</t>
  </si>
  <si>
    <t>#15 3 FT</t>
  </si>
  <si>
    <t>Black Hills</t>
  </si>
  <si>
    <t>Picea glauca var. densata</t>
  </si>
  <si>
    <t>C67016015064</t>
  </si>
  <si>
    <t>757316091054</t>
  </si>
  <si>
    <t>C67016015062</t>
  </si>
  <si>
    <t>757316101937</t>
  </si>
  <si>
    <t>C67016019062</t>
  </si>
  <si>
    <t>757316091085</t>
  </si>
  <si>
    <t>C67016024060</t>
  </si>
  <si>
    <t>757316053205</t>
  </si>
  <si>
    <t>Columnar Norway</t>
  </si>
  <si>
    <t>Picea abies  'Cupressina'</t>
  </si>
  <si>
    <t>C67019019062</t>
  </si>
  <si>
    <t>757316105270</t>
  </si>
  <si>
    <t>#25 8 FT</t>
  </si>
  <si>
    <t>C67019024058</t>
  </si>
  <si>
    <t>757316101982</t>
  </si>
  <si>
    <t>28" 7 FT</t>
  </si>
  <si>
    <t>C67019028059</t>
  </si>
  <si>
    <t>757316071292</t>
  </si>
  <si>
    <t>Mikinori</t>
  </si>
  <si>
    <t>Parrotia subaequalis 'Mikinori'</t>
  </si>
  <si>
    <t>C64030004000</t>
  </si>
  <si>
    <t>757316175594</t>
  </si>
  <si>
    <t>C64030010015</t>
  </si>
  <si>
    <t>757316074514</t>
  </si>
  <si>
    <t>Vanessa</t>
  </si>
  <si>
    <t>Parrotia persica 'Vanessa'</t>
  </si>
  <si>
    <t>C6407503300L</t>
  </si>
  <si>
    <t>757316079748</t>
  </si>
  <si>
    <t>#25 1 1/4"</t>
  </si>
  <si>
    <t>C64075024008</t>
  </si>
  <si>
    <t>757316072701</t>
  </si>
  <si>
    <t>Persian Spire™</t>
  </si>
  <si>
    <t>Parrotia persica 'JL Columnar'</t>
  </si>
  <si>
    <t>C6402003300L</t>
  </si>
  <si>
    <t>757316176621</t>
  </si>
  <si>
    <t>28" 1 3/4"</t>
  </si>
  <si>
    <t>C64020028006</t>
  </si>
  <si>
    <t>757316078390</t>
  </si>
  <si>
    <t>Ruby Vase®</t>
  </si>
  <si>
    <t>Parrotia persica 'Inge's Ruby Vase'</t>
  </si>
  <si>
    <t>C6405003300L</t>
  </si>
  <si>
    <t>757316069718</t>
  </si>
  <si>
    <t>C64050007000</t>
  </si>
  <si>
    <t>757316080430</t>
  </si>
  <si>
    <t>C64050010015</t>
  </si>
  <si>
    <t>757316071285</t>
  </si>
  <si>
    <t>C64050015009</t>
  </si>
  <si>
    <t>757316101913</t>
  </si>
  <si>
    <t>Golden BellTower™</t>
  </si>
  <si>
    <t>Parrotia persica 'Chrishaven 1'</t>
  </si>
  <si>
    <t>C6401003300L</t>
  </si>
  <si>
    <t>757316081352</t>
  </si>
  <si>
    <t>Sourwood</t>
  </si>
  <si>
    <t>Oxydendrum arboreum</t>
  </si>
  <si>
    <t>C6350106300L</t>
  </si>
  <si>
    <t>757316072626</t>
  </si>
  <si>
    <t>Black</t>
  </si>
  <si>
    <t>Nyssa sylvatica</t>
  </si>
  <si>
    <t>C6251203300L</t>
  </si>
  <si>
    <t>757316013148</t>
  </si>
  <si>
    <t>C62512024007</t>
  </si>
  <si>
    <t>757316072671</t>
  </si>
  <si>
    <t>Wildfire</t>
  </si>
  <si>
    <t>Nyssa sylvatica 'Wildfire'</t>
  </si>
  <si>
    <t>C6255003300L</t>
  </si>
  <si>
    <t>757316063747</t>
  </si>
  <si>
    <t>C6255005300L</t>
  </si>
  <si>
    <t>757316085602</t>
  </si>
  <si>
    <t>C62550024007</t>
  </si>
  <si>
    <t>757316072640</t>
  </si>
  <si>
    <t>Firestarter®</t>
  </si>
  <si>
    <t>C6252603300L</t>
  </si>
  <si>
    <t>757316073678</t>
  </si>
  <si>
    <t>C62526019008</t>
  </si>
  <si>
    <t>757316083547</t>
  </si>
  <si>
    <t>C62526024006</t>
  </si>
  <si>
    <t>757316072633</t>
  </si>
  <si>
    <t>Afterburner®</t>
  </si>
  <si>
    <t>Nyssa sylvatica 'David Odom'</t>
  </si>
  <si>
    <t>C6252503300L</t>
  </si>
  <si>
    <t>757316076013</t>
  </si>
  <si>
    <t>C62525019008</t>
  </si>
  <si>
    <t>757316072602</t>
  </si>
  <si>
    <t>Dawn Redwood</t>
  </si>
  <si>
    <t>Metasequoia glyptostroboides</t>
  </si>
  <si>
    <t>C6100203300L</t>
  </si>
  <si>
    <t>757316183728</t>
  </si>
  <si>
    <t>C61002019008</t>
  </si>
  <si>
    <t>757316072619</t>
  </si>
  <si>
    <t>Gold Rush</t>
  </si>
  <si>
    <t>Metasequoia glyptostroboides 'Ogon'</t>
  </si>
  <si>
    <t>C6102003300L</t>
  </si>
  <si>
    <t>757316079304</t>
  </si>
  <si>
    <t>Jade Prince®</t>
  </si>
  <si>
    <t>Metasequoia glyptostroboides 'JFS-PN3Legacy'</t>
  </si>
  <si>
    <t>C6103003300L</t>
  </si>
  <si>
    <t>757316602103</t>
  </si>
  <si>
    <t>4' Graft</t>
  </si>
  <si>
    <t>Sargent Tina</t>
  </si>
  <si>
    <t>Malus sargentii 'Tina'</t>
  </si>
  <si>
    <t>C60071710085</t>
  </si>
  <si>
    <t>757316101227</t>
  </si>
  <si>
    <t>C60071715085</t>
  </si>
  <si>
    <t>757316053946</t>
  </si>
  <si>
    <t>C60071719080</t>
  </si>
  <si>
    <t>757316039940</t>
  </si>
  <si>
    <t>Firebird®</t>
  </si>
  <si>
    <t>Malus sargentii 'Select A'</t>
  </si>
  <si>
    <t>C60023715085</t>
  </si>
  <si>
    <t>757316026322</t>
  </si>
  <si>
    <t>Prairie Rose</t>
  </si>
  <si>
    <t>Malus ioensis 'Prairie Rose'</t>
  </si>
  <si>
    <t>C60052007000</t>
  </si>
  <si>
    <t>757316134102</t>
  </si>
  <si>
    <t>C60052010009</t>
  </si>
  <si>
    <t>757316020993</t>
  </si>
  <si>
    <t>C60052015009</t>
  </si>
  <si>
    <t>757316184473</t>
  </si>
  <si>
    <t>Red Delicious</t>
  </si>
  <si>
    <t>Malus fruiting 'Red Delicious'</t>
  </si>
  <si>
    <t>C60510004000</t>
  </si>
  <si>
    <t>757316077768</t>
  </si>
  <si>
    <t>C60510007000</t>
  </si>
  <si>
    <t>757316175549</t>
  </si>
  <si>
    <t>McIntosh</t>
  </si>
  <si>
    <t>Malus fruiting 'McIntosh'</t>
  </si>
  <si>
    <t>C60508004000</t>
  </si>
  <si>
    <t>757316077751</t>
  </si>
  <si>
    <t>C60508007000</t>
  </si>
  <si>
    <t>757316175556</t>
  </si>
  <si>
    <t>Honeycrisp</t>
  </si>
  <si>
    <t>Malus fruiting 'Honeycrisp'</t>
  </si>
  <si>
    <t>C60513004000</t>
  </si>
  <si>
    <t>757316082526</t>
  </si>
  <si>
    <t>C60513007000</t>
  </si>
  <si>
    <t>757316077737</t>
  </si>
  <si>
    <t>2-9</t>
  </si>
  <si>
    <t>Gravenstein</t>
  </si>
  <si>
    <t>Malus fruiting 'Gravenstein'</t>
  </si>
  <si>
    <t>C60505007000</t>
  </si>
  <si>
    <t>757316996045</t>
  </si>
  <si>
    <t>Granny Smith</t>
  </si>
  <si>
    <t>Malus fruiting 'Granny Smith'</t>
  </si>
  <si>
    <t>C60503004000</t>
  </si>
  <si>
    <t>757316077713</t>
  </si>
  <si>
    <t>C60503007000</t>
  </si>
  <si>
    <t>757316175532</t>
  </si>
  <si>
    <t>Golden Delicious</t>
  </si>
  <si>
    <t>Malus fruiting 'Golden Delicious'</t>
  </si>
  <si>
    <t>C60502004000</t>
  </si>
  <si>
    <t>757316077706</t>
  </si>
  <si>
    <t>C60502007000</t>
  </si>
  <si>
    <t>757316093508</t>
  </si>
  <si>
    <t>Gala</t>
  </si>
  <si>
    <t>Malus fruiting 'Gala'</t>
  </si>
  <si>
    <t>C60504004000</t>
  </si>
  <si>
    <t>757316077720</t>
  </si>
  <si>
    <t>C60504007000</t>
  </si>
  <si>
    <t>757316093539</t>
  </si>
  <si>
    <t>Fuji</t>
  </si>
  <si>
    <t>Malus fruiting 'Fuji'</t>
  </si>
  <si>
    <t>C60515004000</t>
  </si>
  <si>
    <t>757316077782</t>
  </si>
  <si>
    <t>C60515007000</t>
  </si>
  <si>
    <t>757316184466</t>
  </si>
  <si>
    <t>Pink Lady®</t>
  </si>
  <si>
    <t>Malus fruiting 'Cripps Pink'</t>
  </si>
  <si>
    <t>C60530004000</t>
  </si>
  <si>
    <t>757316082533</t>
  </si>
  <si>
    <t>C60530007000</t>
  </si>
  <si>
    <t>757316184459</t>
  </si>
  <si>
    <t>Braeburn</t>
  </si>
  <si>
    <t>Malus fruiting 'Braeburn'</t>
  </si>
  <si>
    <t>C60519004000</t>
  </si>
  <si>
    <t>757316077799</t>
  </si>
  <si>
    <t>C60519007000</t>
  </si>
  <si>
    <t>757316077805</t>
  </si>
  <si>
    <t>4-N-1-Combo</t>
  </si>
  <si>
    <t>Malus fruiting '4-N-1 Combo'</t>
  </si>
  <si>
    <t>C60520007000</t>
  </si>
  <si>
    <t>757316065062</t>
  </si>
  <si>
    <t>RightRoot®</t>
  </si>
  <si>
    <t>Spring Snow</t>
  </si>
  <si>
    <t>Malus 'Spring Snow'</t>
  </si>
  <si>
    <t>C60082G07000</t>
  </si>
  <si>
    <t>757316075931</t>
  </si>
  <si>
    <t>C60082G10009</t>
  </si>
  <si>
    <t>757316067370</t>
  </si>
  <si>
    <t>C60082G15008</t>
  </si>
  <si>
    <t>757316595071</t>
  </si>
  <si>
    <t>C60082007000</t>
  </si>
  <si>
    <t>757316595101</t>
  </si>
  <si>
    <t>C60082010009</t>
  </si>
  <si>
    <t>757316595156</t>
  </si>
  <si>
    <t>C60082015008</t>
  </si>
  <si>
    <t>757316595200</t>
  </si>
  <si>
    <t>C60082019007</t>
  </si>
  <si>
    <t>757316595255</t>
  </si>
  <si>
    <t>C60082024006</t>
  </si>
  <si>
    <t>757316065031</t>
  </si>
  <si>
    <t>Golden Raindrops®</t>
  </si>
  <si>
    <t>Malus 'Schmidtcutleaf'</t>
  </si>
  <si>
    <t>C60027G10009</t>
  </si>
  <si>
    <t>757316068100</t>
  </si>
  <si>
    <t>C60027G15008</t>
  </si>
  <si>
    <t>757316104419</t>
  </si>
  <si>
    <t>Radiant</t>
  </si>
  <si>
    <t>Malus 'Radiant'</t>
  </si>
  <si>
    <t>C60058G19007</t>
  </si>
  <si>
    <t>757316587076</t>
  </si>
  <si>
    <t>C60058007000</t>
  </si>
  <si>
    <t>757316587106</t>
  </si>
  <si>
    <t>C60058010009</t>
  </si>
  <si>
    <t>757316587151</t>
  </si>
  <si>
    <t>C60058015008</t>
  </si>
  <si>
    <t>757316104433</t>
  </si>
  <si>
    <t>C60058019007</t>
  </si>
  <si>
    <t>757316587250</t>
  </si>
  <si>
    <t>C60058024006</t>
  </si>
  <si>
    <t>757316066892</t>
  </si>
  <si>
    <t>Purple Prince</t>
  </si>
  <si>
    <t>Malus 'Purple Prince'</t>
  </si>
  <si>
    <t>C60057G10009</t>
  </si>
  <si>
    <t>757316068186</t>
  </si>
  <si>
    <t>C60057G15008</t>
  </si>
  <si>
    <t>757316062207</t>
  </si>
  <si>
    <t>Prairifire</t>
  </si>
  <si>
    <t>Malus 'Prairifire'</t>
  </si>
  <si>
    <t>C60054G07000</t>
  </si>
  <si>
    <t>757316062214</t>
  </si>
  <si>
    <t>C60054G10009</t>
  </si>
  <si>
    <t>757316065819</t>
  </si>
  <si>
    <t>C60054G15008</t>
  </si>
  <si>
    <t>757316584075</t>
  </si>
  <si>
    <t>C60054007000</t>
  </si>
  <si>
    <t>757316584105</t>
  </si>
  <si>
    <t>C60054010009</t>
  </si>
  <si>
    <t>757316584150</t>
  </si>
  <si>
    <t>C60054015008</t>
  </si>
  <si>
    <t>757316050945</t>
  </si>
  <si>
    <t>Perfect Purple</t>
  </si>
  <si>
    <t>Malus 'Perfect Purple'</t>
  </si>
  <si>
    <t>C60048G07000</t>
  </si>
  <si>
    <t>757316078420</t>
  </si>
  <si>
    <t>C60048G10009</t>
  </si>
  <si>
    <t>757316078543</t>
  </si>
  <si>
    <t>C60048G15008</t>
  </si>
  <si>
    <t>757316075894</t>
  </si>
  <si>
    <t>C60048010009</t>
  </si>
  <si>
    <t>757316070301</t>
  </si>
  <si>
    <t>C60048015008</t>
  </si>
  <si>
    <t>757316068117</t>
  </si>
  <si>
    <t>Louisa</t>
  </si>
  <si>
    <t>Malus 'Louisa'</t>
  </si>
  <si>
    <t>C60040G10085</t>
  </si>
  <si>
    <t>757316012349</t>
  </si>
  <si>
    <t>Lollipop®</t>
  </si>
  <si>
    <t>Malus 'Lollizam'</t>
  </si>
  <si>
    <t>C60039710085</t>
  </si>
  <si>
    <t>757316039902</t>
  </si>
  <si>
    <t>C60039715085</t>
  </si>
  <si>
    <t>757316570153</t>
  </si>
  <si>
    <t>#15 HVY SEL</t>
  </si>
  <si>
    <t>C60039715080</t>
  </si>
  <si>
    <t>757316068216</t>
  </si>
  <si>
    <t>Red Jewel™</t>
  </si>
  <si>
    <t>Malus 'Jewelcole'</t>
  </si>
  <si>
    <t>C60061G15008</t>
  </si>
  <si>
    <t>757316588158</t>
  </si>
  <si>
    <t>C60061015008</t>
  </si>
  <si>
    <t>757316066854</t>
  </si>
  <si>
    <t>Marilee®</t>
  </si>
  <si>
    <t>Malus 'Jarmin'</t>
  </si>
  <si>
    <t>C60042G15008</t>
  </si>
  <si>
    <t>757316071216</t>
  </si>
  <si>
    <t>C60042G19007</t>
  </si>
  <si>
    <t>757316176942</t>
  </si>
  <si>
    <t>Royal Raindrops®</t>
  </si>
  <si>
    <t>Malus 'JFS-KW5'</t>
  </si>
  <si>
    <t>C60068G03000</t>
  </si>
  <si>
    <t>757316065055</t>
  </si>
  <si>
    <t>C60068G04000</t>
  </si>
  <si>
    <t>757316064140</t>
  </si>
  <si>
    <t>C60068G07000</t>
  </si>
  <si>
    <t>757316064157</t>
  </si>
  <si>
    <t>C60068G10009</t>
  </si>
  <si>
    <t>757316067356</t>
  </si>
  <si>
    <t>C60068G15008</t>
  </si>
  <si>
    <t>757316067363</t>
  </si>
  <si>
    <t>C60068G19007</t>
  </si>
  <si>
    <t>757316655041</t>
  </si>
  <si>
    <t>C60068004000</t>
  </si>
  <si>
    <t>757316655072</t>
  </si>
  <si>
    <t>C60068007000</t>
  </si>
  <si>
    <t>757316655102</t>
  </si>
  <si>
    <t>C60068010009</t>
  </si>
  <si>
    <t>757316655157</t>
  </si>
  <si>
    <t>C60068015008</t>
  </si>
  <si>
    <t>757316024991</t>
  </si>
  <si>
    <t>C60068019007</t>
  </si>
  <si>
    <t>757316093485</t>
  </si>
  <si>
    <t>Snow Crystal®</t>
  </si>
  <si>
    <t>Malus 'JFS KW218MX'</t>
  </si>
  <si>
    <t>C60111G10009</t>
  </si>
  <si>
    <t>757316090484</t>
  </si>
  <si>
    <t>C60111007000</t>
  </si>
  <si>
    <t>757316082304</t>
  </si>
  <si>
    <t>Ivory Spear®</t>
  </si>
  <si>
    <t>Malus 'JFS KW214MX'</t>
  </si>
  <si>
    <t>C60110G10009</t>
  </si>
  <si>
    <t>757316085831</t>
  </si>
  <si>
    <t>C60110G15008</t>
  </si>
  <si>
    <t>757316089006</t>
  </si>
  <si>
    <t>C60110G19007</t>
  </si>
  <si>
    <t>757316175525</t>
  </si>
  <si>
    <t>C60110G24006</t>
  </si>
  <si>
    <t>757316085824</t>
  </si>
  <si>
    <t>Raspberry Spear®</t>
  </si>
  <si>
    <t>Malus 'JFS KW213MX'</t>
  </si>
  <si>
    <t>C60109G10009</t>
  </si>
  <si>
    <t>757316085954</t>
  </si>
  <si>
    <t>C60109G15008</t>
  </si>
  <si>
    <t>757316082342</t>
  </si>
  <si>
    <t>C60109G19007</t>
  </si>
  <si>
    <t>757316082335</t>
  </si>
  <si>
    <t>C60109G24006</t>
  </si>
  <si>
    <t>757316099234</t>
  </si>
  <si>
    <t>C60109G24005</t>
  </si>
  <si>
    <t>757316093461</t>
  </si>
  <si>
    <t>Low Branch</t>
  </si>
  <si>
    <t>C60109H19007</t>
  </si>
  <si>
    <t>757316078529</t>
  </si>
  <si>
    <t>C60109015008</t>
  </si>
  <si>
    <t>757316050952</t>
  </si>
  <si>
    <t>Ruby Dayze®</t>
  </si>
  <si>
    <t>Malus 'JFS KW139MX'</t>
  </si>
  <si>
    <t>C60108G04000</t>
  </si>
  <si>
    <t>757316054929</t>
  </si>
  <si>
    <t>C60108G07000</t>
  </si>
  <si>
    <t>757316093447</t>
  </si>
  <si>
    <t>C60108G15008</t>
  </si>
  <si>
    <t>757316183735</t>
  </si>
  <si>
    <t>C60108G19008</t>
  </si>
  <si>
    <t>757316075962</t>
  </si>
  <si>
    <t>Sparkling Sprite®</t>
  </si>
  <si>
    <t>Malus 'JFS KW-207'</t>
  </si>
  <si>
    <t>C60106715085</t>
  </si>
  <si>
    <t>757316095304</t>
  </si>
  <si>
    <t>#25 #1 HD</t>
  </si>
  <si>
    <t>C60106724085</t>
  </si>
  <si>
    <t>757316101791</t>
  </si>
  <si>
    <t>Harvest Gold®</t>
  </si>
  <si>
    <t>Malus 'Hargozam'</t>
  </si>
  <si>
    <t>C60028010009</t>
  </si>
  <si>
    <t>757316096349</t>
  </si>
  <si>
    <t>C60028015008</t>
  </si>
  <si>
    <t>757316031562</t>
  </si>
  <si>
    <t>Coralburst®</t>
  </si>
  <si>
    <t>Malus 'Coralcole'</t>
  </si>
  <si>
    <t>C60017710085</t>
  </si>
  <si>
    <t>757316068087</t>
  </si>
  <si>
    <t>C60017715080</t>
  </si>
  <si>
    <t>757316636071</t>
  </si>
  <si>
    <t>Adirondack</t>
  </si>
  <si>
    <t>Malus 'Adirondack'</t>
  </si>
  <si>
    <t>C60003007000</t>
  </si>
  <si>
    <t>757316086876</t>
  </si>
  <si>
    <t>C60003010015</t>
  </si>
  <si>
    <t>757316636101</t>
  </si>
  <si>
    <t>C60003010009</t>
  </si>
  <si>
    <t>757316059665</t>
  </si>
  <si>
    <t>C60003015008</t>
  </si>
  <si>
    <t>757316101777</t>
  </si>
  <si>
    <t>Rustica Rubra</t>
  </si>
  <si>
    <t>Magnolia x soulangeana 'Rustica Rubra'</t>
  </si>
  <si>
    <t>C59040003000</t>
  </si>
  <si>
    <t>757316087217</t>
  </si>
  <si>
    <t>C59040015008</t>
  </si>
  <si>
    <t>757316101746</t>
  </si>
  <si>
    <t>Merrill</t>
  </si>
  <si>
    <t>Magnolia x loebneri 'Merrill' ('Dr. Merrill')</t>
  </si>
  <si>
    <t>C59015103000</t>
  </si>
  <si>
    <t>757316064300</t>
  </si>
  <si>
    <t>#15 5 FT</t>
  </si>
  <si>
    <t>C59015115061</t>
  </si>
  <si>
    <t>757316084841</t>
  </si>
  <si>
    <t>Leonard Messel</t>
  </si>
  <si>
    <t>Magnolia x loebneri 'Leonard Messel'</t>
  </si>
  <si>
    <t>C5901416300L</t>
  </si>
  <si>
    <t>757316067332</t>
  </si>
  <si>
    <t>C59014107000</t>
  </si>
  <si>
    <t>757316176881</t>
  </si>
  <si>
    <t>Frost Blush™</t>
  </si>
  <si>
    <t>Magnolia x loebneri 'JFS GMorgenson2'</t>
  </si>
  <si>
    <t>C59090103000</t>
  </si>
  <si>
    <t>757316085169</t>
  </si>
  <si>
    <t>Ballerina</t>
  </si>
  <si>
    <t>Magnolia x loebneri 'Ballerina'</t>
  </si>
  <si>
    <t>C5900516300L</t>
  </si>
  <si>
    <t>757316095137</t>
  </si>
  <si>
    <t>C59005103000</t>
  </si>
  <si>
    <t>757316061804</t>
  </si>
  <si>
    <t>C59005107000</t>
  </si>
  <si>
    <t>757316083066</t>
  </si>
  <si>
    <t>Moonglow®</t>
  </si>
  <si>
    <t>Magnolia virginiana 'Jim Wilson'</t>
  </si>
  <si>
    <t>C5900906300L</t>
  </si>
  <si>
    <t>757316095151</t>
  </si>
  <si>
    <t>C59009003000</t>
  </si>
  <si>
    <t>757316084889</t>
  </si>
  <si>
    <t>Royal Star</t>
  </si>
  <si>
    <t>Magnolia stellata 'Royal Star'</t>
  </si>
  <si>
    <t>C5903016300L</t>
  </si>
  <si>
    <t>757316095205</t>
  </si>
  <si>
    <t>C59030103000</t>
  </si>
  <si>
    <t>757316059795</t>
  </si>
  <si>
    <t>C59030107000</t>
  </si>
  <si>
    <t>757316095212</t>
  </si>
  <si>
    <t>C59030115061</t>
  </si>
  <si>
    <t>757316083165</t>
  </si>
  <si>
    <t>Edith Bogue</t>
  </si>
  <si>
    <t>Magnolia grandiflora 'Edith Bogue'</t>
  </si>
  <si>
    <t>C5901206300L</t>
  </si>
  <si>
    <t>757316095182</t>
  </si>
  <si>
    <t>C59012003000</t>
  </si>
  <si>
    <t>757316022775</t>
  </si>
  <si>
    <t>C59012007000</t>
  </si>
  <si>
    <t>757316095144</t>
  </si>
  <si>
    <t>6b</t>
  </si>
  <si>
    <t>D. D. Blanchard</t>
  </si>
  <si>
    <t>Magnolia grandiflora 'D. D. Blanchard'</t>
  </si>
  <si>
    <t>C59007003000</t>
  </si>
  <si>
    <t>757316176799</t>
  </si>
  <si>
    <t>C59007007000</t>
  </si>
  <si>
    <t>757316095175</t>
  </si>
  <si>
    <t>Magnolia 'Galaxy'</t>
  </si>
  <si>
    <t>C59010003000</t>
  </si>
  <si>
    <t>757316021556</t>
  </si>
  <si>
    <t>C59010007000</t>
  </si>
  <si>
    <t>757316081123</t>
  </si>
  <si>
    <t>C59010010009</t>
  </si>
  <si>
    <t>757316066731</t>
  </si>
  <si>
    <t>Tulip Tree</t>
  </si>
  <si>
    <t>Liriodendron tulipifera</t>
  </si>
  <si>
    <t>C5700406300L</t>
  </si>
  <si>
    <t>757316043367</t>
  </si>
  <si>
    <t>C5700405300L</t>
  </si>
  <si>
    <t>757316540156</t>
  </si>
  <si>
    <t>C57004015008</t>
  </si>
  <si>
    <t>757316540200</t>
  </si>
  <si>
    <t>C57004019007</t>
  </si>
  <si>
    <t>757316100961</t>
  </si>
  <si>
    <t>Emerald City®</t>
  </si>
  <si>
    <t>Liriodendron tulipifera 'JFS-Oz'</t>
  </si>
  <si>
    <t>C57010035005</t>
  </si>
  <si>
    <t>757316072473</t>
  </si>
  <si>
    <t>Worplesdon</t>
  </si>
  <si>
    <t>Liquidambar styraciflua 'Worplesdon'</t>
  </si>
  <si>
    <t>C5651103300L</t>
  </si>
  <si>
    <t>757316176553</t>
  </si>
  <si>
    <t>C56511035005</t>
  </si>
  <si>
    <t>757316085350</t>
  </si>
  <si>
    <t>Slender Silhouette</t>
  </si>
  <si>
    <t>Liquidambar styraciflua 'Slender Silhouette'</t>
  </si>
  <si>
    <t>C5653006300L</t>
  </si>
  <si>
    <t>757316047433</t>
  </si>
  <si>
    <t>C56530007000</t>
  </si>
  <si>
    <t>757316084827</t>
  </si>
  <si>
    <t>C56530024007</t>
  </si>
  <si>
    <t>757316083523</t>
  </si>
  <si>
    <t>C56530024006</t>
  </si>
  <si>
    <t>757316066663</t>
  </si>
  <si>
    <t>Rotundiloba</t>
  </si>
  <si>
    <t>Liquidambar styraciflua 'Rotundiloba'</t>
  </si>
  <si>
    <t>C5650706300L</t>
  </si>
  <si>
    <t>757316089921</t>
  </si>
  <si>
    <t>Firehouse®</t>
  </si>
  <si>
    <t>Liquidambar styraciflua 'JFS KW1LS'</t>
  </si>
  <si>
    <t>C5652006300L</t>
  </si>
  <si>
    <t>757316101708</t>
  </si>
  <si>
    <t>C56520007000</t>
  </si>
  <si>
    <t>757316000131</t>
  </si>
  <si>
    <t>C56520024006</t>
  </si>
  <si>
    <t>757316184442</t>
  </si>
  <si>
    <t>C56520035005</t>
  </si>
  <si>
    <t>757316073418</t>
  </si>
  <si>
    <t>Summerburst®</t>
  </si>
  <si>
    <t>Koelreuteria paniculata 'JFS-Sunleaf'</t>
  </si>
  <si>
    <t>C5352003300L</t>
  </si>
  <si>
    <t>757316527072</t>
  </si>
  <si>
    <t>C53504007000</t>
  </si>
  <si>
    <t>757316011175</t>
  </si>
  <si>
    <t>C53504010015</t>
  </si>
  <si>
    <t>757316527102</t>
  </si>
  <si>
    <t>C53504010009</t>
  </si>
  <si>
    <t>757316527157</t>
  </si>
  <si>
    <t>C53504015008</t>
  </si>
  <si>
    <t>757316527201</t>
  </si>
  <si>
    <t>C53504019007</t>
  </si>
  <si>
    <t>757316099470</t>
  </si>
  <si>
    <t>Tree</t>
  </si>
  <si>
    <t>Vanilla Strawberry™</t>
  </si>
  <si>
    <t>Hydrangea paniculata 'Renhy'</t>
  </si>
  <si>
    <t>C51050004000</t>
  </si>
  <si>
    <t>757316084223</t>
  </si>
  <si>
    <t>C51050007000</t>
  </si>
  <si>
    <t>757316091436</t>
  </si>
  <si>
    <t>C51050010000</t>
  </si>
  <si>
    <t>757316091443</t>
  </si>
  <si>
    <t>C51050015000</t>
  </si>
  <si>
    <t>757316094949</t>
  </si>
  <si>
    <t>Berry White®</t>
  </si>
  <si>
    <t>Hydrangea paniculata 'Renba'</t>
  </si>
  <si>
    <t>C51060007000</t>
  </si>
  <si>
    <t>757316175501</t>
  </si>
  <si>
    <t>C51060015000</t>
  </si>
  <si>
    <t>757316064812</t>
  </si>
  <si>
    <t>Limelight</t>
  </si>
  <si>
    <t>Hydrangea paniculata 'Limelight'</t>
  </si>
  <si>
    <t>C51007007000</t>
  </si>
  <si>
    <t>757316045996</t>
  </si>
  <si>
    <t>C51007010000</t>
  </si>
  <si>
    <t>757316085664</t>
  </si>
  <si>
    <t>C51007019000</t>
  </si>
  <si>
    <t>757316064836</t>
  </si>
  <si>
    <t>Quick Fire®</t>
  </si>
  <si>
    <t>Hydrangea paniculata 'Bulk'</t>
  </si>
  <si>
    <t>C51015007000</t>
  </si>
  <si>
    <t>757316046016</t>
  </si>
  <si>
    <t>C51015010000</t>
  </si>
  <si>
    <t>757316101647</t>
  </si>
  <si>
    <t>Petite Pink Flamingo</t>
  </si>
  <si>
    <t>Hibiscus syriacus 'ORSTHIB5X1'</t>
  </si>
  <si>
    <t>C50566003000</t>
  </si>
  <si>
    <t>757316101654</t>
  </si>
  <si>
    <t>C50566004000</t>
  </si>
  <si>
    <t>757316104723</t>
  </si>
  <si>
    <t>C50566007000</t>
  </si>
  <si>
    <t>757316090910</t>
  </si>
  <si>
    <t>#1</t>
  </si>
  <si>
    <t>White Chiffon</t>
  </si>
  <si>
    <t>Hibiscus syriacus 'Notwoodtwo'</t>
  </si>
  <si>
    <t>C50517001000</t>
  </si>
  <si>
    <t>757316088009</t>
  </si>
  <si>
    <t>C50517003000</t>
  </si>
  <si>
    <t>757316085398</t>
  </si>
  <si>
    <t>C50517004000</t>
  </si>
  <si>
    <t>757316088092</t>
  </si>
  <si>
    <t>C50517007000</t>
  </si>
  <si>
    <t>757316090927</t>
  </si>
  <si>
    <t>Blue Chiffon®</t>
  </si>
  <si>
    <t>Hibiscus syriacus 'Notwoodthree'</t>
  </si>
  <si>
    <t>C50518001000</t>
  </si>
  <si>
    <t>757316089235</t>
  </si>
  <si>
    <t>C50518003000</t>
  </si>
  <si>
    <t>757316085381</t>
  </si>
  <si>
    <t>C50518004000</t>
  </si>
  <si>
    <t>757316089228</t>
  </si>
  <si>
    <t>C50518007000</t>
  </si>
  <si>
    <t>757316085374</t>
  </si>
  <si>
    <t>Lavender Chiffon®</t>
  </si>
  <si>
    <t>Hibiscus syriacus 'Notwoodone'</t>
  </si>
  <si>
    <t>C50514004000</t>
  </si>
  <si>
    <t>757316067325</t>
  </si>
  <si>
    <t>C50514007000</t>
  </si>
  <si>
    <t>757316099739</t>
  </si>
  <si>
    <t>Fiji™ - First Editions®</t>
  </si>
  <si>
    <t>Hibiscus syriacus 'Minspot'</t>
  </si>
  <si>
    <t>C50508003000</t>
  </si>
  <si>
    <t>757316094895</t>
  </si>
  <si>
    <t>C50508004000</t>
  </si>
  <si>
    <t>757316101272</t>
  </si>
  <si>
    <t>C50508007000</t>
  </si>
  <si>
    <t>757316099753</t>
  </si>
  <si>
    <t>Bali™ - First Editions®</t>
  </si>
  <si>
    <t>Hibiscus syriacus 'Minfren'</t>
  </si>
  <si>
    <t>C50509003000</t>
  </si>
  <si>
    <t>757316089617</t>
  </si>
  <si>
    <t>C50509004000</t>
  </si>
  <si>
    <t>757316101265</t>
  </si>
  <si>
    <t>C50509007000</t>
  </si>
  <si>
    <t>757316097537</t>
  </si>
  <si>
    <t>Tahiti™ - First Editions®</t>
  </si>
  <si>
    <t>Hibiscus syriacus 'Mineru'</t>
  </si>
  <si>
    <t>C50507003000</t>
  </si>
  <si>
    <t>757316094888</t>
  </si>
  <si>
    <t>C50507004000</t>
  </si>
  <si>
    <t>757316097629</t>
  </si>
  <si>
    <t>C50507007000</t>
  </si>
  <si>
    <t>757316090873</t>
  </si>
  <si>
    <t>Pink Chiffon®</t>
  </si>
  <si>
    <t>Hibiscus syriacus 'Jwnwood4'</t>
  </si>
  <si>
    <t>C50513001000</t>
  </si>
  <si>
    <t>757316088016</t>
  </si>
  <si>
    <t>C50513003000</t>
  </si>
  <si>
    <t>757316085404</t>
  </si>
  <si>
    <t>C50513004000</t>
  </si>
  <si>
    <t>757316088085</t>
  </si>
  <si>
    <t>C50513007000</t>
  </si>
  <si>
    <t>757316077362</t>
  </si>
  <si>
    <t>Seven-son Flower</t>
  </si>
  <si>
    <t>Heptacodium miconioides</t>
  </si>
  <si>
    <t>C5001003300L</t>
  </si>
  <si>
    <t>757316048317</t>
  </si>
  <si>
    <t>Jelena</t>
  </si>
  <si>
    <t>Hamamelis x intermedia 'Jelena'</t>
  </si>
  <si>
    <t>C49521107000</t>
  </si>
  <si>
    <t>757316094840</t>
  </si>
  <si>
    <t>Diane</t>
  </si>
  <si>
    <t>Hamamelis x intermedia 'Diane'</t>
  </si>
  <si>
    <t>C49513103000</t>
  </si>
  <si>
    <t>757316048263</t>
  </si>
  <si>
    <t>C49513104000</t>
  </si>
  <si>
    <t>757316048270</t>
  </si>
  <si>
    <t>C49513107000</t>
  </si>
  <si>
    <t>757316449077</t>
  </si>
  <si>
    <t>Espresso™</t>
  </si>
  <si>
    <t>Gymnocladus dioicus 'Espresso-JFS'</t>
  </si>
  <si>
    <t>C48502007000</t>
  </si>
  <si>
    <t>757316039797</t>
  </si>
  <si>
    <t>C48502010009</t>
  </si>
  <si>
    <t>757316030800</t>
  </si>
  <si>
    <t>C48502015008</t>
  </si>
  <si>
    <t>757316045361</t>
  </si>
  <si>
    <t>C48502019007</t>
  </si>
  <si>
    <t>757316045378</t>
  </si>
  <si>
    <t>C48502024006</t>
  </si>
  <si>
    <t>757316089464</t>
  </si>
  <si>
    <t>C48502024005</t>
  </si>
  <si>
    <t>757316455078</t>
  </si>
  <si>
    <t>Sunburst®</t>
  </si>
  <si>
    <t>Gleditsia triacanthos 'Suncole'</t>
  </si>
  <si>
    <t>C48053007000</t>
  </si>
  <si>
    <t>757316455108</t>
  </si>
  <si>
    <t>C48053010009</t>
  </si>
  <si>
    <t>757316010611</t>
  </si>
  <si>
    <t>C48053015008</t>
  </si>
  <si>
    <t>757316010635</t>
  </si>
  <si>
    <t>C48053019007</t>
  </si>
  <si>
    <t>757316454071</t>
  </si>
  <si>
    <t>Skyline®</t>
  </si>
  <si>
    <t>Gleditsia triacanthos 'Skycole'</t>
  </si>
  <si>
    <t>C48052007000</t>
  </si>
  <si>
    <t>757316021488</t>
  </si>
  <si>
    <t>C48052010015</t>
  </si>
  <si>
    <t>757316454101</t>
  </si>
  <si>
    <t>C48052010009</t>
  </si>
  <si>
    <t>757316010536</t>
  </si>
  <si>
    <t>C48052015008</t>
  </si>
  <si>
    <t>757316454200</t>
  </si>
  <si>
    <t>C48052019007</t>
  </si>
  <si>
    <t>757316454255</t>
  </si>
  <si>
    <t>C48052024006</t>
  </si>
  <si>
    <t>757316071148</t>
  </si>
  <si>
    <t>C48052024005</t>
  </si>
  <si>
    <t>757316453074</t>
  </si>
  <si>
    <t>Shademaster®</t>
  </si>
  <si>
    <t>C48051007000</t>
  </si>
  <si>
    <t>757316453159</t>
  </si>
  <si>
    <t>C48051015008</t>
  </si>
  <si>
    <t>757316453203</t>
  </si>
  <si>
    <t>C48051019007</t>
  </si>
  <si>
    <t>757316453258</t>
  </si>
  <si>
    <t>C48051024006</t>
  </si>
  <si>
    <t>757316094796</t>
  </si>
  <si>
    <t>Northern Sentinel®</t>
  </si>
  <si>
    <t>C48002010009</t>
  </si>
  <si>
    <t>757316094819</t>
  </si>
  <si>
    <t>C48002015008</t>
  </si>
  <si>
    <t>757316096400</t>
  </si>
  <si>
    <t>C48002019007</t>
  </si>
  <si>
    <t>757316073081</t>
  </si>
  <si>
    <t>Presidential Gold®</t>
  </si>
  <si>
    <t>Ginkgo biloba 'The President'</t>
  </si>
  <si>
    <t>C4750603300L</t>
  </si>
  <si>
    <t>757316448049</t>
  </si>
  <si>
    <t>C47506004000</t>
  </si>
  <si>
    <t>757316069626</t>
  </si>
  <si>
    <t>C47506007000</t>
  </si>
  <si>
    <t>757316075733</t>
  </si>
  <si>
    <t>C47506010009</t>
  </si>
  <si>
    <t>757316184435</t>
  </si>
  <si>
    <t>C47506019008</t>
  </si>
  <si>
    <t>757316049574</t>
  </si>
  <si>
    <t>C47506019007</t>
  </si>
  <si>
    <t>757316073067</t>
  </si>
  <si>
    <t>Princeton Sentry®</t>
  </si>
  <si>
    <t>C4750503300L</t>
  </si>
  <si>
    <t>757316059788</t>
  </si>
  <si>
    <t>C47505004000</t>
  </si>
  <si>
    <t>757316010390</t>
  </si>
  <si>
    <t>C47505007000</t>
  </si>
  <si>
    <t>757316184428</t>
  </si>
  <si>
    <t>C47505019008</t>
  </si>
  <si>
    <t>757316084759</t>
  </si>
  <si>
    <t>C47505024008</t>
  </si>
  <si>
    <t>757316085305</t>
  </si>
  <si>
    <t>Golden Colonnade®</t>
  </si>
  <si>
    <t>Ginkgo biloba 'JFS-UGA2'</t>
  </si>
  <si>
    <t>C4759003300L</t>
  </si>
  <si>
    <t>757316028333</t>
  </si>
  <si>
    <t>Goldspire</t>
  </si>
  <si>
    <t>Ginkgo biloba 'Blagon'</t>
  </si>
  <si>
    <t>C4750903300L</t>
  </si>
  <si>
    <t>757316094789</t>
  </si>
  <si>
    <t>C47509004000</t>
  </si>
  <si>
    <t>757316089273</t>
  </si>
  <si>
    <t>C47509007000</t>
  </si>
  <si>
    <t>757316089266</t>
  </si>
  <si>
    <t>C47509010015</t>
  </si>
  <si>
    <t>757316089259</t>
  </si>
  <si>
    <t>C47509015008</t>
  </si>
  <si>
    <t>757316073050</t>
  </si>
  <si>
    <t>Autumn Gold</t>
  </si>
  <si>
    <t>Ginkgo biloba 'Autumn Gold'</t>
  </si>
  <si>
    <t>C4750103300L</t>
  </si>
  <si>
    <t>757316441071</t>
  </si>
  <si>
    <t>C47501007000</t>
  </si>
  <si>
    <t>757316441101</t>
  </si>
  <si>
    <t>C47501010015</t>
  </si>
  <si>
    <t>757316184404</t>
  </si>
  <si>
    <t>C47501019008</t>
  </si>
  <si>
    <t>757316030091</t>
  </si>
  <si>
    <t>C47501019007</t>
  </si>
  <si>
    <t>757316009240</t>
  </si>
  <si>
    <t>#20 1"</t>
  </si>
  <si>
    <t>Green</t>
  </si>
  <si>
    <t>Fagus sylvatica</t>
  </si>
  <si>
    <t>C44006019009</t>
  </si>
  <si>
    <t>757316176928</t>
  </si>
  <si>
    <t>C44006024007</t>
  </si>
  <si>
    <t>757316009516</t>
  </si>
  <si>
    <t>#20 6'</t>
  </si>
  <si>
    <t>Rivers Purple</t>
  </si>
  <si>
    <t>C44012019015</t>
  </si>
  <si>
    <t>757316409200</t>
  </si>
  <si>
    <t>C44012019009</t>
  </si>
  <si>
    <t>757316009547</t>
  </si>
  <si>
    <t>C44012024008</t>
  </si>
  <si>
    <t>757316009530</t>
  </si>
  <si>
    <t>C44012024007</t>
  </si>
  <si>
    <t>757316409286</t>
  </si>
  <si>
    <t>C44012028005</t>
  </si>
  <si>
    <t>757316066700</t>
  </si>
  <si>
    <t>Red Obelisk</t>
  </si>
  <si>
    <t>Fagus sylvatica 'Red Obelisk'</t>
  </si>
  <si>
    <t>C44015007000</t>
  </si>
  <si>
    <t>757316084698</t>
  </si>
  <si>
    <t>C44015015008</t>
  </si>
  <si>
    <t>757316079939</t>
  </si>
  <si>
    <t>C44015024008</t>
  </si>
  <si>
    <t>757316009325</t>
  </si>
  <si>
    <t>Purple Fountain</t>
  </si>
  <si>
    <t>Fagus sylvatica 'Purple Fountain'</t>
  </si>
  <si>
    <t>C44009015009</t>
  </si>
  <si>
    <t>757316407152</t>
  </si>
  <si>
    <t>C44009015008</t>
  </si>
  <si>
    <t>757316009356</t>
  </si>
  <si>
    <t>C44009019008</t>
  </si>
  <si>
    <t>757316009394</t>
  </si>
  <si>
    <t>C44009024008</t>
  </si>
  <si>
    <t>757316009387</t>
  </si>
  <si>
    <t>C44009024007</t>
  </si>
  <si>
    <t>757316407251</t>
  </si>
  <si>
    <t>C44009024006</t>
  </si>
  <si>
    <t>757316009196</t>
  </si>
  <si>
    <t>Fastigiate</t>
  </si>
  <si>
    <t>Fagus sylvatica 'Fastigiata'</t>
  </si>
  <si>
    <t>C44021024008</t>
  </si>
  <si>
    <t>757316065475</t>
  </si>
  <si>
    <t>Dawyck Purple</t>
  </si>
  <si>
    <t>Fagus sylvatica 'Dawyck Purple'</t>
  </si>
  <si>
    <t>C44027007000</t>
  </si>
  <si>
    <t>757316009677</t>
  </si>
  <si>
    <t>C44027024008</t>
  </si>
  <si>
    <t>757316403253</t>
  </si>
  <si>
    <t>C44027024006</t>
  </si>
  <si>
    <t>757316176461</t>
  </si>
  <si>
    <t>American</t>
  </si>
  <si>
    <t>Fagus grandifolia</t>
  </si>
  <si>
    <t>C44001019009</t>
  </si>
  <si>
    <t>757316050907</t>
  </si>
  <si>
    <t>Toba</t>
  </si>
  <si>
    <t>Crataegus x mordenensis 'Toba'</t>
  </si>
  <si>
    <t>C38022010009</t>
  </si>
  <si>
    <t>757316083479</t>
  </si>
  <si>
    <t>C38022015008</t>
  </si>
  <si>
    <t>757316184398</t>
  </si>
  <si>
    <t>Snowbird</t>
  </si>
  <si>
    <t>Crataegus x mordenensis 'Snowbird'</t>
  </si>
  <si>
    <t>C38018015008</t>
  </si>
  <si>
    <t>757316372108</t>
  </si>
  <si>
    <t>Lavalle</t>
  </si>
  <si>
    <t>Crataegus x lavallei</t>
  </si>
  <si>
    <t>C38010010009</t>
  </si>
  <si>
    <t>757316372153</t>
  </si>
  <si>
    <t>C38010015008</t>
  </si>
  <si>
    <t>757316379046</t>
  </si>
  <si>
    <t>Winter King</t>
  </si>
  <si>
    <t>Crataegus viridis 'Winter King'</t>
  </si>
  <si>
    <t>C38026004000</t>
  </si>
  <si>
    <t>757316379107</t>
  </si>
  <si>
    <t>C38026010009</t>
  </si>
  <si>
    <t>757316379156</t>
  </si>
  <si>
    <t>C38026015008</t>
  </si>
  <si>
    <t>757316379206</t>
  </si>
  <si>
    <t>C38026019007</t>
  </si>
  <si>
    <t>757316376045</t>
  </si>
  <si>
    <t>Washington</t>
  </si>
  <si>
    <t>Crataegus phaenopyrum</t>
  </si>
  <si>
    <t>C38024004000</t>
  </si>
  <si>
    <t>757316376076</t>
  </si>
  <si>
    <t>C38024007000</t>
  </si>
  <si>
    <t>757316373075</t>
  </si>
  <si>
    <t>Paul's Scarlet</t>
  </si>
  <si>
    <t>Crataegus laevigata 'Paul's Scarlet'</t>
  </si>
  <si>
    <t>C38011007000</t>
  </si>
  <si>
    <t>757316373105</t>
  </si>
  <si>
    <t>C38011010009</t>
  </si>
  <si>
    <t>757316373150</t>
  </si>
  <si>
    <t>C38011015008</t>
  </si>
  <si>
    <t>757316371040</t>
  </si>
  <si>
    <t>Crimson Cloud</t>
  </si>
  <si>
    <t>Crataegus laevigata 'Crimson Cloud'</t>
  </si>
  <si>
    <t>C38006004000</t>
  </si>
  <si>
    <t>757316371071</t>
  </si>
  <si>
    <t>C38006007000</t>
  </si>
  <si>
    <t>757316371101</t>
  </si>
  <si>
    <t>C38006010009</t>
  </si>
  <si>
    <t>757316061774</t>
  </si>
  <si>
    <t>Thornless Cockspur</t>
  </si>
  <si>
    <t>Crataegus crus-galli 'Inermis'</t>
  </si>
  <si>
    <t>C38020110000</t>
  </si>
  <si>
    <t>757316183759</t>
  </si>
  <si>
    <t>C38020115061</t>
  </si>
  <si>
    <t>757316074057</t>
  </si>
  <si>
    <t>#15 6 FT</t>
  </si>
  <si>
    <t>C38020115060</t>
  </si>
  <si>
    <t>757316183766</t>
  </si>
  <si>
    <t>C38020119061</t>
  </si>
  <si>
    <t>757316183773</t>
  </si>
  <si>
    <t>C38020124059</t>
  </si>
  <si>
    <t>757316099685</t>
  </si>
  <si>
    <t>Russian</t>
  </si>
  <si>
    <t>Crataegus ambigua</t>
  </si>
  <si>
    <t>C38001104000</t>
  </si>
  <si>
    <t>757316105188</t>
  </si>
  <si>
    <t>C38001010009</t>
  </si>
  <si>
    <t>757316183780</t>
  </si>
  <si>
    <t>C38001015009</t>
  </si>
  <si>
    <t>757316045927</t>
  </si>
  <si>
    <t>Stellar Pink®</t>
  </si>
  <si>
    <t>Cornus x 'Rutgan'</t>
  </si>
  <si>
    <t>C35064004000</t>
  </si>
  <si>
    <t>757316020818</t>
  </si>
  <si>
    <t>C35064007000</t>
  </si>
  <si>
    <t>757316094635</t>
  </si>
  <si>
    <t>Venus®</t>
  </si>
  <si>
    <t>Cornus x 'KN 30-8'</t>
  </si>
  <si>
    <t>C35069003000</t>
  </si>
  <si>
    <t>757316029712</t>
  </si>
  <si>
    <t>C35069004000</t>
  </si>
  <si>
    <t>757316029729</t>
  </si>
  <si>
    <t>C35069007000</t>
  </si>
  <si>
    <t>757316087590</t>
  </si>
  <si>
    <t>C35069010009</t>
  </si>
  <si>
    <t>757316026278</t>
  </si>
  <si>
    <t>C35069019015</t>
  </si>
  <si>
    <t>757316027480</t>
  </si>
  <si>
    <t>C35069019009</t>
  </si>
  <si>
    <t>757316309203</t>
  </si>
  <si>
    <t>C35069019008</t>
  </si>
  <si>
    <t>757316027497</t>
  </si>
  <si>
    <t>C35069024008</t>
  </si>
  <si>
    <t>757316070219</t>
  </si>
  <si>
    <t>C35069024007</t>
  </si>
  <si>
    <t>757316031418</t>
  </si>
  <si>
    <t>Starlight®</t>
  </si>
  <si>
    <t>Cornus kousa x nuttallii 'KN4-43'</t>
  </si>
  <si>
    <t>C35063004000</t>
  </si>
  <si>
    <t>757316029705</t>
  </si>
  <si>
    <t>C35063007000</t>
  </si>
  <si>
    <t>757316027473</t>
  </si>
  <si>
    <t>C35063019008</t>
  </si>
  <si>
    <t>757316087859</t>
  </si>
  <si>
    <t>C35063019007</t>
  </si>
  <si>
    <t>757316104648</t>
  </si>
  <si>
    <t>#25 1"</t>
  </si>
  <si>
    <t>C35063024009</t>
  </si>
  <si>
    <t>757316024939</t>
  </si>
  <si>
    <t>C35063024008</t>
  </si>
  <si>
    <t>757316067530</t>
  </si>
  <si>
    <t>C35063024007</t>
  </si>
  <si>
    <t>757316176454</t>
  </si>
  <si>
    <t>Chinese Kousa</t>
  </si>
  <si>
    <t>Cornus kousa chinensis</t>
  </si>
  <si>
    <t>C35054107000</t>
  </si>
  <si>
    <t>757316063495</t>
  </si>
  <si>
    <t>C35054110000</t>
  </si>
  <si>
    <t>757316007482</t>
  </si>
  <si>
    <t>C35054119061</t>
  </si>
  <si>
    <t>757316007468</t>
  </si>
  <si>
    <t>#20 7 FT</t>
  </si>
  <si>
    <t>C35054119059</t>
  </si>
  <si>
    <t>757316075573</t>
  </si>
  <si>
    <t>C35054004000</t>
  </si>
  <si>
    <t>757316346079</t>
  </si>
  <si>
    <t>C35054007000</t>
  </si>
  <si>
    <t>757316007321</t>
  </si>
  <si>
    <t>C35054019009</t>
  </si>
  <si>
    <t>757316042223</t>
  </si>
  <si>
    <t>C35054024008</t>
  </si>
  <si>
    <t>757316061064</t>
  </si>
  <si>
    <t>Summer Fun</t>
  </si>
  <si>
    <t>Cornus kousa 'Summer Fun'</t>
  </si>
  <si>
    <t>C35065004000</t>
  </si>
  <si>
    <t>757316088559</t>
  </si>
  <si>
    <t>C35065010009</t>
  </si>
  <si>
    <t>757316075610</t>
  </si>
  <si>
    <t>C35065015009</t>
  </si>
  <si>
    <t>757316067554</t>
  </si>
  <si>
    <t>C35065019009</t>
  </si>
  <si>
    <t>757316021648</t>
  </si>
  <si>
    <t>Heart Throb®</t>
  </si>
  <si>
    <t>Cornus kousa 'Schmred'</t>
  </si>
  <si>
    <t>C35056004000</t>
  </si>
  <si>
    <t>757316008434</t>
  </si>
  <si>
    <t>C35056019009</t>
  </si>
  <si>
    <t>757316084599</t>
  </si>
  <si>
    <t>C35056019008</t>
  </si>
  <si>
    <t>757316024434</t>
  </si>
  <si>
    <t>C35056024008</t>
  </si>
  <si>
    <t>757316080577</t>
  </si>
  <si>
    <t>Satomi</t>
  </si>
  <si>
    <t>Cornus kousa 'Satomi'</t>
  </si>
  <si>
    <t>C35062004000</t>
  </si>
  <si>
    <t>757316083462</t>
  </si>
  <si>
    <t>C35062007000</t>
  </si>
  <si>
    <t>757316008113</t>
  </si>
  <si>
    <t>C35062019009</t>
  </si>
  <si>
    <t>757316073791</t>
  </si>
  <si>
    <t>C35062019008</t>
  </si>
  <si>
    <t>757316183100</t>
  </si>
  <si>
    <t>C35062019007</t>
  </si>
  <si>
    <t>757316029699</t>
  </si>
  <si>
    <t>Milky Way Select</t>
  </si>
  <si>
    <t>Cornus kousa 'Milky Way Select'</t>
  </si>
  <si>
    <t>C35057007000</t>
  </si>
  <si>
    <t>757316093386</t>
  </si>
  <si>
    <t>C35057010009</t>
  </si>
  <si>
    <t>757316355255</t>
  </si>
  <si>
    <t>C35057024008</t>
  </si>
  <si>
    <t>757316089587</t>
  </si>
  <si>
    <t>C35057024007</t>
  </si>
  <si>
    <t>757316045958</t>
  </si>
  <si>
    <t>Pink Flowering</t>
  </si>
  <si>
    <t>Cornus florida rubra</t>
  </si>
  <si>
    <t>C35048004000</t>
  </si>
  <si>
    <t>757316007864</t>
  </si>
  <si>
    <t>C35048019009</t>
  </si>
  <si>
    <t>757316007857</t>
  </si>
  <si>
    <t>C35048019008</t>
  </si>
  <si>
    <t>757316049512</t>
  </si>
  <si>
    <t>Prairie Pink</t>
  </si>
  <si>
    <t>Cornus florida 'Prairie Pink'</t>
  </si>
  <si>
    <t>C35049004000</t>
  </si>
  <si>
    <t>757316044647</t>
  </si>
  <si>
    <t>C35049019009</t>
  </si>
  <si>
    <t>757316087521</t>
  </si>
  <si>
    <t>C35049019008</t>
  </si>
  <si>
    <t>757316093805</t>
  </si>
  <si>
    <t>Cherokee Brave</t>
  </si>
  <si>
    <t>Cornus florida 'Comco No. 1'</t>
  </si>
  <si>
    <t>C35041003000</t>
  </si>
  <si>
    <t>757316089075</t>
  </si>
  <si>
    <t>C35041007000</t>
  </si>
  <si>
    <t>757316330207</t>
  </si>
  <si>
    <t>C35041019009</t>
  </si>
  <si>
    <t>757316330252</t>
  </si>
  <si>
    <t>C35041024007</t>
  </si>
  <si>
    <t>757316087736</t>
  </si>
  <si>
    <t>C35041024006</t>
  </si>
  <si>
    <t>757316008212</t>
  </si>
  <si>
    <t>Cloud 9</t>
  </si>
  <si>
    <t>Cornus florida 'Cloud 9'</t>
  </si>
  <si>
    <t>C35046019009</t>
  </si>
  <si>
    <t>757316087651</t>
  </si>
  <si>
    <t>June Snow™</t>
  </si>
  <si>
    <t>Cornus controversa 'June Snow-JFS'</t>
  </si>
  <si>
    <t>C35012028005</t>
  </si>
  <si>
    <t>757316094673</t>
  </si>
  <si>
    <t>Scarlet Fire®</t>
  </si>
  <si>
    <t>Cornus 'Rutpink'</t>
  </si>
  <si>
    <t>C35072004000</t>
  </si>
  <si>
    <t>757316087170</t>
  </si>
  <si>
    <t>C35072007000</t>
  </si>
  <si>
    <t>757316104662</t>
  </si>
  <si>
    <t>C35072024008</t>
  </si>
  <si>
    <t>757316184350</t>
  </si>
  <si>
    <t>C35072024007</t>
  </si>
  <si>
    <t>757316184343</t>
  </si>
  <si>
    <t>C35072024006</t>
  </si>
  <si>
    <t>757316093782</t>
  </si>
  <si>
    <t>Eddie's White Wonder</t>
  </si>
  <si>
    <t>Cornus 'Eddie's White Wonder'</t>
  </si>
  <si>
    <t>C35004003000</t>
  </si>
  <si>
    <t>757316064065</t>
  </si>
  <si>
    <t>C35004004000</t>
  </si>
  <si>
    <t>757316064775</t>
  </si>
  <si>
    <t>C35004007000</t>
  </si>
  <si>
    <t>757316075511</t>
  </si>
  <si>
    <t>C35004010009</t>
  </si>
  <si>
    <t>757316008335</t>
  </si>
  <si>
    <t>C35004019009</t>
  </si>
  <si>
    <t>757316032354</t>
  </si>
  <si>
    <t>C35004024008</t>
  </si>
  <si>
    <t>757316065178</t>
  </si>
  <si>
    <t>C3401006300L</t>
  </si>
  <si>
    <t>757316050884</t>
  </si>
  <si>
    <t>C34010010009</t>
  </si>
  <si>
    <t>757316066816</t>
  </si>
  <si>
    <t>C34010015008</t>
  </si>
  <si>
    <t>757316097087</t>
  </si>
  <si>
    <t>Strawberry Moon</t>
  </si>
  <si>
    <t>Chitalpa tashkentensis 'Strawberry Moon'</t>
  </si>
  <si>
    <t>C29520019007</t>
  </si>
  <si>
    <t>757316097094</t>
  </si>
  <si>
    <t>C29520024005</t>
  </si>
  <si>
    <t>757316097056</t>
  </si>
  <si>
    <t>C29520028005</t>
  </si>
  <si>
    <t>757316072275</t>
  </si>
  <si>
    <t>Chinese</t>
  </si>
  <si>
    <t>Chionanthus retusus</t>
  </si>
  <si>
    <t>C3300903300L</t>
  </si>
  <si>
    <t>757316106536</t>
  </si>
  <si>
    <t>#35 10 FT</t>
  </si>
  <si>
    <t>Weeping</t>
  </si>
  <si>
    <t>Chamaecyparis nootkatensis 'Pendula'</t>
  </si>
  <si>
    <t>C32530035056</t>
  </si>
  <si>
    <t>757316184336</t>
  </si>
  <si>
    <t>#35 12 FT</t>
  </si>
  <si>
    <t>C32530035054</t>
  </si>
  <si>
    <t>757316061743</t>
  </si>
  <si>
    <t>Eastern</t>
  </si>
  <si>
    <t>C31510107000</t>
  </si>
  <si>
    <t>757316061750</t>
  </si>
  <si>
    <t>C31510110000</t>
  </si>
  <si>
    <t>757316042162</t>
  </si>
  <si>
    <t>C31510119060</t>
  </si>
  <si>
    <t>757316067905</t>
  </si>
  <si>
    <t>C31510124058</t>
  </si>
  <si>
    <t>757316184305</t>
  </si>
  <si>
    <t>#35 8 FT</t>
  </si>
  <si>
    <t>C31510135058</t>
  </si>
  <si>
    <t>757316311046</t>
  </si>
  <si>
    <t>C31510004000</t>
  </si>
  <si>
    <t>757316311077</t>
  </si>
  <si>
    <t>C31510007000</t>
  </si>
  <si>
    <t>757316075375</t>
  </si>
  <si>
    <t>C31510010009</t>
  </si>
  <si>
    <t>757316089082</t>
  </si>
  <si>
    <t>Vanilla Twist</t>
  </si>
  <si>
    <t xml:space="preserve">Cercis canadensis 'Vanilla Twist' </t>
  </si>
  <si>
    <t>C3159006300L</t>
  </si>
  <si>
    <t>757316101593</t>
  </si>
  <si>
    <t>C31590004000</t>
  </si>
  <si>
    <t>757316089297</t>
  </si>
  <si>
    <t>C31590007000</t>
  </si>
  <si>
    <t>757316184299</t>
  </si>
  <si>
    <t>C31590024008</t>
  </si>
  <si>
    <t>757316184282</t>
  </si>
  <si>
    <t>C31590024007</t>
  </si>
  <si>
    <t>757316184237</t>
  </si>
  <si>
    <t>#35 1 3/4"</t>
  </si>
  <si>
    <t>C31590035006</t>
  </si>
  <si>
    <t>757316184220</t>
  </si>
  <si>
    <t>C31590035005</t>
  </si>
  <si>
    <t>757316055445</t>
  </si>
  <si>
    <t>Ruby Falls</t>
  </si>
  <si>
    <t>Cercis canadensis 'Ruby Falls'</t>
  </si>
  <si>
    <t>C3158706300L</t>
  </si>
  <si>
    <t>757316085947</t>
  </si>
  <si>
    <t>C31587004000</t>
  </si>
  <si>
    <t>757316001022</t>
  </si>
  <si>
    <t>C31587007000</t>
  </si>
  <si>
    <t>757316184213</t>
  </si>
  <si>
    <t>C31587010085</t>
  </si>
  <si>
    <t>757316083769</t>
  </si>
  <si>
    <t>C31587015085</t>
  </si>
  <si>
    <t>757316093362</t>
  </si>
  <si>
    <t>C31587019085</t>
  </si>
  <si>
    <t>757316089143</t>
  </si>
  <si>
    <t>Northern Herald®</t>
  </si>
  <si>
    <t>Cercis canadensis 'Pink Trim'</t>
  </si>
  <si>
    <t>C3154506300L</t>
  </si>
  <si>
    <t>757316089150</t>
  </si>
  <si>
    <t>C31545007000</t>
  </si>
  <si>
    <t>757316090156</t>
  </si>
  <si>
    <t>C31545010015</t>
  </si>
  <si>
    <t>757316087460</t>
  </si>
  <si>
    <t>C31545010009</t>
  </si>
  <si>
    <t>757316093348</t>
  </si>
  <si>
    <t>C31545024007</t>
  </si>
  <si>
    <t>757316100404</t>
  </si>
  <si>
    <t>C31545024006</t>
  </si>
  <si>
    <t>757316055438</t>
  </si>
  <si>
    <t>Pink Pom Poms</t>
  </si>
  <si>
    <t>Cercis canadensis 'Pink Pom Poms'</t>
  </si>
  <si>
    <t>C3157606300L</t>
  </si>
  <si>
    <t>757316083424</t>
  </si>
  <si>
    <t>C31576007000</t>
  </si>
  <si>
    <t>757316078291</t>
  </si>
  <si>
    <t>C31576010015</t>
  </si>
  <si>
    <t>757316078819</t>
  </si>
  <si>
    <t>C31576010009</t>
  </si>
  <si>
    <t>757316083431</t>
  </si>
  <si>
    <t>C31576015008</t>
  </si>
  <si>
    <t>757316104037</t>
  </si>
  <si>
    <t>Pink Heartbreaker</t>
  </si>
  <si>
    <t>Cercis canadensis 'Pink Heartbreaker'</t>
  </si>
  <si>
    <t>C31575004000</t>
  </si>
  <si>
    <t>757316083400</t>
  </si>
  <si>
    <t>C31575007000</t>
  </si>
  <si>
    <t>757316090163</t>
  </si>
  <si>
    <t>C31575010085</t>
  </si>
  <si>
    <t>757316083752</t>
  </si>
  <si>
    <t>C31575015085</t>
  </si>
  <si>
    <t>757316100381</t>
  </si>
  <si>
    <t>Golden Falls®</t>
  </si>
  <si>
    <t>Cercis canadensis 'NC2015-12'</t>
  </si>
  <si>
    <t>C31506007000</t>
  </si>
  <si>
    <t>757316094475</t>
  </si>
  <si>
    <t>C31506010085</t>
  </si>
  <si>
    <t>757316094482</t>
  </si>
  <si>
    <t>C31506015085</t>
  </si>
  <si>
    <t>757316055414</t>
  </si>
  <si>
    <t>Merlot</t>
  </si>
  <si>
    <t>Cercis canadensis 'Merlot'</t>
  </si>
  <si>
    <t>C3154006300L</t>
  </si>
  <si>
    <t>757316078871</t>
  </si>
  <si>
    <t>C31540004000</t>
  </si>
  <si>
    <t>757316070097</t>
  </si>
  <si>
    <t>C31540007000</t>
  </si>
  <si>
    <t>757316075429</t>
  </si>
  <si>
    <t>C31540019009</t>
  </si>
  <si>
    <t>757316085473</t>
  </si>
  <si>
    <t>C31540019008</t>
  </si>
  <si>
    <t>757316084575</t>
  </si>
  <si>
    <t>C31540024008</t>
  </si>
  <si>
    <t>757316078895</t>
  </si>
  <si>
    <t>C31540024007</t>
  </si>
  <si>
    <t>757316084582</t>
  </si>
  <si>
    <t>C31540028006</t>
  </si>
  <si>
    <t>757316055391</t>
  </si>
  <si>
    <t>Lavender Twist®</t>
  </si>
  <si>
    <t>Cercis canadensis 'Covey'</t>
  </si>
  <si>
    <t>C3150406300L</t>
  </si>
  <si>
    <t>757316049444</t>
  </si>
  <si>
    <t>Forest Pansy</t>
  </si>
  <si>
    <t>Cercis canadensis 'Forest Pansy'</t>
  </si>
  <si>
    <t>C31525107000</t>
  </si>
  <si>
    <t>757316006683</t>
  </si>
  <si>
    <t>C31525019008</t>
  </si>
  <si>
    <t>757316314252</t>
  </si>
  <si>
    <t>C31525024007</t>
  </si>
  <si>
    <t>757316063969</t>
  </si>
  <si>
    <t>Katsura Tree</t>
  </si>
  <si>
    <t>Cercidiphyllum japonicum</t>
  </si>
  <si>
    <t>C31011110000</t>
  </si>
  <si>
    <t>757316291157</t>
  </si>
  <si>
    <t>C31011115060</t>
  </si>
  <si>
    <t>757316094468</t>
  </si>
  <si>
    <t>C3101106300L</t>
  </si>
  <si>
    <t>757316290150</t>
  </si>
  <si>
    <t>C31011015008</t>
  </si>
  <si>
    <t>757316290204</t>
  </si>
  <si>
    <t>C31011019007</t>
  </si>
  <si>
    <t>757316089778</t>
  </si>
  <si>
    <t>Blue Atlas</t>
  </si>
  <si>
    <t>Cedrus atlantica glauca</t>
  </si>
  <si>
    <t>C30001024059</t>
  </si>
  <si>
    <t>757316184183</t>
  </si>
  <si>
    <t>C30001035058</t>
  </si>
  <si>
    <t>757316184169</t>
  </si>
  <si>
    <t>C30001035056</t>
  </si>
  <si>
    <t>757316257108</t>
  </si>
  <si>
    <t>Northern</t>
  </si>
  <si>
    <t>Catalpa speciosa</t>
  </si>
  <si>
    <t>C29550010009</t>
  </si>
  <si>
    <t>757316257153</t>
  </si>
  <si>
    <t>C29550015008</t>
  </si>
  <si>
    <t>757316257207</t>
  </si>
  <si>
    <t>C29550019007</t>
  </si>
  <si>
    <t>757316093607</t>
  </si>
  <si>
    <t>C29550024005</t>
  </si>
  <si>
    <t>757316103818</t>
  </si>
  <si>
    <t>C29550035005</t>
  </si>
  <si>
    <t>757316079151</t>
  </si>
  <si>
    <t>Heartland®</t>
  </si>
  <si>
    <t>Catalpa speciosa 'Hiawatha 2'</t>
  </si>
  <si>
    <t>C29540010009</t>
  </si>
  <si>
    <t>757316075306</t>
  </si>
  <si>
    <t>C29540015008</t>
  </si>
  <si>
    <t>757316075313</t>
  </si>
  <si>
    <t>C29540019007</t>
  </si>
  <si>
    <t>757316176867</t>
  </si>
  <si>
    <t>C29540024007</t>
  </si>
  <si>
    <t>757316100671</t>
  </si>
  <si>
    <t>Umbrella</t>
  </si>
  <si>
    <t>Catalpa bignonioides 'Nana'</t>
  </si>
  <si>
    <t>C29510B10085</t>
  </si>
  <si>
    <t>757316018853</t>
  </si>
  <si>
    <t>Carpinus caroliniana</t>
  </si>
  <si>
    <t>C28008010009</t>
  </si>
  <si>
    <t>757316030466</t>
  </si>
  <si>
    <t>C28008015008</t>
  </si>
  <si>
    <t>757316055049</t>
  </si>
  <si>
    <t>Rising Fire®</t>
  </si>
  <si>
    <t>Carpinus caroliniana 'Uxbridge'</t>
  </si>
  <si>
    <t>C28019010015</t>
  </si>
  <si>
    <t>757316074712</t>
  </si>
  <si>
    <t>C28019010009</t>
  </si>
  <si>
    <t>757316093232</t>
  </si>
  <si>
    <t>Lucas Columnar</t>
  </si>
  <si>
    <t>Carpinus betulus 'Lucas'</t>
  </si>
  <si>
    <t>C28020010009</t>
  </si>
  <si>
    <t>757316093249</t>
  </si>
  <si>
    <t>C28020015008</t>
  </si>
  <si>
    <t>757316093263</t>
  </si>
  <si>
    <t>C28020019007</t>
  </si>
  <si>
    <t>757316094420</t>
  </si>
  <si>
    <t>C28020024006</t>
  </si>
  <si>
    <t>757316184138</t>
  </si>
  <si>
    <t>C28020024005</t>
  </si>
  <si>
    <t>757316090453</t>
  </si>
  <si>
    <t>Emerald Avenue®</t>
  </si>
  <si>
    <t>Carpinus betulus 'JFS-KW1CB'</t>
  </si>
  <si>
    <t>C28015H15008</t>
  </si>
  <si>
    <t>757316044210</t>
  </si>
  <si>
    <t>C28015010009</t>
  </si>
  <si>
    <t>757316046931</t>
  </si>
  <si>
    <t>C28015015008</t>
  </si>
  <si>
    <t>757316090699</t>
  </si>
  <si>
    <t>Frans Fontaine</t>
  </si>
  <si>
    <t>Carpinus betulus 'Frans Fontaine'</t>
  </si>
  <si>
    <t>C2801006300L</t>
  </si>
  <si>
    <t>757316097070</t>
  </si>
  <si>
    <t>C28010003000</t>
  </si>
  <si>
    <t>757316031319</t>
  </si>
  <si>
    <t>C28010004000</t>
  </si>
  <si>
    <t>757316263079</t>
  </si>
  <si>
    <t>C28010007000</t>
  </si>
  <si>
    <t>757316026551</t>
  </si>
  <si>
    <t>C28010010015</t>
  </si>
  <si>
    <t>757316067851</t>
  </si>
  <si>
    <t>C28010010009</t>
  </si>
  <si>
    <t>757316263154</t>
  </si>
  <si>
    <t>C28010015008</t>
  </si>
  <si>
    <t>757316070028</t>
  </si>
  <si>
    <t>C28010019007</t>
  </si>
  <si>
    <t>757316070035</t>
  </si>
  <si>
    <t>C28010024006</t>
  </si>
  <si>
    <t>757316090682</t>
  </si>
  <si>
    <t>Pyramidal European</t>
  </si>
  <si>
    <t>Carpinus betulus 'Fastigiata'</t>
  </si>
  <si>
    <t>C2800606300L</t>
  </si>
  <si>
    <t>757316176362</t>
  </si>
  <si>
    <t>C2800605300L</t>
  </si>
  <si>
    <t>757316260047</t>
  </si>
  <si>
    <t>C28006004000</t>
  </si>
  <si>
    <t>757316006157</t>
  </si>
  <si>
    <t>C28006007000</t>
  </si>
  <si>
    <t>757316006164</t>
  </si>
  <si>
    <t>C28006010015</t>
  </si>
  <si>
    <t>757316260108</t>
  </si>
  <si>
    <t>C28006010009</t>
  </si>
  <si>
    <t>757316006171</t>
  </si>
  <si>
    <t>C28006015008</t>
  </si>
  <si>
    <t>757316260207</t>
  </si>
  <si>
    <t>C28006019007</t>
  </si>
  <si>
    <t>757316260252</t>
  </si>
  <si>
    <t>C28006024006</t>
  </si>
  <si>
    <t>757316006188</t>
  </si>
  <si>
    <t>C28006028005</t>
  </si>
  <si>
    <t>757316181656</t>
  </si>
  <si>
    <t>High Head</t>
  </si>
  <si>
    <t>Parkland Pillar™ - First Editions®</t>
  </si>
  <si>
    <t>Betula platyphylla 'Jefpark'</t>
  </si>
  <si>
    <t>C25037907000</t>
  </si>
  <si>
    <t>757316099616</t>
  </si>
  <si>
    <t>C2503706300L</t>
  </si>
  <si>
    <t>757316000865</t>
  </si>
  <si>
    <t>C25037007000</t>
  </si>
  <si>
    <t>757316105850</t>
  </si>
  <si>
    <t>C25037015009</t>
  </si>
  <si>
    <t>757316054950</t>
  </si>
  <si>
    <t>C25037015008</t>
  </si>
  <si>
    <t>757316084520</t>
  </si>
  <si>
    <t>Dakota Pinnacle®</t>
  </si>
  <si>
    <t>Betula platyphylla 'Fargo'</t>
  </si>
  <si>
    <t>C2501906300L</t>
  </si>
  <si>
    <t>757316104372</t>
  </si>
  <si>
    <t>C25019007000</t>
  </si>
  <si>
    <t>757316084544</t>
  </si>
  <si>
    <t>Renaissance Reflection®</t>
  </si>
  <si>
    <t>Betula papyrifera 'Renci'</t>
  </si>
  <si>
    <t>C2502036300L</t>
  </si>
  <si>
    <t>757316077195</t>
  </si>
  <si>
    <t>C25020307000</t>
  </si>
  <si>
    <t>757316084537</t>
  </si>
  <si>
    <t>C2502006300L</t>
  </si>
  <si>
    <t>757316034907</t>
  </si>
  <si>
    <t>C25020007000</t>
  </si>
  <si>
    <t>757316082199</t>
  </si>
  <si>
    <t>River</t>
  </si>
  <si>
    <t>Betula nigra</t>
  </si>
  <si>
    <t>C2501736300L</t>
  </si>
  <si>
    <t>757316077164</t>
  </si>
  <si>
    <t>C25017304000</t>
  </si>
  <si>
    <t>757316088511</t>
  </si>
  <si>
    <t>C25017004000</t>
  </si>
  <si>
    <t>757316234079</t>
  </si>
  <si>
    <t>C25017007000</t>
  </si>
  <si>
    <t>757316084018</t>
  </si>
  <si>
    <t>Betula nigra 'Cully'</t>
  </si>
  <si>
    <t>C2503136300L</t>
  </si>
  <si>
    <t>757316077218</t>
  </si>
  <si>
    <t>C25031307000</t>
  </si>
  <si>
    <t>757316086302</t>
  </si>
  <si>
    <t>C25031310000</t>
  </si>
  <si>
    <t>757316075283</t>
  </si>
  <si>
    <t>C25031315060</t>
  </si>
  <si>
    <t>757316231078</t>
  </si>
  <si>
    <t>Jacquemontii</t>
  </si>
  <si>
    <t>Betula jacquemontii</t>
  </si>
  <si>
    <t>C25009007000</t>
  </si>
  <si>
    <t>757316088887</t>
  </si>
  <si>
    <t>Royal Frost®</t>
  </si>
  <si>
    <t>Betula 'Penci-2'</t>
  </si>
  <si>
    <t>C2502606300L</t>
  </si>
  <si>
    <t>757316023741</t>
  </si>
  <si>
    <t>C25026004000</t>
  </si>
  <si>
    <t>757316093744</t>
  </si>
  <si>
    <t>Autumn Brilliance®</t>
  </si>
  <si>
    <t>Amelanchier x grandiflora 'Autumn Brilliance'</t>
  </si>
  <si>
    <t>C23015103000</t>
  </si>
  <si>
    <t>757316004900</t>
  </si>
  <si>
    <t>C23015104000</t>
  </si>
  <si>
    <t>757316062016</t>
  </si>
  <si>
    <t>C23015107000</t>
  </si>
  <si>
    <t>757316044425</t>
  </si>
  <si>
    <t>C23015110000</t>
  </si>
  <si>
    <t>757316183681</t>
  </si>
  <si>
    <t>C23015115061</t>
  </si>
  <si>
    <t>757316093218</t>
  </si>
  <si>
    <t>C23015119060</t>
  </si>
  <si>
    <t>757316079229</t>
  </si>
  <si>
    <t>C23015119059</t>
  </si>
  <si>
    <t>757316004870</t>
  </si>
  <si>
    <t>C23015004000</t>
  </si>
  <si>
    <t>757316225077</t>
  </si>
  <si>
    <t>C23015007000</t>
  </si>
  <si>
    <t>757316020986</t>
  </si>
  <si>
    <t>C23015010015</t>
  </si>
  <si>
    <t>757316064225</t>
  </si>
  <si>
    <t>C23015010009</t>
  </si>
  <si>
    <t>757316040335</t>
  </si>
  <si>
    <t>C23015015008</t>
  </si>
  <si>
    <t>757316079212</t>
  </si>
  <si>
    <t>C23015019007</t>
  </si>
  <si>
    <t>757316044418</t>
  </si>
  <si>
    <t>C23015024006</t>
  </si>
  <si>
    <t>757316087491</t>
  </si>
  <si>
    <t>Allegheny</t>
  </si>
  <si>
    <t>Amelanchier laevis</t>
  </si>
  <si>
    <t>C23021110000</t>
  </si>
  <si>
    <t>757316176843</t>
  </si>
  <si>
    <t>C23021115000</t>
  </si>
  <si>
    <t>757316070073</t>
  </si>
  <si>
    <t>Snowcloud</t>
  </si>
  <si>
    <t>Amelanchier laevis 'Snowcloud'</t>
  </si>
  <si>
    <t>C23030007000</t>
  </si>
  <si>
    <t>757316079236</t>
  </si>
  <si>
    <t>C23030010009</t>
  </si>
  <si>
    <t>757316023802</t>
  </si>
  <si>
    <t>Spring Flurry®</t>
  </si>
  <si>
    <t>Amelanchier laevis 'JFS-Arb'</t>
  </si>
  <si>
    <t>C23033004000</t>
  </si>
  <si>
    <t>757316023796</t>
  </si>
  <si>
    <t>C23033007000</t>
  </si>
  <si>
    <t>757316079243</t>
  </si>
  <si>
    <t>C23033010009</t>
  </si>
  <si>
    <t>757316005020</t>
  </si>
  <si>
    <t>Princess Diana</t>
  </si>
  <si>
    <t>Amelanchier grandiflora 'Princess Diana'</t>
  </si>
  <si>
    <t>C23026104000</t>
  </si>
  <si>
    <t>757316080492</t>
  </si>
  <si>
    <t>Fort McNair</t>
  </si>
  <si>
    <t>Aesculus x carnea 'Fort McNair'</t>
  </si>
  <si>
    <t>C21080015008</t>
  </si>
  <si>
    <t>757316022539</t>
  </si>
  <si>
    <t>Autumn Blaze®</t>
  </si>
  <si>
    <t>Acer x freemanii 'Jeffersred'</t>
  </si>
  <si>
    <t>C05503003000</t>
  </si>
  <si>
    <t>757316011045</t>
  </si>
  <si>
    <t>C05503004000</t>
  </si>
  <si>
    <t>757316011076</t>
  </si>
  <si>
    <t>C05503007000</t>
  </si>
  <si>
    <t>757316000544</t>
  </si>
  <si>
    <t>C05503010009</t>
  </si>
  <si>
    <t>757316011151</t>
  </si>
  <si>
    <t>C05503015008</t>
  </si>
  <si>
    <t>757316011205</t>
  </si>
  <si>
    <t>C05503019007</t>
  </si>
  <si>
    <t>757316094093</t>
  </si>
  <si>
    <t>C05503024007</t>
  </si>
  <si>
    <t>757316011250</t>
  </si>
  <si>
    <t>C05503024006</t>
  </si>
  <si>
    <t>757316092099</t>
  </si>
  <si>
    <t>C05503024005</t>
  </si>
  <si>
    <t>757316090064</t>
  </si>
  <si>
    <t>32" 2 1/2"</t>
  </si>
  <si>
    <t>C05503032004</t>
  </si>
  <si>
    <t>757316100862</t>
  </si>
  <si>
    <t>C05503035005</t>
  </si>
  <si>
    <t>757316092792</t>
  </si>
  <si>
    <t>Celebration®</t>
  </si>
  <si>
    <t>Acer x freemanii 'Celzam'</t>
  </si>
  <si>
    <t>C05508003000</t>
  </si>
  <si>
    <t>757316029231</t>
  </si>
  <si>
    <t>C05508004000</t>
  </si>
  <si>
    <t>757316094109</t>
  </si>
  <si>
    <t>C05508010009</t>
  </si>
  <si>
    <t>757316074552</t>
  </si>
  <si>
    <t>C05508015008</t>
  </si>
  <si>
    <t>757316181045</t>
  </si>
  <si>
    <t>Pacific Sunset®</t>
  </si>
  <si>
    <t>C20514004000</t>
  </si>
  <si>
    <t>757316181151</t>
  </si>
  <si>
    <t>C20514015008</t>
  </si>
  <si>
    <t>757316181205</t>
  </si>
  <si>
    <t>C20514019007</t>
  </si>
  <si>
    <t>757316183650</t>
  </si>
  <si>
    <t>C20514024007</t>
  </si>
  <si>
    <t>757316181250</t>
  </si>
  <si>
    <t>C20514024006</t>
  </si>
  <si>
    <t>757316093836</t>
  </si>
  <si>
    <t>C20514024005</t>
  </si>
  <si>
    <t>757316181281</t>
  </si>
  <si>
    <t>C20514028005</t>
  </si>
  <si>
    <t>757316182042</t>
  </si>
  <si>
    <t>Norwegian Sunset®</t>
  </si>
  <si>
    <t>Acer truncatum × platanoides 'Keithsform'</t>
  </si>
  <si>
    <t>C20510004000</t>
  </si>
  <si>
    <t>757316182073</t>
  </si>
  <si>
    <t>C20510007000</t>
  </si>
  <si>
    <t>757316182103</t>
  </si>
  <si>
    <t>C20510010009</t>
  </si>
  <si>
    <t>757316182158</t>
  </si>
  <si>
    <t>C20510015008</t>
  </si>
  <si>
    <t>757316182202</t>
  </si>
  <si>
    <t>C20510019007</t>
  </si>
  <si>
    <t>757316182257</t>
  </si>
  <si>
    <t>C20510024006</t>
  </si>
  <si>
    <t>757316079373</t>
  </si>
  <si>
    <t>Ruby Sunset®</t>
  </si>
  <si>
    <t>Acer truncatum × platanoides 'JFS-KW249'</t>
  </si>
  <si>
    <t>C20516004000</t>
  </si>
  <si>
    <t>757316070820</t>
  </si>
  <si>
    <t>C20516007000</t>
  </si>
  <si>
    <t>757316082618</t>
  </si>
  <si>
    <t>C20516010009</t>
  </si>
  <si>
    <t>757316070837</t>
  </si>
  <si>
    <t>C20516015008</t>
  </si>
  <si>
    <t>757316082625</t>
  </si>
  <si>
    <t>C20516019007</t>
  </si>
  <si>
    <t>757316082632</t>
  </si>
  <si>
    <t>C20516024006</t>
  </si>
  <si>
    <t>757316047310</t>
  </si>
  <si>
    <t>Crimson Sunset®</t>
  </si>
  <si>
    <t>C20529004000</t>
  </si>
  <si>
    <t>757316034600</t>
  </si>
  <si>
    <t>C20529007000</t>
  </si>
  <si>
    <t>757316045705</t>
  </si>
  <si>
    <t>C20529015008</t>
  </si>
  <si>
    <t>757316183223</t>
  </si>
  <si>
    <t>C20529019008</t>
  </si>
  <si>
    <t>757316044111</t>
  </si>
  <si>
    <t>C20529019007</t>
  </si>
  <si>
    <t>757316182622</t>
  </si>
  <si>
    <t>#20 1 3/4"</t>
  </si>
  <si>
    <t>C20529019006</t>
  </si>
  <si>
    <t>757316182615</t>
  </si>
  <si>
    <t>#20 2"</t>
  </si>
  <si>
    <t>C20529019005</t>
  </si>
  <si>
    <t>757316063433</t>
  </si>
  <si>
    <t>C20529024006</t>
  </si>
  <si>
    <t>757316087507</t>
  </si>
  <si>
    <t>C20529024005</t>
  </si>
  <si>
    <t>757316100947</t>
  </si>
  <si>
    <t>C20529035005</t>
  </si>
  <si>
    <t>757316074231</t>
  </si>
  <si>
    <t>Urban Sunset®</t>
  </si>
  <si>
    <t>Acer truncatum × platanoides 'JFS-KW187'</t>
  </si>
  <si>
    <t>C20511007000</t>
  </si>
  <si>
    <t>757316074217</t>
  </si>
  <si>
    <t>C20511015008</t>
  </si>
  <si>
    <t>757316069541</t>
  </si>
  <si>
    <t>C20511019007</t>
  </si>
  <si>
    <t>757316075146</t>
  </si>
  <si>
    <t>C20511024006</t>
  </si>
  <si>
    <t>757316094291</t>
  </si>
  <si>
    <t>C20511024005</t>
  </si>
  <si>
    <t>757316023925</t>
  </si>
  <si>
    <t>Rugged Charm®</t>
  </si>
  <si>
    <t>Acer tataricum 'JFS-KW2'</t>
  </si>
  <si>
    <t>C18505007000</t>
  </si>
  <si>
    <t>757316093690</t>
  </si>
  <si>
    <t>Hot Wings®</t>
  </si>
  <si>
    <t>Acer tataricum 'GarAnn'</t>
  </si>
  <si>
    <t>C18510003000</t>
  </si>
  <si>
    <t>757316000735</t>
  </si>
  <si>
    <t>C18510104000</t>
  </si>
  <si>
    <t>757316083745</t>
  </si>
  <si>
    <t>C18510107000</t>
  </si>
  <si>
    <t>757316084476</t>
  </si>
  <si>
    <t>C18510110000</t>
  </si>
  <si>
    <t>757316094277</t>
  </si>
  <si>
    <t>C18510115061</t>
  </si>
  <si>
    <t>757316094284</t>
  </si>
  <si>
    <t>C18510119060</t>
  </si>
  <si>
    <t>757316063426</t>
  </si>
  <si>
    <t>C18510007000</t>
  </si>
  <si>
    <t>757316028401</t>
  </si>
  <si>
    <t>C18510010015</t>
  </si>
  <si>
    <t>757316075139</t>
  </si>
  <si>
    <t>C18510010009</t>
  </si>
  <si>
    <t>757316093195</t>
  </si>
  <si>
    <t>C18510019007</t>
  </si>
  <si>
    <t>757316087095</t>
  </si>
  <si>
    <t>C18510024006</t>
  </si>
  <si>
    <t>757316093706</t>
  </si>
  <si>
    <t>C18510024005</t>
  </si>
  <si>
    <t>757316090651</t>
  </si>
  <si>
    <t>Powder Keg®</t>
  </si>
  <si>
    <t>Acer saccharum 'Whit XLIX'</t>
  </si>
  <si>
    <t>C17087007000</t>
  </si>
  <si>
    <t>757316087064</t>
  </si>
  <si>
    <t>C17087010009</t>
  </si>
  <si>
    <t>757316093164</t>
  </si>
  <si>
    <t>C17087015008</t>
  </si>
  <si>
    <t>757316026216</t>
  </si>
  <si>
    <t>John Pair</t>
  </si>
  <si>
    <t>Acer saccharum 'John Pair'</t>
  </si>
  <si>
    <t>C17030010009</t>
  </si>
  <si>
    <t>757316064768</t>
  </si>
  <si>
    <t>C17030015008</t>
  </si>
  <si>
    <t>757316084438</t>
  </si>
  <si>
    <t>C17030019007</t>
  </si>
  <si>
    <t>757316047549</t>
  </si>
  <si>
    <t>Autumn Fest®</t>
  </si>
  <si>
    <t>Acer saccharum 'JFS-KW8'</t>
  </si>
  <si>
    <t>C17055007000</t>
  </si>
  <si>
    <t>757316075115</t>
  </si>
  <si>
    <t>C17055010009</t>
  </si>
  <si>
    <t>757316048973</t>
  </si>
  <si>
    <t>C17055015008</t>
  </si>
  <si>
    <t>757316059825</t>
  </si>
  <si>
    <t>C17055019007</t>
  </si>
  <si>
    <t>757316088498</t>
  </si>
  <si>
    <t>Flashfire®</t>
  </si>
  <si>
    <t>C17089004000</t>
  </si>
  <si>
    <t>757316060968</t>
  </si>
  <si>
    <t>C17089007000</t>
  </si>
  <si>
    <t>757316045187</t>
  </si>
  <si>
    <t>C17089010009</t>
  </si>
  <si>
    <t>757316060975</t>
  </si>
  <si>
    <t>C17089015008</t>
  </si>
  <si>
    <t>757316028173</t>
  </si>
  <si>
    <t>C17089019007</t>
  </si>
  <si>
    <t>757316050853</t>
  </si>
  <si>
    <t>C17089024006</t>
  </si>
  <si>
    <t>757316093683</t>
  </si>
  <si>
    <t>C17089024005</t>
  </si>
  <si>
    <t>757316173040</t>
  </si>
  <si>
    <t>Green Mountain®</t>
  </si>
  <si>
    <t>Acer saccharum 'Green Mountain'</t>
  </si>
  <si>
    <t>C17010004000</t>
  </si>
  <si>
    <t>757316173071</t>
  </si>
  <si>
    <t>C17010007000</t>
  </si>
  <si>
    <t>757316004474</t>
  </si>
  <si>
    <t>C17010010009</t>
  </si>
  <si>
    <t>757316004481</t>
  </si>
  <si>
    <t>C17010015008</t>
  </si>
  <si>
    <t>757316173200</t>
  </si>
  <si>
    <t>C17010019007</t>
  </si>
  <si>
    <t>757316004504</t>
  </si>
  <si>
    <t>C17010024007</t>
  </si>
  <si>
    <t>757316173255</t>
  </si>
  <si>
    <t>C17010024006</t>
  </si>
  <si>
    <t>757316070769</t>
  </si>
  <si>
    <t>C17010024005</t>
  </si>
  <si>
    <t>757316041998</t>
  </si>
  <si>
    <t>Apollo®</t>
  </si>
  <si>
    <t>Acer saccharum 'Barrett Cole'</t>
  </si>
  <si>
    <t>C17004019007</t>
  </si>
  <si>
    <t>757316042001</t>
  </si>
  <si>
    <t>C17004024006</t>
  </si>
  <si>
    <t>757316023826</t>
  </si>
  <si>
    <t>Fall Fiesta®</t>
  </si>
  <si>
    <t>Acer saccharum 'Bailsta'</t>
  </si>
  <si>
    <t>C17028004000</t>
  </si>
  <si>
    <t>757316076792</t>
  </si>
  <si>
    <t>C17028010009</t>
  </si>
  <si>
    <t>757316074248</t>
  </si>
  <si>
    <t>C17028015008</t>
  </si>
  <si>
    <t>757316088481</t>
  </si>
  <si>
    <t>C17028019007</t>
  </si>
  <si>
    <t>757316059818</t>
  </si>
  <si>
    <t>C17028024006</t>
  </si>
  <si>
    <t>757316184121</t>
  </si>
  <si>
    <t>C17028024005</t>
  </si>
  <si>
    <t>757316092723</t>
  </si>
  <si>
    <t>Sugar</t>
  </si>
  <si>
    <t>Acer saccharum</t>
  </si>
  <si>
    <t>C1701406300L</t>
  </si>
  <si>
    <t>757316102354</t>
  </si>
  <si>
    <t>Silver</t>
  </si>
  <si>
    <t>Acer saccharinum</t>
  </si>
  <si>
    <t>C1650503300L</t>
  </si>
  <si>
    <t>757316103740</t>
  </si>
  <si>
    <t>C16505003000</t>
  </si>
  <si>
    <t>757316161108</t>
  </si>
  <si>
    <t>Silver Queen</t>
  </si>
  <si>
    <t>Acer saccharinum 'Silver Queen'</t>
  </si>
  <si>
    <t>C16507010009</t>
  </si>
  <si>
    <t>757316161153</t>
  </si>
  <si>
    <t>C16507015008</t>
  </si>
  <si>
    <t>757316176010</t>
  </si>
  <si>
    <t>Symatree®</t>
  </si>
  <si>
    <t>Acer saccharinum 'JFS H1'</t>
  </si>
  <si>
    <t>C16502007000</t>
  </si>
  <si>
    <t>757316090637</t>
  </si>
  <si>
    <t>C16502010009</t>
  </si>
  <si>
    <t>757316093669</t>
  </si>
  <si>
    <t>C16502015008</t>
  </si>
  <si>
    <t>757316105492</t>
  </si>
  <si>
    <t>#15 1 1/2"</t>
  </si>
  <si>
    <t>C16502015007</t>
  </si>
  <si>
    <t>757316176331</t>
  </si>
  <si>
    <t>Red Sentinel®</t>
  </si>
  <si>
    <t>Acer rubrum 'WW Warren'</t>
  </si>
  <si>
    <t>C15089H10009</t>
  </si>
  <si>
    <t>757316025110</t>
  </si>
  <si>
    <t>C15089003000</t>
  </si>
  <si>
    <t>757316100763</t>
  </si>
  <si>
    <t>C15089007000</t>
  </si>
  <si>
    <t>757316102316</t>
  </si>
  <si>
    <t>C15089010009</t>
  </si>
  <si>
    <t>757316099593</t>
  </si>
  <si>
    <t>C15089015008</t>
  </si>
  <si>
    <t>757316184114</t>
  </si>
  <si>
    <t>C15089019007</t>
  </si>
  <si>
    <t>757316140073</t>
  </si>
  <si>
    <t>Sun Valley</t>
  </si>
  <si>
    <t>Acer rubrum 'Sun Valley'</t>
  </si>
  <si>
    <t>C15044007000</t>
  </si>
  <si>
    <t>757316140158</t>
  </si>
  <si>
    <t>C15044015008</t>
  </si>
  <si>
    <t>757316140202</t>
  </si>
  <si>
    <t>C15044019007</t>
  </si>
  <si>
    <t>757316029354</t>
  </si>
  <si>
    <t>C15044024006</t>
  </si>
  <si>
    <t>757316075023</t>
  </si>
  <si>
    <t>Red Rocket</t>
  </si>
  <si>
    <t>Acer rubrum 'Red Rocket'</t>
  </si>
  <si>
    <t>C15023010009</t>
  </si>
  <si>
    <t>757316092150</t>
  </si>
  <si>
    <t>October Glory®</t>
  </si>
  <si>
    <t>C15018003000</t>
  </si>
  <si>
    <t>757316146044</t>
  </si>
  <si>
    <t>C15018004000</t>
  </si>
  <si>
    <t>757316146075</t>
  </si>
  <si>
    <t>C15018007000</t>
  </si>
  <si>
    <t>757316146150</t>
  </si>
  <si>
    <t>C15018015008</t>
  </si>
  <si>
    <t>757316183193</t>
  </si>
  <si>
    <t>#15 1 3/4"</t>
  </si>
  <si>
    <t>C15018015006</t>
  </si>
  <si>
    <t>757316146204</t>
  </si>
  <si>
    <t>C15018019007</t>
  </si>
  <si>
    <t>757316029347</t>
  </si>
  <si>
    <t>C15018024006</t>
  </si>
  <si>
    <t>757316080379</t>
  </si>
  <si>
    <t>Armstrong Gold®</t>
  </si>
  <si>
    <t>C15050H10009</t>
  </si>
  <si>
    <t>757316073364</t>
  </si>
  <si>
    <t>C15050H15008</t>
  </si>
  <si>
    <t>757316073432</t>
  </si>
  <si>
    <t>C15050H19007</t>
  </si>
  <si>
    <t>757316090613</t>
  </si>
  <si>
    <t>C15050H24006</t>
  </si>
  <si>
    <t>757316103689</t>
  </si>
  <si>
    <t>C15050H35005</t>
  </si>
  <si>
    <t>757316098541</t>
  </si>
  <si>
    <t>C15050003000</t>
  </si>
  <si>
    <t>757316064751</t>
  </si>
  <si>
    <t>C15050004000</t>
  </si>
  <si>
    <t>757316064201</t>
  </si>
  <si>
    <t>C15050007000</t>
  </si>
  <si>
    <t>757316066748</t>
  </si>
  <si>
    <t>C15050015008</t>
  </si>
  <si>
    <t>757316066755</t>
  </si>
  <si>
    <t>C15050019007</t>
  </si>
  <si>
    <t>757316070721</t>
  </si>
  <si>
    <t>C15050024006</t>
  </si>
  <si>
    <t>757316093065</t>
  </si>
  <si>
    <t>C15050024005</t>
  </si>
  <si>
    <t>757316042704</t>
  </si>
  <si>
    <t>Red Sunset®</t>
  </si>
  <si>
    <t>Acer rubrum 'Franksred'</t>
  </si>
  <si>
    <t>C15022003000</t>
  </si>
  <si>
    <t>757316148048</t>
  </si>
  <si>
    <t>C15022004000</t>
  </si>
  <si>
    <t>757316148079</t>
  </si>
  <si>
    <t>C15022007000</t>
  </si>
  <si>
    <t>757316004214</t>
  </si>
  <si>
    <t>C15022010009</t>
  </si>
  <si>
    <t>757316004221</t>
  </si>
  <si>
    <t>C15022015008</t>
  </si>
  <si>
    <t>757316148208</t>
  </si>
  <si>
    <t>C15022019007</t>
  </si>
  <si>
    <t>757316148253</t>
  </si>
  <si>
    <t>C15022024006</t>
  </si>
  <si>
    <t>757316042742</t>
  </si>
  <si>
    <t>Redpointe®</t>
  </si>
  <si>
    <t>C15041003000</t>
  </si>
  <si>
    <t>757316024106</t>
  </si>
  <si>
    <t>C15041004000</t>
  </si>
  <si>
    <t>757316022669</t>
  </si>
  <si>
    <t>C15041007000</t>
  </si>
  <si>
    <t>757316067738</t>
  </si>
  <si>
    <t>C15041010009</t>
  </si>
  <si>
    <t>757316105812</t>
  </si>
  <si>
    <t>#10 1 1/4"</t>
  </si>
  <si>
    <t>C15041010008</t>
  </si>
  <si>
    <t>757316023079</t>
  </si>
  <si>
    <t>C15041015008</t>
  </si>
  <si>
    <t>757316176836</t>
  </si>
  <si>
    <t>C15041015007</t>
  </si>
  <si>
    <t>757316027442</t>
  </si>
  <si>
    <t>C15041019007</t>
  </si>
  <si>
    <t>757316032262</t>
  </si>
  <si>
    <t>C15041024006</t>
  </si>
  <si>
    <t>757316087613</t>
  </si>
  <si>
    <t>C15041024005</t>
  </si>
  <si>
    <t>757316100220</t>
  </si>
  <si>
    <t>C15041035005</t>
  </si>
  <si>
    <t>757316041790</t>
  </si>
  <si>
    <t>Brandywine</t>
  </si>
  <si>
    <t>Acer rubrum 'Brandywine'</t>
  </si>
  <si>
    <t>C15001003000</t>
  </si>
  <si>
    <t>757316003842</t>
  </si>
  <si>
    <t>Bowhall</t>
  </si>
  <si>
    <t>C15047010009</t>
  </si>
  <si>
    <t>757316003859</t>
  </si>
  <si>
    <t>C15047015008</t>
  </si>
  <si>
    <t>757316143203</t>
  </si>
  <si>
    <t>C15047019007</t>
  </si>
  <si>
    <t>757316141070</t>
  </si>
  <si>
    <t>Armstrong</t>
  </si>
  <si>
    <t>C15002007000</t>
  </si>
  <si>
    <t>757316141155</t>
  </si>
  <si>
    <t>C15002015008</t>
  </si>
  <si>
    <t>757316141209</t>
  </si>
  <si>
    <t>C15002019007</t>
  </si>
  <si>
    <t>757316141254</t>
  </si>
  <si>
    <t>C15002024006</t>
  </si>
  <si>
    <t>757316047563</t>
  </si>
  <si>
    <t>Northern Glow®</t>
  </si>
  <si>
    <t>Acer pseudosieboldianum x palm 'Hasselkus'</t>
  </si>
  <si>
    <t>C14515104000</t>
  </si>
  <si>
    <t>757316047525</t>
  </si>
  <si>
    <t>C14515107000</t>
  </si>
  <si>
    <t>757316080676</t>
  </si>
  <si>
    <t>C14515110000</t>
  </si>
  <si>
    <t>757316086029</t>
  </si>
  <si>
    <t>C14515124062</t>
  </si>
  <si>
    <t>757316074996</t>
  </si>
  <si>
    <t>C14515124061</t>
  </si>
  <si>
    <t>757316046481</t>
  </si>
  <si>
    <t>C14515124060</t>
  </si>
  <si>
    <t>757316089570</t>
  </si>
  <si>
    <t>C14515124059</t>
  </si>
  <si>
    <t>757316003620</t>
  </si>
  <si>
    <t>Royal Red</t>
  </si>
  <si>
    <t>Acer platanoides 'Royal Red'</t>
  </si>
  <si>
    <t>C13526010009</t>
  </si>
  <si>
    <t>757316003637</t>
  </si>
  <si>
    <t>C13526015008</t>
  </si>
  <si>
    <t>757316124202</t>
  </si>
  <si>
    <t>C13526019007</t>
  </si>
  <si>
    <t>757316124257</t>
  </si>
  <si>
    <t>C13526024006</t>
  </si>
  <si>
    <t>757316123076</t>
  </si>
  <si>
    <t>Princeton Gold®</t>
  </si>
  <si>
    <t>Acer platanoides 'Princeton Gold'</t>
  </si>
  <si>
    <t>C13525007000</t>
  </si>
  <si>
    <t>757316123106</t>
  </si>
  <si>
    <t>C13525010015</t>
  </si>
  <si>
    <t>757316117044</t>
  </si>
  <si>
    <t>Emerald Queen™</t>
  </si>
  <si>
    <t>Acer platanoides 'Emerald Queen'</t>
  </si>
  <si>
    <t>C13514004000</t>
  </si>
  <si>
    <t>757316117075</t>
  </si>
  <si>
    <t>C13514007000</t>
  </si>
  <si>
    <t>757316003453</t>
  </si>
  <si>
    <t>C13514010015</t>
  </si>
  <si>
    <t>757316117105</t>
  </si>
  <si>
    <t>C13514010009</t>
  </si>
  <si>
    <t>757316117150</t>
  </si>
  <si>
    <t>C13514015008</t>
  </si>
  <si>
    <t>757316117204</t>
  </si>
  <si>
    <t>C13514019007</t>
  </si>
  <si>
    <t>757316003422</t>
  </si>
  <si>
    <t>Deborah</t>
  </si>
  <si>
    <t>C13510015008</t>
  </si>
  <si>
    <t>757316003392</t>
  </si>
  <si>
    <t>Crimson Sentry</t>
  </si>
  <si>
    <t>Acer platanoides 'Crimson Sentry'</t>
  </si>
  <si>
    <t>C13508015008</t>
  </si>
  <si>
    <t>757316113077</t>
  </si>
  <si>
    <t>Crimson King</t>
  </si>
  <si>
    <t>Acer platanoides 'Crimson King'</t>
  </si>
  <si>
    <t>C13506007000</t>
  </si>
  <si>
    <t>757316113107</t>
  </si>
  <si>
    <t>C13506010015</t>
  </si>
  <si>
    <t>757316003361</t>
  </si>
  <si>
    <t>C13506010009</t>
  </si>
  <si>
    <t>757316004153</t>
  </si>
  <si>
    <t>C13506015008</t>
  </si>
  <si>
    <t>757316113206</t>
  </si>
  <si>
    <t>C13506019007</t>
  </si>
  <si>
    <t>757316113251</t>
  </si>
  <si>
    <t>C13506024006</t>
  </si>
  <si>
    <t>757316176324</t>
  </si>
  <si>
    <t>C13504024005</t>
  </si>
  <si>
    <t>757316080607</t>
  </si>
  <si>
    <t>Weeping Green</t>
  </si>
  <si>
    <t>Acer palmatum dissectum 'Viridis'</t>
  </si>
  <si>
    <t>C12570010000</t>
  </si>
  <si>
    <t>757316103252</t>
  </si>
  <si>
    <t>C12570024008</t>
  </si>
  <si>
    <t>757316003187</t>
  </si>
  <si>
    <t>C12570024006</t>
  </si>
  <si>
    <t>757316074965</t>
  </si>
  <si>
    <t>Low Head</t>
  </si>
  <si>
    <t>Tamukeyama</t>
  </si>
  <si>
    <t>Acer palmatum dissectum 'Tamukeyama'</t>
  </si>
  <si>
    <t>C12560A07000</t>
  </si>
  <si>
    <t>757316087057</t>
  </si>
  <si>
    <t>C12560A10000</t>
  </si>
  <si>
    <t>757316073463</t>
  </si>
  <si>
    <t>C12560004000</t>
  </si>
  <si>
    <t>757316080652</t>
  </si>
  <si>
    <t>C12560007000</t>
  </si>
  <si>
    <t>757316080669</t>
  </si>
  <si>
    <t>C12560010000</t>
  </si>
  <si>
    <t>757316102255</t>
  </si>
  <si>
    <t>C12560024008</t>
  </si>
  <si>
    <t>757316073722</t>
  </si>
  <si>
    <t>C12560024007</t>
  </si>
  <si>
    <t>757316020610</t>
  </si>
  <si>
    <t>C12560024006</t>
  </si>
  <si>
    <t>757316089389</t>
  </si>
  <si>
    <t>C12560024005</t>
  </si>
  <si>
    <t>757316176294</t>
  </si>
  <si>
    <t>Red Dragon</t>
  </si>
  <si>
    <t>Acer palmatum dissectum 'Red Dragon'</t>
  </si>
  <si>
    <t>C12567A24008</t>
  </si>
  <si>
    <t>757316176232</t>
  </si>
  <si>
    <t>Orangeola</t>
  </si>
  <si>
    <t>Acer palmatum dissectum 'Orangeola'</t>
  </si>
  <si>
    <t>C12552A10000</t>
  </si>
  <si>
    <t>757316088252</t>
  </si>
  <si>
    <t>Emperor I®</t>
  </si>
  <si>
    <t>Acer palmatum 'Wolff'</t>
  </si>
  <si>
    <t>C12519110000</t>
  </si>
  <si>
    <t>757316087781</t>
  </si>
  <si>
    <t>C12519115062</t>
  </si>
  <si>
    <t>757316183674</t>
  </si>
  <si>
    <t>C12519115061</t>
  </si>
  <si>
    <t>757316176195</t>
  </si>
  <si>
    <t>C12519124062</t>
  </si>
  <si>
    <t>757316089402</t>
  </si>
  <si>
    <t>C12519124061</t>
  </si>
  <si>
    <t>757316100282</t>
  </si>
  <si>
    <t>C12519124060</t>
  </si>
  <si>
    <t>757316176300</t>
  </si>
  <si>
    <t>Floating Clouds</t>
  </si>
  <si>
    <t>Acer palmatum 'Ukigumo'</t>
  </si>
  <si>
    <t>C12572107000</t>
  </si>
  <si>
    <t>757316089181</t>
  </si>
  <si>
    <t>Twombley's Red Sentinel</t>
  </si>
  <si>
    <t>Acer palmatum 'Twombley's Red Sentinel'</t>
  </si>
  <si>
    <t>C12566107000</t>
  </si>
  <si>
    <t>757316024342</t>
  </si>
  <si>
    <t>C12566110000</t>
  </si>
  <si>
    <t>757316092990</t>
  </si>
  <si>
    <t>#20 3 FT</t>
  </si>
  <si>
    <t>C12566119064</t>
  </si>
  <si>
    <t>757316176270</t>
  </si>
  <si>
    <t>#25 3 FT</t>
  </si>
  <si>
    <t>C12566124064</t>
  </si>
  <si>
    <t>757316002876</t>
  </si>
  <si>
    <t>Shishigashira</t>
  </si>
  <si>
    <t>Acer palmatum 'Shishigashira'</t>
  </si>
  <si>
    <t>C12559119064</t>
  </si>
  <si>
    <t>757316098503</t>
  </si>
  <si>
    <t>#20 2 FT</t>
  </si>
  <si>
    <t>Crimson Queen</t>
  </si>
  <si>
    <t>Acer palmatum 'Crimson Queen'</t>
  </si>
  <si>
    <t>C12501A19066</t>
  </si>
  <si>
    <t>757316074545</t>
  </si>
  <si>
    <t>#20 30"</t>
  </si>
  <si>
    <t>C12501A19065</t>
  </si>
  <si>
    <t>757316066328</t>
  </si>
  <si>
    <t>C12501A19064</t>
  </si>
  <si>
    <t>757316081833</t>
  </si>
  <si>
    <t>C12501010000</t>
  </si>
  <si>
    <t>757316085251</t>
  </si>
  <si>
    <t>C12501024008</t>
  </si>
  <si>
    <t>757316001305</t>
  </si>
  <si>
    <t>C12501024007</t>
  </si>
  <si>
    <t>757316074903</t>
  </si>
  <si>
    <t>C12501024006</t>
  </si>
  <si>
    <t>757316076952</t>
  </si>
  <si>
    <t>C12501024005</t>
  </si>
  <si>
    <t>757316001374</t>
  </si>
  <si>
    <t>C12501028006</t>
  </si>
  <si>
    <t>757316061651</t>
  </si>
  <si>
    <t>Bloodgood</t>
  </si>
  <si>
    <t>Acer palmatum 'Bloodgood'</t>
  </si>
  <si>
    <t>C12502104000</t>
  </si>
  <si>
    <t>757316061668</t>
  </si>
  <si>
    <t>C12502107000</t>
  </si>
  <si>
    <t>757316061675</t>
  </si>
  <si>
    <t>C12502110000</t>
  </si>
  <si>
    <t>757316001589</t>
  </si>
  <si>
    <t>C12502115064</t>
  </si>
  <si>
    <t>757316001572</t>
  </si>
  <si>
    <t>C12502115062</t>
  </si>
  <si>
    <t>757316082205</t>
  </si>
  <si>
    <t>C12502119062</t>
  </si>
  <si>
    <t>757316001671</t>
  </si>
  <si>
    <t>C12502119061</t>
  </si>
  <si>
    <t>757316001664</t>
  </si>
  <si>
    <t>C12502124062</t>
  </si>
  <si>
    <t>757316076914</t>
  </si>
  <si>
    <t>C12502124061</t>
  </si>
  <si>
    <t>757316060692</t>
  </si>
  <si>
    <t>C12502124060</t>
  </si>
  <si>
    <t>757316103603</t>
  </si>
  <si>
    <t>C12502135058</t>
  </si>
  <si>
    <t>757316080638</t>
  </si>
  <si>
    <t>Acer palmatum</t>
  </si>
  <si>
    <t>C12504110000</t>
  </si>
  <si>
    <t>757316080287</t>
  </si>
  <si>
    <t>C12504128059</t>
  </si>
  <si>
    <t>757316072152</t>
  </si>
  <si>
    <t>Sensation</t>
  </si>
  <si>
    <t>Acer negundo 'Sensation'</t>
  </si>
  <si>
    <t>C11010015008</t>
  </si>
  <si>
    <t>757316072206</t>
  </si>
  <si>
    <t>C11010019007</t>
  </si>
  <si>
    <t>C11010019006</t>
  </si>
  <si>
    <t>757316174504</t>
  </si>
  <si>
    <t>C11010019005</t>
  </si>
  <si>
    <t>757316072251</t>
  </si>
  <si>
    <t>C11010024006</t>
  </si>
  <si>
    <t>757316076921</t>
  </si>
  <si>
    <t>C11010024005</t>
  </si>
  <si>
    <t>757316100886</t>
  </si>
  <si>
    <t>C11010035005</t>
  </si>
  <si>
    <t>757316045149</t>
  </si>
  <si>
    <t>State Street®</t>
  </si>
  <si>
    <t>C10010015008</t>
  </si>
  <si>
    <t>757316045682</t>
  </si>
  <si>
    <t>C10010019007</t>
  </si>
  <si>
    <t>757316064256</t>
  </si>
  <si>
    <t>C10010024006</t>
  </si>
  <si>
    <t>757316065253</t>
  </si>
  <si>
    <t>Ed Wood</t>
  </si>
  <si>
    <t>Acer japonicum 'Ed Wood #2'</t>
  </si>
  <si>
    <t>C09010124062</t>
  </si>
  <si>
    <t>757316034167</t>
  </si>
  <si>
    <t>C09010124061</t>
  </si>
  <si>
    <t>757316184091</t>
  </si>
  <si>
    <t>Tranquil Sunrise®</t>
  </si>
  <si>
    <t>Acer henryi 'JFS KW8AH'</t>
  </si>
  <si>
    <t>C08515010009</t>
  </si>
  <si>
    <t>757316072459</t>
  </si>
  <si>
    <t>C08515015008</t>
  </si>
  <si>
    <t>757316073449</t>
  </si>
  <si>
    <t>C08515019007</t>
  </si>
  <si>
    <t>757316000926</t>
  </si>
  <si>
    <t>Paperbark</t>
  </si>
  <si>
    <t>C07508124061</t>
  </si>
  <si>
    <t>757316072114</t>
  </si>
  <si>
    <t>C0750803300L</t>
  </si>
  <si>
    <t>757316000827</t>
  </si>
  <si>
    <t>C07508024008</t>
  </si>
  <si>
    <t>757316053250</t>
  </si>
  <si>
    <t>C07508024007</t>
  </si>
  <si>
    <t>757316000858</t>
  </si>
  <si>
    <t>28" 1 1/2"</t>
  </si>
  <si>
    <t>C07508028007</t>
  </si>
  <si>
    <t>757316053281</t>
  </si>
  <si>
    <t>C07508028005</t>
  </si>
  <si>
    <t>757316089426</t>
  </si>
  <si>
    <t>Fireburst®</t>
  </si>
  <si>
    <t>C07515024006</t>
  </si>
  <si>
    <t>757316074804</t>
  </si>
  <si>
    <t>Highland Park®</t>
  </si>
  <si>
    <t>Acer grandidentatum × saccharum 'Hipzam'</t>
  </si>
  <si>
    <t>C07015010009</t>
  </si>
  <si>
    <t>757316048751</t>
  </si>
  <si>
    <t>C07015015008</t>
  </si>
  <si>
    <t>757316074781</t>
  </si>
  <si>
    <t>Rocky Mountain Glow®</t>
  </si>
  <si>
    <t>Acer grandidentatum 'Schmidt'</t>
  </si>
  <si>
    <t>C07002010009</t>
  </si>
  <si>
    <t>757316000643</t>
  </si>
  <si>
    <t>C07002015008</t>
  </si>
  <si>
    <t>757316051201</t>
  </si>
  <si>
    <t>C07002019007</t>
  </si>
  <si>
    <t>757316026377</t>
  </si>
  <si>
    <t>C07002024006</t>
  </si>
  <si>
    <t>757316032835</t>
  </si>
  <si>
    <t>C07002024005</t>
  </si>
  <si>
    <t>757316184015</t>
  </si>
  <si>
    <t>C07002035005</t>
  </si>
  <si>
    <t>757316074811</t>
  </si>
  <si>
    <t>Mesa Glow®</t>
  </si>
  <si>
    <t>Acer grandidentatum 'JFS-NuMex 3'</t>
  </si>
  <si>
    <t>C07020010009</t>
  </si>
  <si>
    <t>757316074828</t>
  </si>
  <si>
    <t>C07020015008</t>
  </si>
  <si>
    <t>757316074842</t>
  </si>
  <si>
    <t>C07020019007</t>
  </si>
  <si>
    <t>757316176133</t>
  </si>
  <si>
    <t>High Peaks®</t>
  </si>
  <si>
    <t>Acer grandidentatum 'JFS KW13AGRA'</t>
  </si>
  <si>
    <t>C07025010009</t>
  </si>
  <si>
    <t>757316176140</t>
  </si>
  <si>
    <t>C07025015008</t>
  </si>
  <si>
    <t>757316176157</t>
  </si>
  <si>
    <t>C07025019007</t>
  </si>
  <si>
    <t>757316048737</t>
  </si>
  <si>
    <t>Ruby Slippers</t>
  </si>
  <si>
    <t>C06025007000</t>
  </si>
  <si>
    <t>757316082182</t>
  </si>
  <si>
    <t>C06025010009</t>
  </si>
  <si>
    <t>757316070554</t>
  </si>
  <si>
    <t>C06025015008</t>
  </si>
  <si>
    <t>757316031043</t>
  </si>
  <si>
    <t>Flame</t>
  </si>
  <si>
    <t>C06001104000</t>
  </si>
  <si>
    <t>757316061606</t>
  </si>
  <si>
    <t>C06001107000</t>
  </si>
  <si>
    <t>757316061613</t>
  </si>
  <si>
    <t>C06001110000</t>
  </si>
  <si>
    <t>757316025868</t>
  </si>
  <si>
    <t>C06001115061</t>
  </si>
  <si>
    <t>757316000421</t>
  </si>
  <si>
    <t>C06001115060</t>
  </si>
  <si>
    <t>757316061620</t>
  </si>
  <si>
    <t>C06001115000</t>
  </si>
  <si>
    <t>757316077317</t>
  </si>
  <si>
    <t>C06001119059</t>
  </si>
  <si>
    <t>757316092112</t>
  </si>
  <si>
    <t>C06001303000</t>
  </si>
  <si>
    <t>757316089457</t>
  </si>
  <si>
    <t>C06001304000</t>
  </si>
  <si>
    <t>757316030046</t>
  </si>
  <si>
    <t>C06001004000</t>
  </si>
  <si>
    <t>757316030152</t>
  </si>
  <si>
    <t>C06001015008</t>
  </si>
  <si>
    <t>757316030206</t>
  </si>
  <si>
    <t>C06001019007</t>
  </si>
  <si>
    <t>757316088429</t>
  </si>
  <si>
    <t>C06001024007</t>
  </si>
  <si>
    <t>757316183995</t>
  </si>
  <si>
    <t>Morning Starburst™</t>
  </si>
  <si>
    <t>Acer circinatum x palmatum 'Morton UW'</t>
  </si>
  <si>
    <t>C04007124062</t>
  </si>
  <si>
    <t>757316183988</t>
  </si>
  <si>
    <t>C04007124061</t>
  </si>
  <si>
    <t>757316183971</t>
  </si>
  <si>
    <t>C04007124060</t>
  </si>
  <si>
    <t>757316183964</t>
  </si>
  <si>
    <t>C04007124059</t>
  </si>
  <si>
    <t>757316184008</t>
  </si>
  <si>
    <t>C04007135058</t>
  </si>
  <si>
    <t>757316000179</t>
  </si>
  <si>
    <t>Vine</t>
  </si>
  <si>
    <t>Acer circinatum</t>
  </si>
  <si>
    <t>C04005115060</t>
  </si>
  <si>
    <t>757316000254</t>
  </si>
  <si>
    <t>C04005124061</t>
  </si>
  <si>
    <t>757316064027</t>
  </si>
  <si>
    <t>Pacific Fire</t>
  </si>
  <si>
    <t>Acer circinatum 'Pacific Fire'</t>
  </si>
  <si>
    <t>C04020107000</t>
  </si>
  <si>
    <t>757316064034</t>
  </si>
  <si>
    <t>C04020110000</t>
  </si>
  <si>
    <t>757316029309</t>
  </si>
  <si>
    <t>C04020119061</t>
  </si>
  <si>
    <t>757316027268</t>
  </si>
  <si>
    <t>C04020119060</t>
  </si>
  <si>
    <t>757316067585</t>
  </si>
  <si>
    <t>C04020124061</t>
  </si>
  <si>
    <t>757316030923</t>
  </si>
  <si>
    <t>C04020124060</t>
  </si>
  <si>
    <t>757316183940</t>
  </si>
  <si>
    <t>Three Cheers™</t>
  </si>
  <si>
    <t>Acer circinatum 'HS12'</t>
  </si>
  <si>
    <t>C04030124061</t>
  </si>
  <si>
    <t>757316183933</t>
  </si>
  <si>
    <t>C04030124060</t>
  </si>
  <si>
    <t>UPC</t>
  </si>
  <si>
    <t>READY SPRING</t>
  </si>
  <si>
    <t>READY FALL</t>
  </si>
  <si>
    <t>READY NOW</t>
  </si>
  <si>
    <t>Price</t>
  </si>
  <si>
    <t>Root Form/Type</t>
  </si>
  <si>
    <t>Product #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</si>
  <si>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</si>
  <si>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www.jfschmidt.com</t>
  </si>
  <si>
    <t>Earned Volume Discount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</si>
  <si>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</si>
  <si>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PO Box 189 | Boring, OR 97009</t>
  </si>
  <si>
    <r>
      <rPr>
        <b/>
        <sz val="11"/>
        <rFont val="Aptos Narrow"/>
        <family val="2"/>
        <scheme val="minor"/>
      </rPr>
      <t>Jessica Hutchings -</t>
    </r>
    <r>
      <rPr>
        <u/>
        <sz val="11"/>
        <color theme="10"/>
        <rFont val="Aptos Narrow"/>
        <family val="2"/>
        <scheme val="minor"/>
      </rPr>
      <t xml:space="preserve"> </t>
    </r>
    <r>
      <rPr>
        <u/>
        <sz val="11"/>
        <color rgb="FF0000FF"/>
        <rFont val="Aptos Narrow"/>
        <family val="2"/>
        <scheme val="minor"/>
      </rPr>
      <t>Jessicah@jfschmidt.com</t>
    </r>
  </si>
  <si>
    <t>Toll-Free: 1-800-825-8202</t>
  </si>
  <si>
    <t>Click Here for Abbreviations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</si>
  <si>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</si>
  <si>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>503-663-4128 | Fax: 503-663-2121</t>
  </si>
  <si>
    <t xml:space="preserve">                        Sales Contacts</t>
  </si>
  <si>
    <t>Updated:  July 15th, 2026</t>
  </si>
  <si>
    <r>
      <rPr>
        <b/>
        <sz val="38"/>
        <color theme="1"/>
        <rFont val="Aptos Narrow"/>
        <family val="2"/>
        <scheme val="minor"/>
      </rPr>
      <t xml:space="preserve">        </t>
    </r>
    <r>
      <rPr>
        <b/>
        <u/>
        <sz val="38"/>
        <color theme="1"/>
        <rFont val="Aptos Narrow"/>
        <family val="2"/>
        <scheme val="minor"/>
      </rPr>
      <t>CONTAINER AVAILABILITY</t>
    </r>
  </si>
  <si>
    <r>
      <rPr>
        <b/>
        <sz val="38"/>
        <color theme="1"/>
        <rFont val="Aptos Narrow"/>
        <family val="2"/>
        <scheme val="minor"/>
      </rPr>
      <t xml:space="preserve">        </t>
    </r>
    <r>
      <rPr>
        <b/>
        <u/>
        <sz val="38"/>
        <color theme="1"/>
        <rFont val="Aptos Narrow"/>
        <family val="2"/>
        <scheme val="minor"/>
      </rPr>
      <t>CONTAINER FRUIT AVAILABILITY</t>
    </r>
  </si>
  <si>
    <r>
      <rPr>
        <b/>
        <sz val="38"/>
        <color theme="1"/>
        <rFont val="Aptos Narrow"/>
        <family val="2"/>
        <scheme val="minor"/>
      </rPr>
      <t xml:space="preserve">        </t>
    </r>
    <r>
      <rPr>
        <b/>
        <u/>
        <sz val="38"/>
        <color theme="1"/>
        <rFont val="Aptos Narrow"/>
        <family val="2"/>
        <scheme val="minor"/>
      </rPr>
      <t>VIGORLINER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</si>
</sst>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.5"/>
      <color rgb="FFC00000"/>
      <name val="Aptos Narrow"/>
      <family val="2"/>
      <scheme val="minor"/>
    </font>
    <font>
      <b/>
      <sz val="10"/>
      <name val="Calibri"/>
      <family val="2"/>
    </font>
    <font>
      <sz val="8"/>
      <color rgb="FF06787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</font>
    <font>
      <sz val="11.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.5"/>
      <name val="Calibri"/>
      <family val="2"/>
    </font>
    <font>
      <u/>
      <sz val="11.5"/>
      <color theme="10"/>
      <name val="Aptos Narrow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2"/>
      <color theme="10"/>
      <name val="Aptos Narrow"/>
      <family val="2"/>
      <scheme val="minor"/>
    </font>
    <font>
      <u/>
      <sz val="12"/>
      <color rgb="FF0000FF"/>
      <name val="Calibri"/>
      <family val="2"/>
    </font>
    <font>
      <sz val="12"/>
      <color theme="1"/>
      <name val="Calibri"/>
      <family val="2"/>
    </font>
    <font>
      <b/>
      <sz val="1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38"/>
      <color theme="1"/>
      <name val="Aptos Narrow"/>
      <family val="2"/>
      <scheme val="minor"/>
    </font>
    <font>
      <u/>
      <sz val="38"/>
      <color theme="1"/>
      <name val="Aptos Narrow"/>
      <family val="2"/>
      <scheme val="minor"/>
    </font>
    <font>
      <b/>
      <u/>
      <sz val="38"/>
      <color theme="1"/>
      <name val="Aptos Narrow"/>
      <family val="2"/>
      <scheme val="minor"/>
    </font>
    <font>
      <b/>
      <sz val="3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0" borderId="0"/>
  </cellStyleXfs>
  <cellXfs count="267">
    <xf numFmtId="0" fontId="0" fillId="0" borderId="0" xfId="0"/>
    <xf numFmtId="0" fontId="2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1" fillId="0" borderId="0" xfId="1" applyFont="1" applyFill="1" applyAlignment="1">
      <alignment horizontal="left" vertical="center" wrapText="1" inden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 indent="1"/>
    </xf>
    <xf numFmtId="14" fontId="6" fillId="0" borderId="0" xfId="0" applyNumberFormat="1" applyFont="1" applyAlignment="1">
      <alignment horizontal="left" vertical="center"/>
    </xf>
    <xf numFmtId="0" fontId="12" fillId="0" borderId="0" xfId="0" quotePrefix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14" fillId="0" borderId="5" xfId="0" applyNumberFormat="1" applyFont="1" applyBorder="1" applyAlignment="1">
      <alignment vertical="center"/>
    </xf>
    <xf numFmtId="14" fontId="14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44" fontId="11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8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19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4" fontId="13" fillId="0" borderId="7" xfId="1" applyFont="1" applyFill="1" applyBorder="1" applyAlignment="1">
      <alignment horizontal="center" vertical="center" wrapText="1"/>
    </xf>
    <xf numFmtId="164" fontId="13" fillId="0" borderId="7" xfId="1" applyNumberFormat="1" applyFont="1" applyFill="1" applyBorder="1" applyAlignment="1">
      <alignment horizontal="left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44" fontId="13" fillId="3" borderId="7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 indent="2"/>
    </xf>
    <xf numFmtId="0" fontId="2" fillId="0" borderId="0" xfId="0" applyFont="1" applyAlignment="1">
      <alignment horizontal="right" vertical="center" indent="2"/>
    </xf>
    <xf numFmtId="0" fontId="5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8" fontId="5" fillId="0" borderId="8" xfId="1" applyNumberFormat="1" applyFont="1" applyFill="1" applyBorder="1" applyAlignment="1">
      <alignment horizontal="right" vertical="center" indent="1"/>
    </xf>
    <xf numFmtId="44" fontId="20" fillId="0" borderId="8" xfId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4" fontId="20" fillId="0" borderId="9" xfId="1" applyFont="1" applyFill="1" applyBorder="1" applyAlignment="1">
      <alignment horizontal="center" vertical="center"/>
    </xf>
    <xf numFmtId="9" fontId="20" fillId="0" borderId="8" xfId="1" applyNumberFormat="1" applyFont="1" applyFill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44" fontId="21" fillId="2" borderId="9" xfId="1" applyFont="1" applyFill="1" applyBorder="1" applyAlignment="1">
      <alignment horizontal="right" vertical="center" indent="1"/>
    </xf>
    <xf numFmtId="164" fontId="21" fillId="2" borderId="9" xfId="1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right" vertical="center"/>
    </xf>
    <xf numFmtId="1" fontId="21" fillId="2" borderId="9" xfId="1" applyNumberFormat="1" applyFont="1" applyFill="1" applyBorder="1" applyAlignment="1">
      <alignment horizontal="center" vertical="center"/>
    </xf>
    <xf numFmtId="44" fontId="21" fillId="2" borderId="9" xfId="1" applyFont="1" applyFill="1" applyBorder="1" applyAlignment="1">
      <alignment horizontal="center" vertical="center"/>
    </xf>
    <xf numFmtId="44" fontId="21" fillId="3" borderId="9" xfId="1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1"/>
    </xf>
    <xf numFmtId="0" fontId="24" fillId="0" borderId="0" xfId="0" applyFont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center" vertical="center"/>
    </xf>
    <xf numFmtId="44" fontId="21" fillId="0" borderId="0" xfId="1" applyFont="1" applyFill="1" applyBorder="1" applyAlignment="1">
      <alignment vertical="center"/>
    </xf>
    <xf numFmtId="44" fontId="23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5" fillId="0" borderId="0" xfId="1" applyNumberFormat="1" applyFont="1" applyFill="1" applyAlignment="1">
      <alignment horizontal="center" vertical="center"/>
    </xf>
    <xf numFmtId="44" fontId="25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1" fillId="0" borderId="0" xfId="3"/>
    <xf numFmtId="165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11" xfId="3" applyBorder="1"/>
    <xf numFmtId="0" fontId="1" fillId="4" borderId="12" xfId="3" applyFill="1" applyBorder="1"/>
    <xf numFmtId="165" fontId="1" fillId="5" borderId="13" xfId="3" applyNumberFormat="1" applyFill="1" applyBorder="1" applyAlignment="1">
      <alignment horizontal="center"/>
    </xf>
    <xf numFmtId="1" fontId="1" fillId="5" borderId="13" xfId="3" applyNumberFormat="1" applyFill="1" applyBorder="1" applyAlignment="1">
      <alignment horizontal="center"/>
    </xf>
    <xf numFmtId="3" fontId="1" fillId="0" borderId="13" xfId="3" applyNumberFormat="1" applyBorder="1" applyAlignment="1">
      <alignment horizontal="center"/>
    </xf>
    <xf numFmtId="165" fontId="1" fillId="0" borderId="13" xfId="3" applyNumberFormat="1" applyBorder="1" applyAlignment="1">
      <alignment horizontal="center"/>
    </xf>
    <xf numFmtId="0" fontId="1" fillId="0" borderId="13" xfId="3" applyBorder="1" applyAlignment="1">
      <alignment horizontal="center"/>
    </xf>
    <xf numFmtId="0" fontId="26" fillId="0" borderId="13" xfId="4" applyBorder="1" applyAlignment="1">
      <alignment vertical="center"/>
    </xf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1" fillId="4" borderId="16" xfId="3" applyFill="1" applyBorder="1"/>
    <xf numFmtId="165" fontId="1" fillId="5" borderId="9" xfId="3" applyNumberFormat="1" applyFill="1" applyBorder="1" applyAlignment="1">
      <alignment horizontal="center"/>
    </xf>
    <xf numFmtId="1" fontId="1" fillId="5" borderId="9" xfId="3" applyNumberFormat="1" applyFill="1" applyBorder="1" applyAlignment="1">
      <alignment horizontal="center"/>
    </xf>
    <xf numFmtId="3" fontId="1" fillId="0" borderId="9" xfId="3" applyNumberFormat="1" applyBorder="1" applyAlignment="1">
      <alignment horizontal="center"/>
    </xf>
    <xf numFmtId="165" fontId="1" fillId="0" borderId="9" xfId="3" applyNumberFormat="1" applyBorder="1" applyAlignment="1">
      <alignment horizontal="center"/>
    </xf>
    <xf numFmtId="0" fontId="1" fillId="0" borderId="9" xfId="3" applyBorder="1" applyAlignment="1">
      <alignment horizontal="center"/>
    </xf>
    <xf numFmtId="0" fontId="26" fillId="0" borderId="9" xfId="4" applyBorder="1" applyAlignment="1">
      <alignment vertical="center"/>
    </xf>
    <xf numFmtId="0" fontId="1" fillId="0" borderId="9" xfId="3" applyBorder="1"/>
    <xf numFmtId="0" fontId="1" fillId="0" borderId="17" xfId="3" applyBorder="1"/>
    <xf numFmtId="0" fontId="1" fillId="0" borderId="18" xfId="3" applyBorder="1"/>
    <xf numFmtId="0" fontId="28" fillId="0" borderId="9" xfId="5" applyFont="1" applyBorder="1" applyAlignment="1">
      <alignment vertical="center"/>
    </xf>
    <xf numFmtId="0" fontId="1" fillId="5" borderId="9" xfId="3" applyFill="1" applyBorder="1" applyAlignment="1">
      <alignment horizontal="center"/>
    </xf>
    <xf numFmtId="0" fontId="1" fillId="5" borderId="9" xfId="3" applyFill="1" applyBorder="1"/>
    <xf numFmtId="0" fontId="1" fillId="5" borderId="17" xfId="3" applyFill="1" applyBorder="1"/>
    <xf numFmtId="0" fontId="1" fillId="5" borderId="18" xfId="3" applyFill="1" applyBorder="1"/>
    <xf numFmtId="0" fontId="5" fillId="4" borderId="16" xfId="3" applyFont="1" applyFill="1" applyBorder="1"/>
    <xf numFmtId="1" fontId="5" fillId="5" borderId="9" xfId="3" applyNumberFormat="1" applyFont="1" applyFill="1" applyBorder="1" applyAlignment="1">
      <alignment horizontal="center"/>
    </xf>
    <xf numFmtId="165" fontId="5" fillId="5" borderId="9" xfId="3" applyNumberFormat="1" applyFont="1" applyFill="1" applyBorder="1" applyAlignment="1">
      <alignment horizontal="center"/>
    </xf>
    <xf numFmtId="0" fontId="5" fillId="5" borderId="9" xfId="3" applyFont="1" applyFill="1" applyBorder="1" applyAlignment="1">
      <alignment horizontal="center"/>
    </xf>
    <xf numFmtId="0" fontId="5" fillId="5" borderId="9" xfId="3" applyFont="1" applyFill="1" applyBorder="1"/>
    <xf numFmtId="0" fontId="5" fillId="5" borderId="17" xfId="3" applyFont="1" applyFill="1" applyBorder="1"/>
    <xf numFmtId="0" fontId="5" fillId="5" borderId="18" xfId="3" applyFont="1" applyFill="1" applyBorder="1"/>
    <xf numFmtId="1" fontId="5" fillId="0" borderId="9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9" xfId="3" applyFont="1" applyBorder="1"/>
    <xf numFmtId="0" fontId="5" fillId="0" borderId="17" xfId="3" applyFont="1" applyBorder="1"/>
    <xf numFmtId="0" fontId="5" fillId="0" borderId="18" xfId="3" applyFont="1" applyBorder="1"/>
    <xf numFmtId="0" fontId="29" fillId="0" borderId="0" xfId="3" applyFont="1"/>
    <xf numFmtId="0" fontId="29" fillId="4" borderId="16" xfId="3" applyFont="1" applyFill="1" applyBorder="1"/>
    <xf numFmtId="0" fontId="1" fillId="5" borderId="0" xfId="3" applyFill="1"/>
    <xf numFmtId="3" fontId="27" fillId="0" borderId="9" xfId="3" applyNumberFormat="1" applyFont="1" applyBorder="1" applyAlignment="1">
      <alignment horizontal="center"/>
    </xf>
    <xf numFmtId="165" fontId="27" fillId="0" borderId="9" xfId="3" applyNumberFormat="1" applyFont="1" applyBorder="1" applyAlignment="1">
      <alignment horizontal="center"/>
    </xf>
    <xf numFmtId="0" fontId="27" fillId="0" borderId="9" xfId="3" applyFont="1" applyBorder="1" applyAlignment="1">
      <alignment horizontal="center"/>
    </xf>
    <xf numFmtId="0" fontId="27" fillId="0" borderId="9" xfId="3" applyFont="1" applyBorder="1"/>
    <xf numFmtId="0" fontId="27" fillId="0" borderId="17" xfId="3" applyFont="1" applyBorder="1"/>
    <xf numFmtId="0" fontId="29" fillId="4" borderId="16" xfId="3" applyFont="1" applyFill="1" applyBorder="1" applyAlignment="1">
      <alignment horizontal="center"/>
    </xf>
    <xf numFmtId="1" fontId="29" fillId="4" borderId="16" xfId="3" applyNumberFormat="1" applyFont="1" applyFill="1" applyBorder="1" applyAlignment="1">
      <alignment horizontal="center" vertical="center"/>
    </xf>
    <xf numFmtId="0" fontId="29" fillId="0" borderId="0" xfId="3" applyFont="1" applyAlignment="1">
      <alignment horizontal="left"/>
    </xf>
    <xf numFmtId="1" fontId="29" fillId="4" borderId="19" xfId="3" applyNumberFormat="1" applyFont="1" applyFill="1" applyBorder="1" applyAlignment="1">
      <alignment horizontal="center" vertical="center"/>
    </xf>
    <xf numFmtId="165" fontId="1" fillId="5" borderId="20" xfId="3" applyNumberFormat="1" applyFill="1" applyBorder="1" applyAlignment="1">
      <alignment horizontal="center"/>
    </xf>
    <xf numFmtId="1" fontId="1" fillId="5" borderId="20" xfId="3" applyNumberFormat="1" applyFill="1" applyBorder="1" applyAlignment="1">
      <alignment horizontal="center"/>
    </xf>
    <xf numFmtId="0" fontId="1" fillId="5" borderId="20" xfId="3" applyFill="1" applyBorder="1" applyAlignment="1">
      <alignment horizontal="center"/>
    </xf>
    <xf numFmtId="0" fontId="28" fillId="0" borderId="20" xfId="5" applyFont="1" applyBorder="1" applyAlignment="1">
      <alignment vertical="center"/>
    </xf>
    <xf numFmtId="0" fontId="1" fillId="5" borderId="20" xfId="3" applyFill="1" applyBorder="1"/>
    <xf numFmtId="0" fontId="1" fillId="5" borderId="21" xfId="3" applyFill="1" applyBorder="1"/>
    <xf numFmtId="0" fontId="1" fillId="5" borderId="22" xfId="3" applyFill="1" applyBorder="1"/>
    <xf numFmtId="0" fontId="27" fillId="0" borderId="0" xfId="3" applyFont="1"/>
    <xf numFmtId="2" fontId="30" fillId="0" borderId="23" xfId="3" applyNumberFormat="1" applyFont="1" applyBorder="1" applyAlignment="1">
      <alignment vertical="center"/>
    </xf>
    <xf numFmtId="165" fontId="30" fillId="0" borderId="7" xfId="3" applyNumberFormat="1" applyFont="1" applyBorder="1" applyAlignment="1">
      <alignment horizontal="center" vertical="center"/>
    </xf>
    <xf numFmtId="2" fontId="30" fillId="0" borderId="24" xfId="3" applyNumberFormat="1" applyFont="1" applyBorder="1" applyAlignment="1">
      <alignment horizontal="center" vertical="center"/>
    </xf>
    <xf numFmtId="165" fontId="30" fillId="5" borderId="25" xfId="3" applyNumberFormat="1" applyFont="1" applyFill="1" applyBorder="1" applyAlignment="1">
      <alignment vertical="center"/>
    </xf>
    <xf numFmtId="165" fontId="30" fillId="5" borderId="25" xfId="3" applyNumberFormat="1" applyFont="1" applyFill="1" applyBorder="1" applyAlignment="1">
      <alignment horizontal="left" vertical="center"/>
    </xf>
    <xf numFmtId="165" fontId="30" fillId="0" borderId="25" xfId="3" applyNumberFormat="1" applyFont="1" applyBorder="1" applyAlignment="1">
      <alignment horizontal="center" vertical="center"/>
    </xf>
    <xf numFmtId="0" fontId="30" fillId="0" borderId="25" xfId="3" applyFont="1" applyBorder="1" applyAlignment="1">
      <alignment horizontal="left" vertical="center"/>
    </xf>
    <xf numFmtId="0" fontId="30" fillId="0" borderId="26" xfId="3" applyFont="1" applyBorder="1" applyAlignment="1">
      <alignment horizontal="left"/>
    </xf>
    <xf numFmtId="0" fontId="30" fillId="0" borderId="25" xfId="3" applyFont="1" applyBorder="1" applyAlignment="1">
      <alignment horizontal="left"/>
    </xf>
    <xf numFmtId="0" fontId="30" fillId="0" borderId="27" xfId="3" applyFont="1" applyBorder="1" applyAlignment="1">
      <alignment horizontal="left"/>
    </xf>
    <xf numFmtId="0" fontId="30" fillId="0" borderId="28" xfId="3" applyFont="1" applyBorder="1" applyAlignment="1">
      <alignment horizontal="left"/>
    </xf>
    <xf numFmtId="9" fontId="31" fillId="6" borderId="29" xfId="2" applyFont="1" applyFill="1" applyBorder="1" applyAlignment="1">
      <alignment horizontal="center"/>
    </xf>
    <xf numFmtId="165" fontId="27" fillId="0" borderId="0" xfId="3" applyNumberFormat="1" applyFont="1" applyAlignment="1">
      <alignment horizontal="center"/>
    </xf>
    <xf numFmtId="165" fontId="29" fillId="0" borderId="0" xfId="3" applyNumberFormat="1" applyFont="1" applyAlignment="1">
      <alignment horizontal="center"/>
    </xf>
    <xf numFmtId="0" fontId="37" fillId="0" borderId="0" xfId="4" applyFont="1" applyBorder="1" applyAlignment="1"/>
    <xf numFmtId="0" fontId="38" fillId="0" borderId="0" xfId="4" applyFont="1" applyBorder="1" applyAlignment="1"/>
    <xf numFmtId="0" fontId="37" fillId="0" borderId="11" xfId="4" applyFont="1" applyBorder="1" applyAlignment="1"/>
    <xf numFmtId="0" fontId="39" fillId="0" borderId="0" xfId="3" applyFont="1"/>
    <xf numFmtId="0" fontId="27" fillId="0" borderId="11" xfId="3" applyFont="1" applyBorder="1"/>
    <xf numFmtId="0" fontId="29" fillId="0" borderId="0" xfId="3" applyFont="1" applyAlignment="1">
      <alignment horizontal="center"/>
    </xf>
    <xf numFmtId="0" fontId="26" fillId="0" borderId="0" xfId="4" applyBorder="1" applyAlignment="1">
      <alignment horizontal="center"/>
    </xf>
    <xf numFmtId="0" fontId="26" fillId="0" borderId="0" xfId="4" applyBorder="1" applyAlignment="1"/>
    <xf numFmtId="0" fontId="27" fillId="0" borderId="0" xfId="3" applyFont="1" applyAlignment="1">
      <alignment horizontal="right"/>
    </xf>
    <xf numFmtId="165" fontId="42" fillId="0" borderId="0" xfId="3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0" fontId="0" fillId="4" borderId="12" xfId="0" applyFill="1" applyBorder="1"/>
    <xf numFmtId="165" fontId="0" fillId="5" borderId="13" xfId="0" applyNumberFormat="1" applyFill="1" applyBorder="1" applyAlignment="1">
      <alignment horizontal="center"/>
    </xf>
    <xf numFmtId="1" fontId="0" fillId="5" borderId="13" xfId="0" applyNumberForma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4" borderId="16" xfId="0" applyFill="1" applyBorder="1"/>
    <xf numFmtId="165" fontId="0" fillId="5" borderId="9" xfId="0" applyNumberFormat="1" applyFill="1" applyBorder="1" applyAlignment="1">
      <alignment horizontal="center"/>
    </xf>
    <xf numFmtId="1" fontId="0" fillId="5" borderId="9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7" xfId="0" applyBorder="1"/>
    <xf numFmtId="0" fontId="28" fillId="0" borderId="9" xfId="0" applyFont="1" applyBorder="1" applyAlignment="1">
      <alignment vertical="center"/>
    </xf>
    <xf numFmtId="0" fontId="0" fillId="4" borderId="19" xfId="0" applyFill="1" applyBorder="1"/>
    <xf numFmtId="165" fontId="0" fillId="5" borderId="20" xfId="0" applyNumberFormat="1" applyFill="1" applyBorder="1" applyAlignment="1">
      <alignment horizontal="center"/>
    </xf>
    <xf numFmtId="1" fontId="0" fillId="5" borderId="20" xfId="0" applyNumberForma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26" fillId="0" borderId="20" xfId="4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27" fillId="0" borderId="0" xfId="0" applyFont="1"/>
    <xf numFmtId="2" fontId="30" fillId="0" borderId="24" xfId="0" applyNumberFormat="1" applyFont="1" applyBorder="1" applyAlignment="1">
      <alignment vertical="center"/>
    </xf>
    <xf numFmtId="165" fontId="30" fillId="0" borderId="7" xfId="0" applyNumberFormat="1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165" fontId="30" fillId="5" borderId="26" xfId="0" applyNumberFormat="1" applyFont="1" applyFill="1" applyBorder="1" applyAlignment="1">
      <alignment vertical="center"/>
    </xf>
    <xf numFmtId="165" fontId="30" fillId="5" borderId="26" xfId="0" applyNumberFormat="1" applyFont="1" applyFill="1" applyBorder="1" applyAlignment="1">
      <alignment horizontal="left" vertical="center"/>
    </xf>
    <xf numFmtId="165" fontId="30" fillId="0" borderId="26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30" fillId="0" borderId="26" xfId="0" applyFont="1" applyBorder="1" applyAlignment="1">
      <alignment horizontal="left"/>
    </xf>
    <xf numFmtId="0" fontId="30" fillId="0" borderId="31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28" xfId="0" applyFont="1" applyBorder="1" applyAlignment="1">
      <alignment horizontal="left"/>
    </xf>
    <xf numFmtId="165" fontId="27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9" fillId="0" borderId="0" xfId="0" applyFont="1"/>
    <xf numFmtId="0" fontId="27" fillId="0" borderId="11" xfId="0" applyFont="1" applyBorder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165" fontId="42" fillId="0" borderId="0" xfId="0" applyNumberFormat="1" applyFont="1" applyAlignment="1">
      <alignment horizontal="center"/>
    </xf>
    <xf numFmtId="0" fontId="29" fillId="4" borderId="19" xfId="3" applyFont="1" applyFill="1" applyBorder="1"/>
    <xf numFmtId="0" fontId="1" fillId="5" borderId="32" xfId="3" applyFill="1" applyBorder="1"/>
    <xf numFmtId="2" fontId="30" fillId="0" borderId="24" xfId="3" applyNumberFormat="1" applyFont="1" applyBorder="1" applyAlignment="1">
      <alignment vertical="center"/>
    </xf>
    <xf numFmtId="165" fontId="30" fillId="5" borderId="26" xfId="3" applyNumberFormat="1" applyFont="1" applyFill="1" applyBorder="1" applyAlignment="1">
      <alignment vertical="center"/>
    </xf>
    <xf numFmtId="165" fontId="30" fillId="5" borderId="26" xfId="3" applyNumberFormat="1" applyFont="1" applyFill="1" applyBorder="1" applyAlignment="1">
      <alignment horizontal="left" vertical="center"/>
    </xf>
    <xf numFmtId="165" fontId="30" fillId="0" borderId="26" xfId="3" applyNumberFormat="1" applyFont="1" applyBorder="1" applyAlignment="1">
      <alignment horizontal="center" vertical="center"/>
    </xf>
    <xf numFmtId="0" fontId="30" fillId="0" borderId="26" xfId="3" applyFont="1" applyBorder="1" applyAlignment="1">
      <alignment horizontal="left" vertical="center"/>
    </xf>
    <xf numFmtId="0" fontId="30" fillId="0" borderId="33" xfId="3" applyFont="1" applyBorder="1" applyAlignment="1">
      <alignment horizontal="left"/>
    </xf>
    <xf numFmtId="0" fontId="30" fillId="0" borderId="34" xfId="3" applyFont="1" applyBorder="1" applyAlignment="1">
      <alignment horizontal="left"/>
    </xf>
    <xf numFmtId="0" fontId="34" fillId="0" borderId="0" xfId="4" applyFont="1" applyAlignment="1">
      <alignment vertical="center"/>
    </xf>
    <xf numFmtId="0" fontId="33" fillId="0" borderId="0" xfId="4" applyFont="1" applyAlignment="1"/>
    <xf numFmtId="165" fontId="32" fillId="7" borderId="30" xfId="3" applyNumberFormat="1" applyFont="1" applyFill="1" applyBorder="1" applyAlignment="1">
      <alignment horizontal="center" wrapText="1"/>
    </xf>
    <xf numFmtId="0" fontId="45" fillId="0" borderId="0" xfId="3" applyFont="1" applyAlignment="1">
      <alignment horizontal="center" vertical="center"/>
    </xf>
    <xf numFmtId="0" fontId="44" fillId="0" borderId="0" xfId="3" applyFont="1"/>
    <xf numFmtId="0" fontId="43" fillId="0" borderId="0" xfId="3" applyFont="1"/>
    <xf numFmtId="0" fontId="1" fillId="0" borderId="0" xfId="3"/>
    <xf numFmtId="0" fontId="16" fillId="0" borderId="0" xfId="3" applyFont="1" applyAlignment="1">
      <alignment horizontal="right" vertical="center"/>
    </xf>
    <xf numFmtId="0" fontId="30" fillId="0" borderId="0" xfId="3" applyFont="1" applyAlignment="1">
      <alignment horizontal="center"/>
    </xf>
    <xf numFmtId="0" fontId="26" fillId="0" borderId="0" xfId="4" applyAlignment="1">
      <alignment horizontal="right"/>
    </xf>
    <xf numFmtId="0" fontId="16" fillId="0" borderId="0" xfId="0" applyFont="1" applyAlignment="1">
      <alignment horizontal="right" vertical="center"/>
    </xf>
    <xf numFmtId="0" fontId="44" fillId="0" borderId="0" xfId="0" applyFont="1"/>
    <xf numFmtId="0" fontId="43" fillId="0" borderId="0" xfId="0" applyFont="1"/>
    <xf numFmtId="0" fontId="0" fillId="0" borderId="0" xfId="0"/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4" fontId="13" fillId="3" borderId="3" xfId="1" applyFont="1" applyFill="1" applyBorder="1" applyAlignment="1">
      <alignment horizontal="center" vertical="center" wrapText="1"/>
    </xf>
    <xf numFmtId="44" fontId="13" fillId="3" borderId="4" xfId="1" applyFont="1" applyFill="1" applyBorder="1" applyAlignment="1">
      <alignment horizontal="center" vertical="center" wrapText="1"/>
    </xf>
    <xf numFmtId="44" fontId="13" fillId="3" borderId="6" xfId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/>
    </xf>
  </cellXfs>
  <cellStyles count="6">
    <cellStyle name="Currency" xfId="1" builtinId="4"/>
    <cellStyle name="Hyperlink" xfId="4" builtinId="8"/>
    <cellStyle name="Normal" xfId="0" builtinId="0"/>
    <cellStyle name="Normal 2" xfId="5" xr:uid="{82343DF8-F77A-4A52-8DBA-A7209E56FCA1}"/>
    <cellStyle name="Normal 4 2" xfId="3" xr:uid="{E4AD1AA9-388A-42D2-B597-4BB96A12CCE0}"/>
    <cellStyle name="Percent" xfId="2" builtinId="5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582937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B5AA7BBF-76D2-4CEF-BB79-400010465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0"/>
          <a:ext cx="1582937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582937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F49CAB34-375B-44FC-9DCD-05C37828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0"/>
          <a:ext cx="1582937" cy="647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582937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93E6777E-5443-4B15-801E-D2B3B3260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0"/>
          <a:ext cx="1582937" cy="6477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304800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FDED2-996E-4350-889D-91E4DD79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045C2-1591-4718-B7D0-5F07849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38273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B076B9-47D5-4966-B436-65C51152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20516024006/" TargetMode="External"/><Relationship Id="rId21" Type="http://schemas.openxmlformats.org/officeDocument/2006/relationships/hyperlink" Target="https://jfschmidt.com/part-detail/c16505003000/" TargetMode="External"/><Relationship Id="rId42" Type="http://schemas.openxmlformats.org/officeDocument/2006/relationships/hyperlink" Target="https://jfschmidt.com/part-detail/c31011015008/" TargetMode="External"/><Relationship Id="rId47" Type="http://schemas.openxmlformats.org/officeDocument/2006/relationships/hyperlink" Target="https://jfschmidt.com/part-detail/c47506004000/" TargetMode="External"/><Relationship Id="rId63" Type="http://schemas.openxmlformats.org/officeDocument/2006/relationships/hyperlink" Target="https://jfschmidt.com/part-detail/c73047019007/" TargetMode="External"/><Relationship Id="rId68" Type="http://schemas.openxmlformats.org/officeDocument/2006/relationships/hyperlink" Target="https://jfschmidt.com/part-detail/c73714007000/" TargetMode="External"/><Relationship Id="rId84" Type="http://schemas.openxmlformats.org/officeDocument/2006/relationships/hyperlink" Target="https://jfschmidt.com/part-detail/c7505706300l/" TargetMode="External"/><Relationship Id="rId89" Type="http://schemas.openxmlformats.org/officeDocument/2006/relationships/hyperlink" Target="https://jfschmidt.com/part-detail/c87015010009/" TargetMode="External"/><Relationship Id="rId16" Type="http://schemas.openxmlformats.org/officeDocument/2006/relationships/hyperlink" Target="https://jfschmidt.com/part-detail/c15041015008/" TargetMode="External"/><Relationship Id="rId11" Type="http://schemas.openxmlformats.org/officeDocument/2006/relationships/hyperlink" Target="https://jfschmidt.com/part-detail/c07020010009/" TargetMode="External"/><Relationship Id="rId32" Type="http://schemas.openxmlformats.org/officeDocument/2006/relationships/hyperlink" Target="https://jfschmidt.com/part-detail/c05503015008/" TargetMode="External"/><Relationship Id="rId37" Type="http://schemas.openxmlformats.org/officeDocument/2006/relationships/hyperlink" Target="https://jfschmidt.com/part-detail/c2503136300l/" TargetMode="External"/><Relationship Id="rId53" Type="http://schemas.openxmlformats.org/officeDocument/2006/relationships/hyperlink" Target="https://jfschmidt.com/part-detail/c60068019007/" TargetMode="External"/><Relationship Id="rId58" Type="http://schemas.openxmlformats.org/officeDocument/2006/relationships/hyperlink" Target="https://jfschmidt.com/part-detail/c6402003300l/" TargetMode="External"/><Relationship Id="rId74" Type="http://schemas.openxmlformats.org/officeDocument/2006/relationships/hyperlink" Target="https://jfschmidt.com/part-detail/c74507010009/" TargetMode="External"/><Relationship Id="rId79" Type="http://schemas.openxmlformats.org/officeDocument/2006/relationships/hyperlink" Target="https://jfschmidt.com/part-detail/c75030007000/" TargetMode="External"/><Relationship Id="rId5" Type="http://schemas.openxmlformats.org/officeDocument/2006/relationships/hyperlink" Target="mailto:brianm@jfschmidt.com" TargetMode="External"/><Relationship Id="rId90" Type="http://schemas.openxmlformats.org/officeDocument/2006/relationships/hyperlink" Target="https://jfschmidt.com/part-detail/c8803306300l/" TargetMode="External"/><Relationship Id="rId14" Type="http://schemas.openxmlformats.org/officeDocument/2006/relationships/hyperlink" Target="https://jfschmidt.com/part-detail/c11010015008/" TargetMode="External"/><Relationship Id="rId22" Type="http://schemas.openxmlformats.org/officeDocument/2006/relationships/hyperlink" Target="https://jfschmidt.com/part-detail/c1650503300l/" TargetMode="External"/><Relationship Id="rId27" Type="http://schemas.openxmlformats.org/officeDocument/2006/relationships/hyperlink" Target="https://jfschmidt.com/part-detail/c20510015008/" TargetMode="External"/><Relationship Id="rId30" Type="http://schemas.openxmlformats.org/officeDocument/2006/relationships/hyperlink" Target="https://jfschmidt.com/part-detail/c05503024005/" TargetMode="External"/><Relationship Id="rId35" Type="http://schemas.openxmlformats.org/officeDocument/2006/relationships/hyperlink" Target="https://jfschmidt.com/part-detail/c25026004000/" TargetMode="External"/><Relationship Id="rId43" Type="http://schemas.openxmlformats.org/officeDocument/2006/relationships/hyperlink" Target="https://jfschmidt.com/part-detail/c31011110000/" TargetMode="External"/><Relationship Id="rId48" Type="http://schemas.openxmlformats.org/officeDocument/2006/relationships/hyperlink" Target="https://jfschmidt.com/part-detail/c48502010009/" TargetMode="External"/><Relationship Id="rId56" Type="http://schemas.openxmlformats.org/officeDocument/2006/relationships/hyperlink" Target="https://jfschmidt.com/part-detail/c60071715085/" TargetMode="External"/><Relationship Id="rId64" Type="http://schemas.openxmlformats.org/officeDocument/2006/relationships/hyperlink" Target="https://jfschmidt.com/part-detail/c73212004000/" TargetMode="External"/><Relationship Id="rId69" Type="http://schemas.openxmlformats.org/officeDocument/2006/relationships/hyperlink" Target="https://jfschmidt.com/part-detail/c73803007000/" TargetMode="External"/><Relationship Id="rId77" Type="http://schemas.openxmlformats.org/officeDocument/2006/relationships/hyperlink" Target="https://jfschmidt.com/part-detail/c75013107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0068019007/" TargetMode="External"/><Relationship Id="rId72" Type="http://schemas.openxmlformats.org/officeDocument/2006/relationships/hyperlink" Target="https://jfschmidt.com/part-detail/c73018004000/" TargetMode="External"/><Relationship Id="rId80" Type="http://schemas.openxmlformats.org/officeDocument/2006/relationships/hyperlink" Target="https://jfschmidt.com/part-detail/c7503006300l/" TargetMode="External"/><Relationship Id="rId85" Type="http://schemas.openxmlformats.org/officeDocument/2006/relationships/hyperlink" Target="https://jfschmidt.com/part-detail/c7505806300l/" TargetMode="Externa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07002010009/" TargetMode="External"/><Relationship Id="rId17" Type="http://schemas.openxmlformats.org/officeDocument/2006/relationships/hyperlink" Target="https://jfschmidt.com/part-detail/c15041007000/" TargetMode="External"/><Relationship Id="rId25" Type="http://schemas.openxmlformats.org/officeDocument/2006/relationships/hyperlink" Target="https://jfschmidt.com/part-detail/c20529024005/" TargetMode="External"/><Relationship Id="rId33" Type="http://schemas.openxmlformats.org/officeDocument/2006/relationships/hyperlink" Target="https://jfschmidt.com/part-detail/c05503007000/" TargetMode="External"/><Relationship Id="rId38" Type="http://schemas.openxmlformats.org/officeDocument/2006/relationships/hyperlink" Target="https://jfschmidt.com/part-detail/c25037007000/" TargetMode="External"/><Relationship Id="rId46" Type="http://schemas.openxmlformats.org/officeDocument/2006/relationships/hyperlink" Target="https://jfschmidt.com/part-detail/c35063019007/" TargetMode="External"/><Relationship Id="rId59" Type="http://schemas.openxmlformats.org/officeDocument/2006/relationships/hyperlink" Target="https://jfschmidt.com/part-detail/c71012007000/" TargetMode="External"/><Relationship Id="rId67" Type="http://schemas.openxmlformats.org/officeDocument/2006/relationships/hyperlink" Target="https://jfschmidt.com/part-detail/c73612007000/" TargetMode="External"/><Relationship Id="rId20" Type="http://schemas.openxmlformats.org/officeDocument/2006/relationships/hyperlink" Target="https://jfschmidt.com/part-detail/c15089003000/" TargetMode="External"/><Relationship Id="rId41" Type="http://schemas.openxmlformats.org/officeDocument/2006/relationships/hyperlink" Target="https://jfschmidt.com/part-detail/c29550015008/" TargetMode="External"/><Relationship Id="rId54" Type="http://schemas.openxmlformats.org/officeDocument/2006/relationships/hyperlink" Target="https://jfschmidt.com/part-detail/c60068015008/" TargetMode="External"/><Relationship Id="rId62" Type="http://schemas.openxmlformats.org/officeDocument/2006/relationships/hyperlink" Target="https://jfschmidt.com/part-detail/c71009304000/" TargetMode="External"/><Relationship Id="rId70" Type="http://schemas.openxmlformats.org/officeDocument/2006/relationships/hyperlink" Target="https://jfschmidt.com/part-detail/c73850007000/" TargetMode="External"/><Relationship Id="rId75" Type="http://schemas.openxmlformats.org/officeDocument/2006/relationships/hyperlink" Target="https://jfschmidt.com/part-detail/c75008024006/" TargetMode="External"/><Relationship Id="rId83" Type="http://schemas.openxmlformats.org/officeDocument/2006/relationships/hyperlink" Target="https://jfschmidt.com/part-detail/c7505705300l/" TargetMode="External"/><Relationship Id="rId88" Type="http://schemas.openxmlformats.org/officeDocument/2006/relationships/hyperlink" Target="https://jfschmidt.com/part-detail/c83504110000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01003000/" TargetMode="External"/><Relationship Id="rId23" Type="http://schemas.openxmlformats.org/officeDocument/2006/relationships/hyperlink" Target="https://jfschmidt.com/part-detail/c17087010009/" TargetMode="External"/><Relationship Id="rId28" Type="http://schemas.openxmlformats.org/officeDocument/2006/relationships/hyperlink" Target="https://jfschmidt.com/part-detail/c20514019007/" TargetMode="External"/><Relationship Id="rId36" Type="http://schemas.openxmlformats.org/officeDocument/2006/relationships/hyperlink" Target="https://jfschmidt.com/part-detail/c2502606300l/" TargetMode="External"/><Relationship Id="rId49" Type="http://schemas.openxmlformats.org/officeDocument/2006/relationships/hyperlink" Target="https://jfschmidt.com/part-detail/c51015007000/" TargetMode="External"/><Relationship Id="rId57" Type="http://schemas.openxmlformats.org/officeDocument/2006/relationships/hyperlink" Target="https://jfschmidt.com/part-detail/c6401003300l/" TargetMode="External"/><Relationship Id="rId10" Type="http://schemas.openxmlformats.org/officeDocument/2006/relationships/hyperlink" Target="https://jfschmidt.com/part-detail/c07020015008/" TargetMode="External"/><Relationship Id="rId31" Type="http://schemas.openxmlformats.org/officeDocument/2006/relationships/hyperlink" Target="https://jfschmidt.com/part-detail/c05503024006/" TargetMode="External"/><Relationship Id="rId44" Type="http://schemas.openxmlformats.org/officeDocument/2006/relationships/hyperlink" Target="https://jfschmidt.com/part-detail/c35056004000/" TargetMode="External"/><Relationship Id="rId52" Type="http://schemas.openxmlformats.org/officeDocument/2006/relationships/hyperlink" Target="https://jfschmidt.com/part-detail/c60068015008/" TargetMode="External"/><Relationship Id="rId60" Type="http://schemas.openxmlformats.org/officeDocument/2006/relationships/hyperlink" Target="https://jfschmidt.com/part-detail/c71025010009/" TargetMode="External"/><Relationship Id="rId65" Type="http://schemas.openxmlformats.org/officeDocument/2006/relationships/hyperlink" Target="https://jfschmidt.com/part-detail/c73602007000/" TargetMode="External"/><Relationship Id="rId73" Type="http://schemas.openxmlformats.org/officeDocument/2006/relationships/hyperlink" Target="https://jfschmidt.com/part-detail/c73201007000/" TargetMode="External"/><Relationship Id="rId78" Type="http://schemas.openxmlformats.org/officeDocument/2006/relationships/hyperlink" Target="https://jfschmidt.com/part-detail/c75017004000/" TargetMode="External"/><Relationship Id="rId81" Type="http://schemas.openxmlformats.org/officeDocument/2006/relationships/hyperlink" Target="https://jfschmidt.com/part-detail/c7503005300l/" TargetMode="External"/><Relationship Id="rId86" Type="http://schemas.openxmlformats.org/officeDocument/2006/relationships/hyperlink" Target="https://jfschmidt.com/part-detail/c83504010009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3" Type="http://schemas.openxmlformats.org/officeDocument/2006/relationships/hyperlink" Target="https://jfschmidt.com/part-detail/c11010024006/" TargetMode="External"/><Relationship Id="rId18" Type="http://schemas.openxmlformats.org/officeDocument/2006/relationships/hyperlink" Target="https://jfschmidt.com/part-detail/c15041003000/" TargetMode="External"/><Relationship Id="rId39" Type="http://schemas.openxmlformats.org/officeDocument/2006/relationships/hyperlink" Target="https://jfschmidt.com/part-detail/c28010003000/" TargetMode="External"/><Relationship Id="rId34" Type="http://schemas.openxmlformats.org/officeDocument/2006/relationships/hyperlink" Target="https://jfschmidt.com/part-detail/c23015104000/" TargetMode="External"/><Relationship Id="rId50" Type="http://schemas.openxmlformats.org/officeDocument/2006/relationships/hyperlink" Target="https://jfschmidt.com/part-detail/c60106715085/" TargetMode="External"/><Relationship Id="rId55" Type="http://schemas.openxmlformats.org/officeDocument/2006/relationships/hyperlink" Target="https://jfschmidt.com/part-detail/c60513007000/" TargetMode="External"/><Relationship Id="rId76" Type="http://schemas.openxmlformats.org/officeDocument/2006/relationships/hyperlink" Target="https://jfschmidt.com/part-detail/c7500806300l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3910007000/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05508003000/" TargetMode="External"/><Relationship Id="rId24" Type="http://schemas.openxmlformats.org/officeDocument/2006/relationships/hyperlink" Target="https://jfschmidt.com/part-detail/c20511007000/" TargetMode="External"/><Relationship Id="rId40" Type="http://schemas.openxmlformats.org/officeDocument/2006/relationships/hyperlink" Target="https://jfschmidt.com/part-detail/c2801006300l/" TargetMode="External"/><Relationship Id="rId45" Type="http://schemas.openxmlformats.org/officeDocument/2006/relationships/hyperlink" Target="https://jfschmidt.com/part-detail/c35065004000/" TargetMode="External"/><Relationship Id="rId66" Type="http://schemas.openxmlformats.org/officeDocument/2006/relationships/hyperlink" Target="https://jfschmidt.com/part-detail/c73608007000/" TargetMode="External"/><Relationship Id="rId87" Type="http://schemas.openxmlformats.org/officeDocument/2006/relationships/hyperlink" Target="https://jfschmidt.com/part-detail/c83504007000/" TargetMode="External"/><Relationship Id="rId61" Type="http://schemas.openxmlformats.org/officeDocument/2006/relationships/hyperlink" Target="https://jfschmidt.com/part-detail/c71009004000/" TargetMode="External"/><Relationship Id="rId82" Type="http://schemas.openxmlformats.org/officeDocument/2006/relationships/hyperlink" Target="https://jfschmidt.com/part-detail/c75057007000/" TargetMode="External"/><Relationship Id="rId19" Type="http://schemas.openxmlformats.org/officeDocument/2006/relationships/hyperlink" Target="https://jfschmidt.com/part-detail/c15089010009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73714007000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612007000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73910007000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08007000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73850007000/" TargetMode="External"/><Relationship Id="rId10" Type="http://schemas.openxmlformats.org/officeDocument/2006/relationships/hyperlink" Target="https://jfschmidt.com/part-detail/c73602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hyperlink" Target="https://jfschmidt.com/part-detail/c73803007000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16505003000/" TargetMode="External"/><Relationship Id="rId18" Type="http://schemas.openxmlformats.org/officeDocument/2006/relationships/hyperlink" Target="https://jfschmidt.com/part-detail/c28010003000/" TargetMode="External"/><Relationship Id="rId26" Type="http://schemas.openxmlformats.org/officeDocument/2006/relationships/hyperlink" Target="https://jfschmidt.com/part-detail/c75057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2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5089003000/" TargetMode="External"/><Relationship Id="rId17" Type="http://schemas.openxmlformats.org/officeDocument/2006/relationships/hyperlink" Target="https://jfschmidt.com/part-detail/c2503136300l/" TargetMode="External"/><Relationship Id="rId25" Type="http://schemas.openxmlformats.org/officeDocument/2006/relationships/hyperlink" Target="https://jfschmidt.com/part-detail/c7505705300l/" TargetMode="Externa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2606300l/" TargetMode="External"/><Relationship Id="rId20" Type="http://schemas.openxmlformats.org/officeDocument/2006/relationships/hyperlink" Target="https://jfschmidt.com/part-detail/c6401003300l/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5041003000/" TargetMode="External"/><Relationship Id="rId24" Type="http://schemas.openxmlformats.org/officeDocument/2006/relationships/hyperlink" Target="https://jfschmidt.com/part-detail/c7503005300l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05508003000/" TargetMode="External"/><Relationship Id="rId23" Type="http://schemas.openxmlformats.org/officeDocument/2006/relationships/hyperlink" Target="https://jfschmidt.com/part-detail/c7503006300l/" TargetMode="External"/><Relationship Id="rId28" Type="http://schemas.openxmlformats.org/officeDocument/2006/relationships/hyperlink" Target="https://jfschmidt.com/part-detail/c8803306300l/" TargetMode="External"/><Relationship Id="rId10" Type="http://schemas.openxmlformats.org/officeDocument/2006/relationships/hyperlink" Target="https://jfschmidt.com/part-detail/c15001003000/" TargetMode="External"/><Relationship Id="rId19" Type="http://schemas.openxmlformats.org/officeDocument/2006/relationships/hyperlink" Target="https://jfschmidt.com/part-detail/c2801006300l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4" Type="http://schemas.openxmlformats.org/officeDocument/2006/relationships/hyperlink" Target="https://jfschmidt.com/part-detail/c1650503300l/" TargetMode="External"/><Relationship Id="rId22" Type="http://schemas.openxmlformats.org/officeDocument/2006/relationships/hyperlink" Target="https://jfschmidt.com/part-detail/c7500806300l/" TargetMode="External"/><Relationship Id="rId27" Type="http://schemas.openxmlformats.org/officeDocument/2006/relationships/hyperlink" Target="https://jfschmidt.com/part-detail/c7505806300l/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5B51-93C2-415F-BE77-E0AE3A81A8B2}">
  <sheetPr>
    <tabColor rgb="FFFFC000"/>
    <pageSetUpPr fitToPage="1"/>
  </sheetPr>
  <dimension ref="A1:O1375"/>
  <sheetViews>
    <sheetView showGridLines="0" tabSelected="1" zoomScaleNormal="100" workbookViewId="0">
      <pane ySplit="8" topLeftCell="A9" activePane="bottomLeft" state="frozen"/>
      <selection activeCell="B1" sqref="B1"/>
      <selection pane="bottomLeft" activeCell="O9" sqref="O9"/>
    </sheetView>
  </sheetViews>
  <sheetFormatPr defaultColWidth="10.140625" defaultRowHeight="15" x14ac:dyDescent="0.25"/>
  <cols>
    <col min="1" max="1" width="15.42578125" style="105" hidden="1" customWidth="1"/>
    <col min="2" max="2" width="42.85546875" style="102" bestFit="1" customWidth="1"/>
    <col min="3" max="3" width="29.7109375" style="102" bestFit="1" customWidth="1"/>
    <col min="4" max="4" width="19.140625" style="102" customWidth="1"/>
    <col min="5" max="5" width="11.140625" style="102" bestFit="1" customWidth="1"/>
    <col min="6" max="6" width="8.7109375" style="102" bestFit="1" customWidth="1"/>
    <col min="7" max="7" width="7.85546875" style="104" bestFit="1" customWidth="1"/>
    <col min="8" max="8" width="10.42578125" style="103" bestFit="1" customWidth="1"/>
    <col min="9" max="9" width="10.140625" style="103" bestFit="1" customWidth="1"/>
    <col min="10" max="10" width="14.85546875" style="103" bestFit="1" customWidth="1"/>
    <col min="11" max="11" width="14.42578125" style="103" customWidth="1"/>
    <col min="12" max="12" width="17.42578125" style="103" bestFit="1" customWidth="1"/>
    <col min="13" max="13" width="13.140625" style="102" bestFit="1" customWidth="1"/>
    <col min="14" max="14" width="14.5703125" style="103" customWidth="1"/>
    <col min="15" max="15" width="12.28515625" style="102" bestFit="1" customWidth="1"/>
    <col min="16" max="16384" width="10.140625" style="102"/>
  </cols>
  <sheetData>
    <row r="1" spans="1:15" ht="45" customHeight="1" x14ac:dyDescent="0.75">
      <c r="C1" s="249" t="s">
        <v>3875</v>
      </c>
      <c r="D1" s="250"/>
      <c r="E1" s="250"/>
      <c r="F1" s="250"/>
      <c r="G1" s="250"/>
      <c r="H1" s="250"/>
      <c r="I1" s="250"/>
      <c r="J1" s="251"/>
      <c r="K1" s="252"/>
      <c r="L1" s="187"/>
      <c r="M1" s="253" t="s">
        <v>3874</v>
      </c>
      <c r="N1" s="253"/>
      <c r="O1" s="253"/>
    </row>
    <row r="2" spans="1:15" ht="27" customHeight="1" x14ac:dyDescent="0.25">
      <c r="C2" s="254" t="s">
        <v>3873</v>
      </c>
      <c r="D2" s="252"/>
      <c r="E2" s="252"/>
      <c r="F2" s="252"/>
      <c r="G2" s="252"/>
      <c r="H2" s="252"/>
      <c r="I2" s="252"/>
      <c r="J2" s="102"/>
      <c r="K2" s="102"/>
      <c r="L2" s="104"/>
      <c r="M2" s="186"/>
      <c r="N2" s="176"/>
    </row>
    <row r="3" spans="1:15" s="163" customFormat="1" ht="15.75" x14ac:dyDescent="0.25">
      <c r="A3" s="182"/>
      <c r="B3" s="181" t="s">
        <v>3872</v>
      </c>
      <c r="D3" s="246" t="s">
        <v>3871</v>
      </c>
      <c r="E3" s="247"/>
      <c r="F3" s="247"/>
      <c r="G3" s="247"/>
      <c r="H3" s="247"/>
      <c r="I3" s="177"/>
      <c r="J3" s="177"/>
      <c r="K3" s="177"/>
      <c r="L3" s="176"/>
      <c r="M3" s="255" t="s">
        <v>3870</v>
      </c>
      <c r="N3" s="255"/>
      <c r="O3" s="255"/>
    </row>
    <row r="4" spans="1:15" s="163" customFormat="1" ht="16.5" thickBot="1" x14ac:dyDescent="0.3">
      <c r="A4" s="182"/>
      <c r="B4" s="181" t="s">
        <v>3869</v>
      </c>
      <c r="D4" s="185" t="s">
        <v>3868</v>
      </c>
      <c r="E4" s="185"/>
      <c r="F4" s="185"/>
      <c r="G4" s="184"/>
      <c r="H4" s="183"/>
      <c r="I4" s="183"/>
      <c r="J4" s="183"/>
      <c r="K4" s="183"/>
      <c r="L4" s="104"/>
      <c r="N4" s="176"/>
    </row>
    <row r="5" spans="1:15" s="163" customFormat="1" ht="17.25" customHeight="1" thickTop="1" thickBot="1" x14ac:dyDescent="0.3">
      <c r="A5" s="182"/>
      <c r="B5" s="181" t="s">
        <v>3867</v>
      </c>
      <c r="D5" s="246" t="s">
        <v>3866</v>
      </c>
      <c r="E5" s="247"/>
      <c r="F5" s="247"/>
      <c r="G5" s="247"/>
      <c r="H5" s="247"/>
      <c r="I5" s="177"/>
      <c r="J5" s="177"/>
      <c r="K5" s="177"/>
      <c r="L5" s="176"/>
      <c r="N5" s="248" t="s">
        <v>3865</v>
      </c>
    </row>
    <row r="6" spans="1:15" s="163" customFormat="1" ht="17.25" customHeight="1" thickTop="1" thickBot="1" x14ac:dyDescent="0.3">
      <c r="A6" s="180"/>
      <c r="B6" s="179" t="s">
        <v>3864</v>
      </c>
      <c r="C6" s="178"/>
      <c r="D6" s="246" t="s">
        <v>3863</v>
      </c>
      <c r="E6" s="247"/>
      <c r="F6" s="247"/>
      <c r="G6" s="247"/>
      <c r="H6" s="247"/>
      <c r="I6" s="177"/>
      <c r="J6" s="177"/>
      <c r="K6" s="177"/>
      <c r="L6" s="176"/>
      <c r="N6" s="248"/>
    </row>
    <row r="7" spans="1:15" ht="17.25" thickTop="1" thickBot="1" x14ac:dyDescent="0.3">
      <c r="N7" s="175">
        <v>0</v>
      </c>
    </row>
    <row r="8" spans="1:15" s="163" customFormat="1" ht="16.5" thickBot="1" x14ac:dyDescent="0.3">
      <c r="A8" s="174" t="s">
        <v>3862</v>
      </c>
      <c r="B8" s="173" t="s">
        <v>12</v>
      </c>
      <c r="C8" s="172" t="s">
        <v>13</v>
      </c>
      <c r="D8" s="172" t="s">
        <v>3861</v>
      </c>
      <c r="E8" s="172" t="s">
        <v>14</v>
      </c>
      <c r="F8" s="171" t="s">
        <v>398</v>
      </c>
      <c r="G8" s="170" t="s">
        <v>24</v>
      </c>
      <c r="H8" s="169" t="s">
        <v>3860</v>
      </c>
      <c r="I8" s="168" t="s">
        <v>17</v>
      </c>
      <c r="J8" s="167" t="s">
        <v>3859</v>
      </c>
      <c r="K8" s="167" t="s">
        <v>3858</v>
      </c>
      <c r="L8" s="167" t="s">
        <v>3857</v>
      </c>
      <c r="M8" s="166" t="s">
        <v>3856</v>
      </c>
      <c r="N8" s="165" t="s">
        <v>21</v>
      </c>
      <c r="O8" s="164" t="s">
        <v>20</v>
      </c>
    </row>
    <row r="9" spans="1:15" s="154" customFormat="1" ht="15.75" x14ac:dyDescent="0.25">
      <c r="A9" s="162" t="s">
        <v>3855</v>
      </c>
      <c r="B9" s="161" t="s">
        <v>3852</v>
      </c>
      <c r="C9" s="160" t="s">
        <v>3851</v>
      </c>
      <c r="D9" s="160" t="s">
        <v>570</v>
      </c>
      <c r="E9" s="160" t="s">
        <v>1676</v>
      </c>
      <c r="F9" s="159"/>
      <c r="G9" s="158" t="s">
        <v>307</v>
      </c>
      <c r="H9" s="156">
        <v>188.3</v>
      </c>
      <c r="I9" s="156">
        <v>1.5</v>
      </c>
      <c r="J9" s="157"/>
      <c r="K9" s="157">
        <v>40</v>
      </c>
      <c r="L9" s="157"/>
      <c r="M9" s="157" t="s">
        <v>3854</v>
      </c>
      <c r="N9" s="156" t="str">
        <f t="shared" ref="N9:N72" si="0">IF(O9="","",H9-($N$7*H9))</f>
        <v/>
      </c>
      <c r="O9" s="155"/>
    </row>
    <row r="10" spans="1:15" s="154" customFormat="1" ht="15.75" x14ac:dyDescent="0.25">
      <c r="A10" s="130" t="s">
        <v>3853</v>
      </c>
      <c r="B10" s="129" t="s">
        <v>3852</v>
      </c>
      <c r="C10" s="128" t="s">
        <v>3851</v>
      </c>
      <c r="D10" s="128" t="s">
        <v>570</v>
      </c>
      <c r="E10" s="128" t="s">
        <v>1673</v>
      </c>
      <c r="F10" s="126"/>
      <c r="G10" s="127" t="s">
        <v>307</v>
      </c>
      <c r="H10" s="117">
        <v>169.95</v>
      </c>
      <c r="I10" s="117">
        <v>1.5</v>
      </c>
      <c r="J10" s="118"/>
      <c r="K10" s="118">
        <v>92</v>
      </c>
      <c r="L10" s="118"/>
      <c r="M10" s="118" t="s">
        <v>3850</v>
      </c>
      <c r="N10" s="117" t="str">
        <f t="shared" si="0"/>
        <v/>
      </c>
      <c r="O10" s="153"/>
    </row>
    <row r="11" spans="1:15" s="154" customFormat="1" x14ac:dyDescent="0.25">
      <c r="A11" s="130" t="s">
        <v>3849</v>
      </c>
      <c r="B11" s="129" t="s">
        <v>3838</v>
      </c>
      <c r="C11" s="128" t="s">
        <v>3837</v>
      </c>
      <c r="D11" s="128" t="s">
        <v>570</v>
      </c>
      <c r="E11" s="128" t="s">
        <v>1676</v>
      </c>
      <c r="F11" s="122"/>
      <c r="G11" s="127" t="s">
        <v>892</v>
      </c>
      <c r="H11" s="117">
        <v>188.3</v>
      </c>
      <c r="I11" s="117"/>
      <c r="J11" s="118">
        <v>219</v>
      </c>
      <c r="K11" s="118">
        <v>218</v>
      </c>
      <c r="L11" s="118"/>
      <c r="M11" s="118" t="s">
        <v>3848</v>
      </c>
      <c r="N11" s="117" t="str">
        <f t="shared" si="0"/>
        <v/>
      </c>
      <c r="O11" s="153"/>
    </row>
    <row r="12" spans="1:15" s="144" customFormat="1" x14ac:dyDescent="0.25">
      <c r="A12" s="130" t="s">
        <v>3847</v>
      </c>
      <c r="B12" s="129" t="s">
        <v>3838</v>
      </c>
      <c r="C12" s="128" t="s">
        <v>3837</v>
      </c>
      <c r="D12" s="128" t="s">
        <v>570</v>
      </c>
      <c r="E12" s="128" t="s">
        <v>1673</v>
      </c>
      <c r="F12" s="122"/>
      <c r="G12" s="127" t="s">
        <v>892</v>
      </c>
      <c r="H12" s="117">
        <v>169.95</v>
      </c>
      <c r="I12" s="117"/>
      <c r="J12" s="118">
        <v>43</v>
      </c>
      <c r="K12" s="118"/>
      <c r="L12" s="118"/>
      <c r="M12" s="118" t="s">
        <v>3846</v>
      </c>
      <c r="N12" s="117" t="str">
        <f t="shared" si="0"/>
        <v/>
      </c>
      <c r="O12" s="152"/>
    </row>
    <row r="13" spans="1:15" x14ac:dyDescent="0.25">
      <c r="A13" s="130" t="s">
        <v>3845</v>
      </c>
      <c r="B13" s="129" t="s">
        <v>3838</v>
      </c>
      <c r="C13" s="128" t="s">
        <v>3837</v>
      </c>
      <c r="D13" s="128" t="s">
        <v>570</v>
      </c>
      <c r="E13" s="128" t="s">
        <v>1146</v>
      </c>
      <c r="F13" s="122"/>
      <c r="G13" s="127" t="s">
        <v>892</v>
      </c>
      <c r="H13" s="117">
        <v>168.5</v>
      </c>
      <c r="I13" s="117"/>
      <c r="J13" s="118">
        <v>45</v>
      </c>
      <c r="K13" s="118"/>
      <c r="L13" s="118"/>
      <c r="M13" s="118" t="s">
        <v>3844</v>
      </c>
      <c r="N13" s="117" t="str">
        <f t="shared" si="0"/>
        <v/>
      </c>
      <c r="O13" s="145"/>
    </row>
    <row r="14" spans="1:15" x14ac:dyDescent="0.25">
      <c r="A14" s="130" t="s">
        <v>3843</v>
      </c>
      <c r="B14" s="129" t="s">
        <v>3838</v>
      </c>
      <c r="C14" s="128" t="s">
        <v>3837</v>
      </c>
      <c r="D14" s="128" t="s">
        <v>570</v>
      </c>
      <c r="E14" s="128" t="s">
        <v>1143</v>
      </c>
      <c r="F14" s="122"/>
      <c r="G14" s="127" t="s">
        <v>892</v>
      </c>
      <c r="H14" s="117">
        <v>145.44999999999999</v>
      </c>
      <c r="I14" s="117"/>
      <c r="J14" s="118">
        <v>9</v>
      </c>
      <c r="K14" s="118"/>
      <c r="L14" s="118"/>
      <c r="M14" s="118" t="s">
        <v>3842</v>
      </c>
      <c r="N14" s="117" t="str">
        <f t="shared" si="0"/>
        <v/>
      </c>
      <c r="O14" s="145"/>
    </row>
    <row r="15" spans="1:15" x14ac:dyDescent="0.25">
      <c r="A15" s="130" t="s">
        <v>3841</v>
      </c>
      <c r="B15" s="129" t="s">
        <v>3838</v>
      </c>
      <c r="C15" s="128" t="s">
        <v>3837</v>
      </c>
      <c r="D15" s="128" t="s">
        <v>570</v>
      </c>
      <c r="E15" s="128" t="s">
        <v>569</v>
      </c>
      <c r="F15" s="122"/>
      <c r="G15" s="127" t="s">
        <v>892</v>
      </c>
      <c r="H15" s="117">
        <v>107.3</v>
      </c>
      <c r="I15" s="117"/>
      <c r="J15" s="118">
        <v>59</v>
      </c>
      <c r="K15" s="118"/>
      <c r="L15" s="118"/>
      <c r="M15" s="118" t="s">
        <v>3840</v>
      </c>
      <c r="N15" s="117" t="str">
        <f t="shared" si="0"/>
        <v/>
      </c>
      <c r="O15" s="153"/>
    </row>
    <row r="16" spans="1:15" x14ac:dyDescent="0.25">
      <c r="A16" s="130" t="s">
        <v>3839</v>
      </c>
      <c r="B16" s="129" t="s">
        <v>3838</v>
      </c>
      <c r="C16" s="128" t="s">
        <v>3837</v>
      </c>
      <c r="D16" s="128" t="s">
        <v>570</v>
      </c>
      <c r="E16" s="128" t="s">
        <v>308</v>
      </c>
      <c r="F16" s="122"/>
      <c r="G16" s="127" t="s">
        <v>892</v>
      </c>
      <c r="H16" s="117">
        <v>100.85</v>
      </c>
      <c r="I16" s="117"/>
      <c r="J16" s="118">
        <v>170</v>
      </c>
      <c r="K16" s="118"/>
      <c r="L16" s="118"/>
      <c r="M16" s="118" t="s">
        <v>3836</v>
      </c>
      <c r="N16" s="117" t="str">
        <f t="shared" si="0"/>
        <v/>
      </c>
      <c r="O16" s="145"/>
    </row>
    <row r="17" spans="1:15" x14ac:dyDescent="0.25">
      <c r="A17" s="130" t="s">
        <v>3835</v>
      </c>
      <c r="B17" s="129" t="s">
        <v>3832</v>
      </c>
      <c r="C17" s="128" t="s">
        <v>3831</v>
      </c>
      <c r="D17" s="128" t="s">
        <v>570</v>
      </c>
      <c r="E17" s="128" t="s">
        <v>1673</v>
      </c>
      <c r="F17" s="122"/>
      <c r="G17" s="127" t="s">
        <v>892</v>
      </c>
      <c r="H17" s="117">
        <v>147.6</v>
      </c>
      <c r="I17" s="117"/>
      <c r="J17" s="118">
        <v>75</v>
      </c>
      <c r="K17" s="118"/>
      <c r="L17" s="118"/>
      <c r="M17" s="118" t="s">
        <v>3834</v>
      </c>
      <c r="N17" s="117" t="str">
        <f t="shared" si="0"/>
        <v/>
      </c>
      <c r="O17" s="145"/>
    </row>
    <row r="18" spans="1:15" x14ac:dyDescent="0.25">
      <c r="A18" s="130" t="s">
        <v>3833</v>
      </c>
      <c r="B18" s="129" t="s">
        <v>3832</v>
      </c>
      <c r="C18" s="128" t="s">
        <v>3831</v>
      </c>
      <c r="D18" s="128" t="s">
        <v>570</v>
      </c>
      <c r="E18" s="128" t="s">
        <v>2562</v>
      </c>
      <c r="F18" s="122"/>
      <c r="G18" s="127" t="s">
        <v>892</v>
      </c>
      <c r="H18" s="117">
        <v>90</v>
      </c>
      <c r="I18" s="117"/>
      <c r="J18" s="118">
        <v>101</v>
      </c>
      <c r="K18" s="118"/>
      <c r="L18" s="118"/>
      <c r="M18" s="118" t="s">
        <v>3830</v>
      </c>
      <c r="N18" s="117" t="str">
        <f t="shared" si="0"/>
        <v/>
      </c>
      <c r="O18" s="145"/>
    </row>
    <row r="19" spans="1:15" ht="15.75" x14ac:dyDescent="0.25">
      <c r="A19" s="130" t="s">
        <v>3829</v>
      </c>
      <c r="B19" s="129" t="s">
        <v>3820</v>
      </c>
      <c r="C19" s="128" t="s">
        <v>3819</v>
      </c>
      <c r="D19" s="128" t="s">
        <v>570</v>
      </c>
      <c r="E19" s="128" t="s">
        <v>2778</v>
      </c>
      <c r="F19" s="126"/>
      <c r="G19" s="127" t="s">
        <v>307</v>
      </c>
      <c r="H19" s="117">
        <v>233.65</v>
      </c>
      <c r="I19" s="117"/>
      <c r="J19" s="118"/>
      <c r="K19" s="118">
        <v>3</v>
      </c>
      <c r="L19" s="118"/>
      <c r="M19" s="118" t="s">
        <v>3828</v>
      </c>
      <c r="N19" s="117" t="str">
        <f t="shared" si="0"/>
        <v/>
      </c>
      <c r="O19" s="145"/>
    </row>
    <row r="20" spans="1:15" x14ac:dyDescent="0.25">
      <c r="A20" s="130" t="s">
        <v>3827</v>
      </c>
      <c r="B20" s="129" t="s">
        <v>3820</v>
      </c>
      <c r="C20" s="128" t="s">
        <v>3819</v>
      </c>
      <c r="D20" s="128" t="s">
        <v>570</v>
      </c>
      <c r="E20" s="128" t="s">
        <v>1149</v>
      </c>
      <c r="F20" s="122"/>
      <c r="G20" s="127" t="s">
        <v>307</v>
      </c>
      <c r="H20" s="117">
        <v>209.05</v>
      </c>
      <c r="I20" s="117"/>
      <c r="J20" s="118"/>
      <c r="K20" s="118">
        <v>11</v>
      </c>
      <c r="L20" s="118"/>
      <c r="M20" s="118" t="s">
        <v>3826</v>
      </c>
      <c r="N20" s="117" t="str">
        <f t="shared" si="0"/>
        <v/>
      </c>
      <c r="O20" s="153"/>
    </row>
    <row r="21" spans="1:15" x14ac:dyDescent="0.25">
      <c r="A21" s="130" t="s">
        <v>3825</v>
      </c>
      <c r="B21" s="129" t="s">
        <v>3820</v>
      </c>
      <c r="C21" s="128" t="s">
        <v>3819</v>
      </c>
      <c r="D21" s="128" t="s">
        <v>570</v>
      </c>
      <c r="E21" s="128" t="s">
        <v>1676</v>
      </c>
      <c r="F21" s="122"/>
      <c r="G21" s="127" t="s">
        <v>307</v>
      </c>
      <c r="H21" s="117">
        <v>188.3</v>
      </c>
      <c r="I21" s="117"/>
      <c r="J21" s="118"/>
      <c r="K21" s="118">
        <v>8</v>
      </c>
      <c r="L21" s="118"/>
      <c r="M21" s="118" t="s">
        <v>3824</v>
      </c>
      <c r="N21" s="117" t="str">
        <f t="shared" si="0"/>
        <v/>
      </c>
      <c r="O21" s="153"/>
    </row>
    <row r="22" spans="1:15" ht="15.75" x14ac:dyDescent="0.25">
      <c r="A22" s="130" t="s">
        <v>3823</v>
      </c>
      <c r="B22" s="129" t="s">
        <v>3820</v>
      </c>
      <c r="C22" s="128" t="s">
        <v>3819</v>
      </c>
      <c r="D22" s="128" t="s">
        <v>570</v>
      </c>
      <c r="E22" s="128" t="s">
        <v>1673</v>
      </c>
      <c r="F22" s="126"/>
      <c r="G22" s="127" t="s">
        <v>307</v>
      </c>
      <c r="H22" s="117">
        <v>169.95</v>
      </c>
      <c r="I22" s="117"/>
      <c r="J22" s="118"/>
      <c r="K22" s="118">
        <v>1</v>
      </c>
      <c r="L22" s="118"/>
      <c r="M22" s="118" t="s">
        <v>3822</v>
      </c>
      <c r="N22" s="117" t="str">
        <f t="shared" si="0"/>
        <v/>
      </c>
      <c r="O22" s="153"/>
    </row>
    <row r="23" spans="1:15" s="144" customFormat="1" ht="15.75" x14ac:dyDescent="0.25">
      <c r="A23" s="130" t="s">
        <v>3821</v>
      </c>
      <c r="B23" s="129" t="s">
        <v>3820</v>
      </c>
      <c r="C23" s="128" t="s">
        <v>3819</v>
      </c>
      <c r="D23" s="128" t="s">
        <v>570</v>
      </c>
      <c r="E23" s="128" t="s">
        <v>1670</v>
      </c>
      <c r="F23" s="126"/>
      <c r="G23" s="127" t="s">
        <v>307</v>
      </c>
      <c r="H23" s="117">
        <v>144.19999999999999</v>
      </c>
      <c r="I23" s="117"/>
      <c r="J23" s="118"/>
      <c r="K23" s="118">
        <v>1</v>
      </c>
      <c r="L23" s="118"/>
      <c r="M23" s="118" t="s">
        <v>3818</v>
      </c>
      <c r="N23" s="117" t="str">
        <f t="shared" si="0"/>
        <v/>
      </c>
      <c r="O23" s="153"/>
    </row>
    <row r="24" spans="1:15" s="144" customFormat="1" ht="15.75" x14ac:dyDescent="0.25">
      <c r="A24" s="130" t="s">
        <v>3817</v>
      </c>
      <c r="B24" s="129" t="s">
        <v>64</v>
      </c>
      <c r="C24" s="128" t="s">
        <v>3792</v>
      </c>
      <c r="D24" s="128" t="s">
        <v>304</v>
      </c>
      <c r="E24" s="128" t="s">
        <v>1093</v>
      </c>
      <c r="F24" s="126"/>
      <c r="G24" s="127" t="s">
        <v>633</v>
      </c>
      <c r="H24" s="117">
        <v>162</v>
      </c>
      <c r="I24" s="117"/>
      <c r="J24" s="118"/>
      <c r="K24" s="118">
        <v>43</v>
      </c>
      <c r="L24" s="118"/>
      <c r="M24" s="118" t="s">
        <v>3816</v>
      </c>
      <c r="N24" s="117" t="str">
        <f t="shared" si="0"/>
        <v/>
      </c>
      <c r="O24" s="145"/>
    </row>
    <row r="25" spans="1:15" s="144" customFormat="1" x14ac:dyDescent="0.25">
      <c r="A25" s="130" t="s">
        <v>3815</v>
      </c>
      <c r="B25" s="129" t="s">
        <v>64</v>
      </c>
      <c r="C25" s="128" t="s">
        <v>3792</v>
      </c>
      <c r="D25" s="128" t="s">
        <v>304</v>
      </c>
      <c r="E25" s="128" t="s">
        <v>316</v>
      </c>
      <c r="F25" s="122"/>
      <c r="G25" s="127" t="s">
        <v>633</v>
      </c>
      <c r="H25" s="117">
        <v>144.9</v>
      </c>
      <c r="I25" s="117"/>
      <c r="J25" s="118"/>
      <c r="K25" s="118">
        <v>226</v>
      </c>
      <c r="L25" s="118"/>
      <c r="M25" s="118" t="s">
        <v>3814</v>
      </c>
      <c r="N25" s="117" t="str">
        <f t="shared" si="0"/>
        <v/>
      </c>
      <c r="O25" s="153"/>
    </row>
    <row r="26" spans="1:15" s="144" customFormat="1" x14ac:dyDescent="0.25">
      <c r="A26" s="130" t="s">
        <v>3813</v>
      </c>
      <c r="B26" s="129" t="s">
        <v>64</v>
      </c>
      <c r="C26" s="128" t="s">
        <v>3792</v>
      </c>
      <c r="D26" s="128" t="s">
        <v>304</v>
      </c>
      <c r="E26" s="128" t="s">
        <v>313</v>
      </c>
      <c r="F26" s="122"/>
      <c r="G26" s="127" t="s">
        <v>633</v>
      </c>
      <c r="H26" s="117">
        <v>114.3</v>
      </c>
      <c r="I26" s="117"/>
      <c r="J26" s="118"/>
      <c r="K26" s="118">
        <v>308</v>
      </c>
      <c r="L26" s="118"/>
      <c r="M26" s="118" t="s">
        <v>3812</v>
      </c>
      <c r="N26" s="117" t="str">
        <f t="shared" si="0"/>
        <v/>
      </c>
      <c r="O26" s="145"/>
    </row>
    <row r="27" spans="1:15" s="144" customFormat="1" x14ac:dyDescent="0.25">
      <c r="A27" s="130" t="s">
        <v>3811</v>
      </c>
      <c r="B27" s="129" t="s">
        <v>64</v>
      </c>
      <c r="C27" s="128" t="s">
        <v>3792</v>
      </c>
      <c r="D27" s="128" t="s">
        <v>304</v>
      </c>
      <c r="E27" s="128" t="s">
        <v>322</v>
      </c>
      <c r="F27" s="122"/>
      <c r="G27" s="127" t="s">
        <v>633</v>
      </c>
      <c r="H27" s="117">
        <v>47.15</v>
      </c>
      <c r="I27" s="117"/>
      <c r="J27" s="118">
        <v>50</v>
      </c>
      <c r="K27" s="118">
        <v>129</v>
      </c>
      <c r="L27" s="118"/>
      <c r="M27" s="118" t="s">
        <v>3810</v>
      </c>
      <c r="N27" s="117" t="str">
        <f t="shared" si="0"/>
        <v/>
      </c>
      <c r="O27" s="145"/>
    </row>
    <row r="28" spans="1:15" x14ac:dyDescent="0.25">
      <c r="A28" s="130" t="s">
        <v>3809</v>
      </c>
      <c r="B28" s="129" t="s">
        <v>64</v>
      </c>
      <c r="C28" s="128" t="s">
        <v>3792</v>
      </c>
      <c r="D28" s="128" t="s">
        <v>1538</v>
      </c>
      <c r="E28" s="128" t="s">
        <v>322</v>
      </c>
      <c r="F28" s="122"/>
      <c r="G28" s="127" t="s">
        <v>633</v>
      </c>
      <c r="H28" s="117">
        <v>42</v>
      </c>
      <c r="I28" s="117"/>
      <c r="J28" s="118">
        <v>266</v>
      </c>
      <c r="K28" s="118">
        <v>326</v>
      </c>
      <c r="L28" s="118"/>
      <c r="M28" s="118" t="s">
        <v>3808</v>
      </c>
      <c r="N28" s="117" t="str">
        <f t="shared" si="0"/>
        <v/>
      </c>
      <c r="O28" s="145"/>
    </row>
    <row r="29" spans="1:15" x14ac:dyDescent="0.25">
      <c r="A29" s="130" t="s">
        <v>3807</v>
      </c>
      <c r="B29" s="129" t="s">
        <v>64</v>
      </c>
      <c r="C29" s="128" t="s">
        <v>3792</v>
      </c>
      <c r="D29" s="128" t="s">
        <v>1538</v>
      </c>
      <c r="E29" s="128" t="s">
        <v>562</v>
      </c>
      <c r="F29" s="122" t="s">
        <v>398</v>
      </c>
      <c r="G29" s="127" t="s">
        <v>633</v>
      </c>
      <c r="H29" s="117">
        <v>25.85</v>
      </c>
      <c r="I29" s="117"/>
      <c r="J29" s="118"/>
      <c r="K29" s="118">
        <v>377</v>
      </c>
      <c r="L29" s="118"/>
      <c r="M29" s="118" t="s">
        <v>3806</v>
      </c>
      <c r="N29" s="117" t="str">
        <f t="shared" si="0"/>
        <v/>
      </c>
      <c r="O29" s="145"/>
    </row>
    <row r="30" spans="1:15" x14ac:dyDescent="0.25">
      <c r="A30" s="130" t="s">
        <v>3805</v>
      </c>
      <c r="B30" s="129" t="s">
        <v>64</v>
      </c>
      <c r="C30" s="128" t="s">
        <v>3792</v>
      </c>
      <c r="D30" s="128" t="s">
        <v>570</v>
      </c>
      <c r="E30" s="128" t="s">
        <v>2628</v>
      </c>
      <c r="F30" s="122"/>
      <c r="G30" s="127" t="s">
        <v>633</v>
      </c>
      <c r="H30" s="117">
        <v>126.2</v>
      </c>
      <c r="I30" s="117"/>
      <c r="J30" s="118">
        <v>5</v>
      </c>
      <c r="K30" s="118">
        <v>189</v>
      </c>
      <c r="L30" s="118"/>
      <c r="M30" s="118" t="s">
        <v>3804</v>
      </c>
      <c r="N30" s="117" t="str">
        <f t="shared" si="0"/>
        <v/>
      </c>
      <c r="O30" s="145"/>
    </row>
    <row r="31" spans="1:15" x14ac:dyDescent="0.25">
      <c r="A31" s="130" t="s">
        <v>3803</v>
      </c>
      <c r="B31" s="129" t="s">
        <v>64</v>
      </c>
      <c r="C31" s="128" t="s">
        <v>3792</v>
      </c>
      <c r="D31" s="128" t="s">
        <v>570</v>
      </c>
      <c r="E31" s="128" t="s">
        <v>1263</v>
      </c>
      <c r="F31" s="122"/>
      <c r="G31" s="127" t="s">
        <v>633</v>
      </c>
      <c r="H31" s="117">
        <v>96.1</v>
      </c>
      <c r="I31" s="117"/>
      <c r="J31" s="118">
        <v>5</v>
      </c>
      <c r="K31" s="118"/>
      <c r="L31" s="118"/>
      <c r="M31" s="118" t="s">
        <v>3802</v>
      </c>
      <c r="N31" s="117" t="str">
        <f t="shared" si="0"/>
        <v/>
      </c>
      <c r="O31" s="153"/>
    </row>
    <row r="32" spans="1:15" x14ac:dyDescent="0.25">
      <c r="A32" s="130" t="s">
        <v>3801</v>
      </c>
      <c r="B32" s="129" t="s">
        <v>64</v>
      </c>
      <c r="C32" s="128" t="s">
        <v>3792</v>
      </c>
      <c r="D32" s="128" t="s">
        <v>570</v>
      </c>
      <c r="E32" s="128" t="s">
        <v>2562</v>
      </c>
      <c r="F32" s="122"/>
      <c r="G32" s="127" t="s">
        <v>633</v>
      </c>
      <c r="H32" s="117">
        <v>96.1</v>
      </c>
      <c r="I32" s="117"/>
      <c r="J32" s="118"/>
      <c r="K32" s="118">
        <v>389</v>
      </c>
      <c r="L32" s="118"/>
      <c r="M32" s="118" t="s">
        <v>3800</v>
      </c>
      <c r="N32" s="117" t="str">
        <f t="shared" si="0"/>
        <v/>
      </c>
      <c r="O32" s="145"/>
    </row>
    <row r="33" spans="1:15" x14ac:dyDescent="0.25">
      <c r="A33" s="130" t="s">
        <v>3799</v>
      </c>
      <c r="B33" s="129" t="s">
        <v>64</v>
      </c>
      <c r="C33" s="128" t="s">
        <v>3792</v>
      </c>
      <c r="D33" s="128" t="s">
        <v>570</v>
      </c>
      <c r="E33" s="128" t="s">
        <v>2109</v>
      </c>
      <c r="F33" s="122"/>
      <c r="G33" s="127" t="s">
        <v>633</v>
      </c>
      <c r="H33" s="117">
        <v>90.4</v>
      </c>
      <c r="I33" s="117"/>
      <c r="J33" s="118"/>
      <c r="K33" s="118">
        <v>399</v>
      </c>
      <c r="L33" s="118"/>
      <c r="M33" s="118" t="s">
        <v>3798</v>
      </c>
      <c r="N33" s="117" t="str">
        <f t="shared" si="0"/>
        <v/>
      </c>
      <c r="O33" s="152"/>
    </row>
    <row r="34" spans="1:15" x14ac:dyDescent="0.25">
      <c r="A34" s="130" t="s">
        <v>3797</v>
      </c>
      <c r="B34" s="129" t="s">
        <v>64</v>
      </c>
      <c r="C34" s="128" t="s">
        <v>3792</v>
      </c>
      <c r="D34" s="128" t="s">
        <v>570</v>
      </c>
      <c r="E34" s="128" t="s">
        <v>569</v>
      </c>
      <c r="F34" s="122"/>
      <c r="G34" s="127" t="s">
        <v>633</v>
      </c>
      <c r="H34" s="117">
        <v>88.4</v>
      </c>
      <c r="I34" s="117"/>
      <c r="J34" s="118">
        <v>15</v>
      </c>
      <c r="K34" s="118"/>
      <c r="L34" s="118"/>
      <c r="M34" s="118" t="s">
        <v>3796</v>
      </c>
      <c r="N34" s="117" t="str">
        <f t="shared" si="0"/>
        <v/>
      </c>
      <c r="O34" s="152"/>
    </row>
    <row r="35" spans="1:15" x14ac:dyDescent="0.25">
      <c r="A35" s="130" t="s">
        <v>3795</v>
      </c>
      <c r="B35" s="129" t="s">
        <v>64</v>
      </c>
      <c r="C35" s="128" t="s">
        <v>3792</v>
      </c>
      <c r="D35" s="128" t="s">
        <v>570</v>
      </c>
      <c r="E35" s="128" t="s">
        <v>308</v>
      </c>
      <c r="F35" s="122"/>
      <c r="G35" s="127" t="s">
        <v>633</v>
      </c>
      <c r="H35" s="117">
        <v>64.400000000000006</v>
      </c>
      <c r="I35" s="117"/>
      <c r="J35" s="118">
        <v>282</v>
      </c>
      <c r="K35" s="118">
        <v>143</v>
      </c>
      <c r="L35" s="118"/>
      <c r="M35" s="118" t="s">
        <v>3794</v>
      </c>
      <c r="N35" s="117" t="str">
        <f t="shared" si="0"/>
        <v/>
      </c>
      <c r="O35" s="152"/>
    </row>
    <row r="36" spans="1:15" x14ac:dyDescent="0.25">
      <c r="A36" s="130" t="s">
        <v>3793</v>
      </c>
      <c r="B36" s="129" t="s">
        <v>64</v>
      </c>
      <c r="C36" s="128" t="s">
        <v>3792</v>
      </c>
      <c r="D36" s="128" t="s">
        <v>570</v>
      </c>
      <c r="E36" s="128" t="s">
        <v>322</v>
      </c>
      <c r="F36" s="122"/>
      <c r="G36" s="127" t="s">
        <v>633</v>
      </c>
      <c r="H36" s="117">
        <v>42</v>
      </c>
      <c r="I36" s="117"/>
      <c r="J36" s="118">
        <v>276</v>
      </c>
      <c r="K36" s="118">
        <v>97</v>
      </c>
      <c r="L36" s="118"/>
      <c r="M36" s="118" t="s">
        <v>3791</v>
      </c>
      <c r="N36" s="117" t="str">
        <f t="shared" si="0"/>
        <v/>
      </c>
      <c r="O36" s="116"/>
    </row>
    <row r="37" spans="1:15" x14ac:dyDescent="0.25">
      <c r="A37" s="130" t="s">
        <v>3790</v>
      </c>
      <c r="B37" s="129" t="s">
        <v>67</v>
      </c>
      <c r="C37" s="128" t="s">
        <v>3785</v>
      </c>
      <c r="D37" s="128" t="s">
        <v>304</v>
      </c>
      <c r="E37" s="128" t="s">
        <v>313</v>
      </c>
      <c r="F37" s="122"/>
      <c r="G37" s="127" t="s">
        <v>518</v>
      </c>
      <c r="H37" s="117">
        <v>107.7</v>
      </c>
      <c r="I37" s="117"/>
      <c r="J37" s="118"/>
      <c r="K37" s="118">
        <v>71</v>
      </c>
      <c r="L37" s="118"/>
      <c r="M37" s="118" t="s">
        <v>3789</v>
      </c>
      <c r="N37" s="117" t="str">
        <f t="shared" si="0"/>
        <v/>
      </c>
      <c r="O37" s="116"/>
    </row>
    <row r="38" spans="1:15" x14ac:dyDescent="0.25">
      <c r="A38" s="130" t="s">
        <v>3788</v>
      </c>
      <c r="B38" s="129" t="s">
        <v>67</v>
      </c>
      <c r="C38" s="128" t="s">
        <v>3785</v>
      </c>
      <c r="D38" s="128" t="s">
        <v>304</v>
      </c>
      <c r="E38" s="128" t="s">
        <v>328</v>
      </c>
      <c r="F38" s="122"/>
      <c r="G38" s="127" t="s">
        <v>518</v>
      </c>
      <c r="H38" s="117">
        <v>86.75</v>
      </c>
      <c r="I38" s="117"/>
      <c r="J38" s="118"/>
      <c r="K38" s="118">
        <v>103</v>
      </c>
      <c r="L38" s="118"/>
      <c r="M38" s="118" t="s">
        <v>3787</v>
      </c>
      <c r="N38" s="117" t="str">
        <f t="shared" si="0"/>
        <v/>
      </c>
      <c r="O38" s="116"/>
    </row>
    <row r="39" spans="1:15" x14ac:dyDescent="0.25">
      <c r="A39" s="130" t="s">
        <v>3786</v>
      </c>
      <c r="B39" s="129" t="s">
        <v>67</v>
      </c>
      <c r="C39" s="128" t="s">
        <v>3785</v>
      </c>
      <c r="D39" s="128" t="s">
        <v>304</v>
      </c>
      <c r="E39" s="128" t="s">
        <v>308</v>
      </c>
      <c r="F39" s="122"/>
      <c r="G39" s="127" t="s">
        <v>518</v>
      </c>
      <c r="H39" s="117">
        <v>68.400000000000006</v>
      </c>
      <c r="I39" s="117"/>
      <c r="J39" s="118">
        <v>48</v>
      </c>
      <c r="K39" s="118">
        <v>40</v>
      </c>
      <c r="L39" s="118"/>
      <c r="M39" s="118" t="s">
        <v>3784</v>
      </c>
      <c r="N39" s="117" t="str">
        <f t="shared" si="0"/>
        <v/>
      </c>
      <c r="O39" s="116"/>
    </row>
    <row r="40" spans="1:15" x14ac:dyDescent="0.25">
      <c r="A40" s="130" t="s">
        <v>3783</v>
      </c>
      <c r="B40" s="129" t="s">
        <v>3778</v>
      </c>
      <c r="C40" s="128" t="s">
        <v>3777</v>
      </c>
      <c r="D40" s="128" t="s">
        <v>304</v>
      </c>
      <c r="E40" s="128" t="s">
        <v>316</v>
      </c>
      <c r="F40" s="122"/>
      <c r="G40" s="127" t="s">
        <v>403</v>
      </c>
      <c r="H40" s="117">
        <v>166.25</v>
      </c>
      <c r="I40" s="117">
        <v>2.75</v>
      </c>
      <c r="J40" s="118"/>
      <c r="K40" s="118"/>
      <c r="L40" s="118">
        <v>9</v>
      </c>
      <c r="M40" s="118" t="s">
        <v>3782</v>
      </c>
      <c r="N40" s="117" t="str">
        <f t="shared" si="0"/>
        <v/>
      </c>
      <c r="O40" s="116"/>
    </row>
    <row r="41" spans="1:15" x14ac:dyDescent="0.25">
      <c r="A41" s="130" t="s">
        <v>3781</v>
      </c>
      <c r="B41" s="129" t="s">
        <v>3778</v>
      </c>
      <c r="C41" s="128" t="s">
        <v>3777</v>
      </c>
      <c r="D41" s="128" t="s">
        <v>304</v>
      </c>
      <c r="E41" s="128" t="s">
        <v>313</v>
      </c>
      <c r="F41" s="122"/>
      <c r="G41" s="127" t="s">
        <v>403</v>
      </c>
      <c r="H41" s="117">
        <v>134.1</v>
      </c>
      <c r="I41" s="117">
        <v>2.75</v>
      </c>
      <c r="J41" s="118"/>
      <c r="K41" s="118">
        <v>8</v>
      </c>
      <c r="L41" s="118">
        <v>157</v>
      </c>
      <c r="M41" s="118" t="s">
        <v>3780</v>
      </c>
      <c r="N41" s="117" t="str">
        <f t="shared" si="0"/>
        <v/>
      </c>
      <c r="O41" s="116"/>
    </row>
    <row r="42" spans="1:15" x14ac:dyDescent="0.25">
      <c r="A42" s="130" t="s">
        <v>3779</v>
      </c>
      <c r="B42" s="129" t="s">
        <v>3778</v>
      </c>
      <c r="C42" s="128" t="s">
        <v>3777</v>
      </c>
      <c r="D42" s="128" t="s">
        <v>304</v>
      </c>
      <c r="E42" s="128" t="s">
        <v>328</v>
      </c>
      <c r="F42" s="122"/>
      <c r="G42" s="127" t="s">
        <v>403</v>
      </c>
      <c r="H42" s="117">
        <v>109.2</v>
      </c>
      <c r="I42" s="117">
        <v>2.75</v>
      </c>
      <c r="J42" s="118"/>
      <c r="K42" s="118"/>
      <c r="L42" s="118">
        <v>93</v>
      </c>
      <c r="M42" s="118" t="s">
        <v>3776</v>
      </c>
      <c r="N42" s="117" t="str">
        <f t="shared" si="0"/>
        <v/>
      </c>
      <c r="O42" s="116"/>
    </row>
    <row r="43" spans="1:15" x14ac:dyDescent="0.25">
      <c r="A43" s="130" t="s">
        <v>3775</v>
      </c>
      <c r="B43" s="129" t="s">
        <v>3770</v>
      </c>
      <c r="C43" s="128" t="s">
        <v>3769</v>
      </c>
      <c r="D43" s="128" t="s">
        <v>304</v>
      </c>
      <c r="E43" s="128" t="s">
        <v>316</v>
      </c>
      <c r="F43" s="122"/>
      <c r="G43" s="127" t="s">
        <v>403</v>
      </c>
      <c r="H43" s="117">
        <v>170.3</v>
      </c>
      <c r="I43" s="117">
        <v>2</v>
      </c>
      <c r="J43" s="118">
        <v>10</v>
      </c>
      <c r="K43" s="118"/>
      <c r="L43" s="118"/>
      <c r="M43" s="118" t="s">
        <v>3774</v>
      </c>
      <c r="N43" s="117" t="str">
        <f t="shared" si="0"/>
        <v/>
      </c>
      <c r="O43" s="116"/>
    </row>
    <row r="44" spans="1:15" x14ac:dyDescent="0.25">
      <c r="A44" s="130" t="s">
        <v>3773</v>
      </c>
      <c r="B44" s="129" t="s">
        <v>3770</v>
      </c>
      <c r="C44" s="128" t="s">
        <v>3769</v>
      </c>
      <c r="D44" s="128" t="s">
        <v>304</v>
      </c>
      <c r="E44" s="128" t="s">
        <v>313</v>
      </c>
      <c r="F44" s="122" t="s">
        <v>398</v>
      </c>
      <c r="G44" s="127" t="s">
        <v>403</v>
      </c>
      <c r="H44" s="117">
        <v>134.1</v>
      </c>
      <c r="I44" s="117">
        <v>2</v>
      </c>
      <c r="J44" s="118">
        <v>90</v>
      </c>
      <c r="K44" s="118"/>
      <c r="L44" s="118"/>
      <c r="M44" s="118" t="s">
        <v>3772</v>
      </c>
      <c r="N44" s="117" t="str">
        <f t="shared" si="0"/>
        <v/>
      </c>
      <c r="O44" s="116"/>
    </row>
    <row r="45" spans="1:15" x14ac:dyDescent="0.25">
      <c r="A45" s="130" t="s">
        <v>3771</v>
      </c>
      <c r="B45" s="129" t="s">
        <v>3770</v>
      </c>
      <c r="C45" s="128" t="s">
        <v>3769</v>
      </c>
      <c r="D45" s="128" t="s">
        <v>304</v>
      </c>
      <c r="E45" s="128" t="s">
        <v>328</v>
      </c>
      <c r="F45" s="122" t="s">
        <v>398</v>
      </c>
      <c r="G45" s="127" t="s">
        <v>403</v>
      </c>
      <c r="H45" s="117">
        <v>116.25</v>
      </c>
      <c r="I45" s="117">
        <v>2</v>
      </c>
      <c r="J45" s="118">
        <v>144</v>
      </c>
      <c r="K45" s="118"/>
      <c r="L45" s="118"/>
      <c r="M45" s="118" t="s">
        <v>3768</v>
      </c>
      <c r="N45" s="117" t="str">
        <f t="shared" si="0"/>
        <v/>
      </c>
      <c r="O45" s="116"/>
    </row>
    <row r="46" spans="1:15" ht="15.75" x14ac:dyDescent="0.25">
      <c r="A46" s="130" t="s">
        <v>3767</v>
      </c>
      <c r="B46" s="129" t="s">
        <v>3756</v>
      </c>
      <c r="C46" s="128" t="s">
        <v>3755</v>
      </c>
      <c r="D46" s="128" t="s">
        <v>304</v>
      </c>
      <c r="E46" s="128" t="s">
        <v>360</v>
      </c>
      <c r="F46" s="126"/>
      <c r="G46" s="127" t="s">
        <v>403</v>
      </c>
      <c r="H46" s="117">
        <v>230</v>
      </c>
      <c r="I46" s="117">
        <v>1.5</v>
      </c>
      <c r="J46" s="118"/>
      <c r="K46" s="118"/>
      <c r="L46" s="118">
        <v>3</v>
      </c>
      <c r="M46" s="118" t="s">
        <v>3766</v>
      </c>
      <c r="N46" s="117" t="str">
        <f t="shared" si="0"/>
        <v/>
      </c>
      <c r="O46" s="116"/>
    </row>
    <row r="47" spans="1:15" x14ac:dyDescent="0.25">
      <c r="A47" s="130" t="s">
        <v>3765</v>
      </c>
      <c r="B47" s="129" t="s">
        <v>3756</v>
      </c>
      <c r="C47" s="128" t="s">
        <v>3755</v>
      </c>
      <c r="D47" s="128" t="s">
        <v>304</v>
      </c>
      <c r="E47" s="128" t="s">
        <v>337</v>
      </c>
      <c r="F47" s="122"/>
      <c r="G47" s="127" t="s">
        <v>403</v>
      </c>
      <c r="H47" s="117">
        <v>204.55</v>
      </c>
      <c r="I47" s="117">
        <v>1.5</v>
      </c>
      <c r="J47" s="118"/>
      <c r="K47" s="118"/>
      <c r="L47" s="118">
        <v>59</v>
      </c>
      <c r="M47" s="118" t="s">
        <v>3764</v>
      </c>
      <c r="N47" s="117" t="str">
        <f t="shared" si="0"/>
        <v/>
      </c>
      <c r="O47" s="116"/>
    </row>
    <row r="48" spans="1:15" x14ac:dyDescent="0.25">
      <c r="A48" s="130" t="s">
        <v>3763</v>
      </c>
      <c r="B48" s="129" t="s">
        <v>3756</v>
      </c>
      <c r="C48" s="128" t="s">
        <v>3755</v>
      </c>
      <c r="D48" s="128" t="s">
        <v>304</v>
      </c>
      <c r="E48" s="128" t="s">
        <v>319</v>
      </c>
      <c r="F48" s="122"/>
      <c r="G48" s="127" t="s">
        <v>403</v>
      </c>
      <c r="H48" s="117">
        <v>194.9</v>
      </c>
      <c r="I48" s="117">
        <v>1.5</v>
      </c>
      <c r="J48" s="118">
        <v>47</v>
      </c>
      <c r="K48" s="118"/>
      <c r="L48" s="118">
        <v>206</v>
      </c>
      <c r="M48" s="118" t="s">
        <v>3762</v>
      </c>
      <c r="N48" s="117" t="str">
        <f t="shared" si="0"/>
        <v/>
      </c>
      <c r="O48" s="116"/>
    </row>
    <row r="49" spans="1:15" x14ac:dyDescent="0.25">
      <c r="A49" s="130" t="s">
        <v>3761</v>
      </c>
      <c r="B49" s="129" t="s">
        <v>3756</v>
      </c>
      <c r="C49" s="128" t="s">
        <v>3755</v>
      </c>
      <c r="D49" s="128" t="s">
        <v>304</v>
      </c>
      <c r="E49" s="128" t="s">
        <v>316</v>
      </c>
      <c r="F49" s="122"/>
      <c r="G49" s="127" t="s">
        <v>403</v>
      </c>
      <c r="H49" s="117">
        <v>173.8</v>
      </c>
      <c r="I49" s="117">
        <v>1.5</v>
      </c>
      <c r="J49" s="118">
        <v>34</v>
      </c>
      <c r="K49" s="118">
        <v>80</v>
      </c>
      <c r="L49" s="118">
        <v>53</v>
      </c>
      <c r="M49" s="118" t="s">
        <v>3760</v>
      </c>
      <c r="N49" s="117" t="str">
        <f t="shared" si="0"/>
        <v/>
      </c>
      <c r="O49" s="116"/>
    </row>
    <row r="50" spans="1:15" x14ac:dyDescent="0.25">
      <c r="A50" s="130" t="s">
        <v>3759</v>
      </c>
      <c r="B50" s="129" t="s">
        <v>3756</v>
      </c>
      <c r="C50" s="128" t="s">
        <v>3755</v>
      </c>
      <c r="D50" s="128" t="s">
        <v>304</v>
      </c>
      <c r="E50" s="128" t="s">
        <v>313</v>
      </c>
      <c r="F50" s="122"/>
      <c r="G50" s="127" t="s">
        <v>403</v>
      </c>
      <c r="H50" s="117">
        <v>136.75</v>
      </c>
      <c r="I50" s="117">
        <v>1.5</v>
      </c>
      <c r="J50" s="118"/>
      <c r="K50" s="118">
        <v>10</v>
      </c>
      <c r="L50" s="118">
        <v>490</v>
      </c>
      <c r="M50" s="118" t="s">
        <v>3758</v>
      </c>
      <c r="N50" s="117" t="str">
        <f t="shared" si="0"/>
        <v/>
      </c>
      <c r="O50" s="116"/>
    </row>
    <row r="51" spans="1:15" x14ac:dyDescent="0.25">
      <c r="A51" s="130" t="s">
        <v>3757</v>
      </c>
      <c r="B51" s="129" t="s">
        <v>3756</v>
      </c>
      <c r="C51" s="128" t="s">
        <v>3755</v>
      </c>
      <c r="D51" s="128" t="s">
        <v>304</v>
      </c>
      <c r="E51" s="128" t="s">
        <v>328</v>
      </c>
      <c r="F51" s="122" t="s">
        <v>398</v>
      </c>
      <c r="G51" s="127" t="s">
        <v>403</v>
      </c>
      <c r="H51" s="117">
        <v>116.3</v>
      </c>
      <c r="I51" s="117">
        <v>1.5</v>
      </c>
      <c r="J51" s="118">
        <v>404</v>
      </c>
      <c r="K51" s="118"/>
      <c r="L51" s="118"/>
      <c r="M51" s="118" t="s">
        <v>3754</v>
      </c>
      <c r="N51" s="117" t="str">
        <f t="shared" si="0"/>
        <v/>
      </c>
      <c r="O51" s="116"/>
    </row>
    <row r="52" spans="1:15" x14ac:dyDescent="0.25">
      <c r="A52" s="130" t="s">
        <v>3753</v>
      </c>
      <c r="B52" s="129" t="s">
        <v>3750</v>
      </c>
      <c r="C52" s="128" t="s">
        <v>3749</v>
      </c>
      <c r="D52" s="128" t="s">
        <v>304</v>
      </c>
      <c r="E52" s="128" t="s">
        <v>313</v>
      </c>
      <c r="F52" s="122"/>
      <c r="G52" s="127" t="s">
        <v>403</v>
      </c>
      <c r="H52" s="117">
        <v>130.94999999999999</v>
      </c>
      <c r="I52" s="117">
        <v>0.95</v>
      </c>
      <c r="J52" s="118">
        <v>128</v>
      </c>
      <c r="K52" s="118"/>
      <c r="L52" s="118"/>
      <c r="M52" s="118" t="s">
        <v>3752</v>
      </c>
      <c r="N52" s="117" t="str">
        <f t="shared" si="0"/>
        <v/>
      </c>
      <c r="O52" s="116"/>
    </row>
    <row r="53" spans="1:15" x14ac:dyDescent="0.25">
      <c r="A53" s="130" t="s">
        <v>3751</v>
      </c>
      <c r="B53" s="129" t="s">
        <v>3750</v>
      </c>
      <c r="C53" s="128" t="s">
        <v>3749</v>
      </c>
      <c r="D53" s="128" t="s">
        <v>304</v>
      </c>
      <c r="E53" s="128" t="s">
        <v>328</v>
      </c>
      <c r="F53" s="122"/>
      <c r="G53" s="127" t="s">
        <v>403</v>
      </c>
      <c r="H53" s="117">
        <v>109.2</v>
      </c>
      <c r="I53" s="117">
        <v>0.95</v>
      </c>
      <c r="J53" s="118">
        <v>2</v>
      </c>
      <c r="K53" s="118"/>
      <c r="L53" s="118"/>
      <c r="M53" s="118" t="s">
        <v>3748</v>
      </c>
      <c r="N53" s="117" t="str">
        <f t="shared" si="0"/>
        <v/>
      </c>
      <c r="O53" s="116"/>
    </row>
    <row r="54" spans="1:15" x14ac:dyDescent="0.25">
      <c r="A54" s="130" t="s">
        <v>3747</v>
      </c>
      <c r="B54" s="129" t="s">
        <v>78</v>
      </c>
      <c r="C54" s="128" t="s">
        <v>3746</v>
      </c>
      <c r="D54" s="128" t="s">
        <v>304</v>
      </c>
      <c r="E54" s="128" t="s">
        <v>319</v>
      </c>
      <c r="F54" s="122"/>
      <c r="G54" s="127" t="s">
        <v>307</v>
      </c>
      <c r="H54" s="117">
        <v>208.8</v>
      </c>
      <c r="I54" s="117">
        <v>2</v>
      </c>
      <c r="J54" s="118"/>
      <c r="K54" s="118">
        <v>4</v>
      </c>
      <c r="L54" s="118"/>
      <c r="M54" s="118" t="s">
        <v>3745</v>
      </c>
      <c r="N54" s="117" t="str">
        <f t="shared" si="0"/>
        <v/>
      </c>
      <c r="O54" s="116"/>
    </row>
    <row r="55" spans="1:15" x14ac:dyDescent="0.25">
      <c r="A55" s="130" t="s">
        <v>3744</v>
      </c>
      <c r="B55" s="129" t="s">
        <v>74</v>
      </c>
      <c r="C55" s="128" t="s">
        <v>3732</v>
      </c>
      <c r="D55" s="128" t="s">
        <v>304</v>
      </c>
      <c r="E55" s="128" t="s">
        <v>589</v>
      </c>
      <c r="F55" s="122"/>
      <c r="G55" s="127" t="s">
        <v>307</v>
      </c>
      <c r="H55" s="117">
        <v>238.5</v>
      </c>
      <c r="I55" s="117"/>
      <c r="J55" s="118">
        <v>45</v>
      </c>
      <c r="K55" s="118">
        <v>59</v>
      </c>
      <c r="L55" s="118"/>
      <c r="M55" s="118" t="s">
        <v>3743</v>
      </c>
      <c r="N55" s="117" t="str">
        <f t="shared" si="0"/>
        <v/>
      </c>
      <c r="O55" s="116"/>
    </row>
    <row r="56" spans="1:15" x14ac:dyDescent="0.25">
      <c r="A56" s="130" t="s">
        <v>3742</v>
      </c>
      <c r="B56" s="129" t="s">
        <v>74</v>
      </c>
      <c r="C56" s="128" t="s">
        <v>3732</v>
      </c>
      <c r="D56" s="128" t="s">
        <v>304</v>
      </c>
      <c r="E56" s="128" t="s">
        <v>3741</v>
      </c>
      <c r="F56" s="122"/>
      <c r="G56" s="127" t="s">
        <v>307</v>
      </c>
      <c r="H56" s="117">
        <v>206</v>
      </c>
      <c r="I56" s="117"/>
      <c r="J56" s="118">
        <v>54</v>
      </c>
      <c r="K56" s="118">
        <v>5</v>
      </c>
      <c r="L56" s="118"/>
      <c r="M56" s="118" t="s">
        <v>3740</v>
      </c>
      <c r="N56" s="117" t="str">
        <f t="shared" si="0"/>
        <v/>
      </c>
      <c r="O56" s="116"/>
    </row>
    <row r="57" spans="1:15" x14ac:dyDescent="0.25">
      <c r="A57" s="130" t="s">
        <v>3739</v>
      </c>
      <c r="B57" s="129" t="s">
        <v>74</v>
      </c>
      <c r="C57" s="128" t="s">
        <v>3732</v>
      </c>
      <c r="D57" s="128" t="s">
        <v>304</v>
      </c>
      <c r="E57" s="128" t="s">
        <v>1093</v>
      </c>
      <c r="F57" s="122"/>
      <c r="G57" s="127" t="s">
        <v>307</v>
      </c>
      <c r="H57" s="117">
        <v>175</v>
      </c>
      <c r="I57" s="117"/>
      <c r="J57" s="118"/>
      <c r="K57" s="118">
        <v>88</v>
      </c>
      <c r="L57" s="118"/>
      <c r="M57" s="118" t="s">
        <v>3738</v>
      </c>
      <c r="N57" s="117" t="str">
        <f t="shared" si="0"/>
        <v/>
      </c>
      <c r="O57" s="116"/>
    </row>
    <row r="58" spans="1:15" x14ac:dyDescent="0.25">
      <c r="A58" s="130" t="s">
        <v>3737</v>
      </c>
      <c r="B58" s="129" t="s">
        <v>74</v>
      </c>
      <c r="C58" s="128" t="s">
        <v>3732</v>
      </c>
      <c r="D58" s="128" t="s">
        <v>304</v>
      </c>
      <c r="E58" s="128" t="s">
        <v>1754</v>
      </c>
      <c r="F58" s="122"/>
      <c r="G58" s="127" t="s">
        <v>307</v>
      </c>
      <c r="H58" s="117">
        <v>160</v>
      </c>
      <c r="I58" s="117"/>
      <c r="J58" s="118"/>
      <c r="K58" s="118">
        <v>54</v>
      </c>
      <c r="L58" s="118"/>
      <c r="M58" s="118" t="s">
        <v>3736</v>
      </c>
      <c r="N58" s="117" t="str">
        <f t="shared" si="0"/>
        <v/>
      </c>
      <c r="O58" s="116"/>
    </row>
    <row r="59" spans="1:15" x14ac:dyDescent="0.25">
      <c r="A59" s="130" t="s">
        <v>3735</v>
      </c>
      <c r="B59" s="129" t="s">
        <v>74</v>
      </c>
      <c r="C59" s="128" t="s">
        <v>3732</v>
      </c>
      <c r="D59" s="128" t="s">
        <v>304</v>
      </c>
      <c r="E59" s="128" t="s">
        <v>545</v>
      </c>
      <c r="F59" s="122"/>
      <c r="G59" s="127" t="s">
        <v>307</v>
      </c>
      <c r="H59" s="117">
        <v>34.9</v>
      </c>
      <c r="I59" s="117"/>
      <c r="J59" s="118">
        <v>190</v>
      </c>
      <c r="K59" s="118">
        <v>124</v>
      </c>
      <c r="L59" s="118"/>
      <c r="M59" s="118" t="s">
        <v>3734</v>
      </c>
      <c r="N59" s="117" t="str">
        <f t="shared" si="0"/>
        <v/>
      </c>
      <c r="O59" s="116"/>
    </row>
    <row r="60" spans="1:15" x14ac:dyDescent="0.25">
      <c r="A60" s="130" t="s">
        <v>3733</v>
      </c>
      <c r="B60" s="129" t="s">
        <v>74</v>
      </c>
      <c r="C60" s="128" t="s">
        <v>3732</v>
      </c>
      <c r="D60" s="128" t="s">
        <v>570</v>
      </c>
      <c r="E60" s="128" t="s">
        <v>1673</v>
      </c>
      <c r="F60" s="122"/>
      <c r="G60" s="127" t="s">
        <v>307</v>
      </c>
      <c r="H60" s="117">
        <v>135</v>
      </c>
      <c r="I60" s="117"/>
      <c r="J60" s="118"/>
      <c r="K60" s="118">
        <v>3</v>
      </c>
      <c r="L60" s="118"/>
      <c r="M60" s="118" t="s">
        <v>3731</v>
      </c>
      <c r="N60" s="117" t="str">
        <f t="shared" si="0"/>
        <v/>
      </c>
      <c r="O60" s="116"/>
    </row>
    <row r="61" spans="1:15" x14ac:dyDescent="0.25">
      <c r="A61" s="130" t="s">
        <v>3730</v>
      </c>
      <c r="B61" s="129" t="s">
        <v>3725</v>
      </c>
      <c r="C61" s="128" t="s">
        <v>3724</v>
      </c>
      <c r="D61" s="128" t="s">
        <v>304</v>
      </c>
      <c r="E61" s="128" t="s">
        <v>316</v>
      </c>
      <c r="F61" s="122"/>
      <c r="G61" s="127" t="s">
        <v>892</v>
      </c>
      <c r="H61" s="117">
        <v>154.4</v>
      </c>
      <c r="I61" s="117">
        <v>2.75</v>
      </c>
      <c r="J61" s="118">
        <v>11</v>
      </c>
      <c r="K61" s="118"/>
      <c r="L61" s="118"/>
      <c r="M61" s="118" t="s">
        <v>3729</v>
      </c>
      <c r="N61" s="117" t="str">
        <f t="shared" si="0"/>
        <v/>
      </c>
      <c r="O61" s="116"/>
    </row>
    <row r="62" spans="1:15" x14ac:dyDescent="0.25">
      <c r="A62" s="130" t="s">
        <v>3728</v>
      </c>
      <c r="B62" s="129" t="s">
        <v>3725</v>
      </c>
      <c r="C62" s="128" t="s">
        <v>3724</v>
      </c>
      <c r="D62" s="128" t="s">
        <v>304</v>
      </c>
      <c r="E62" s="128" t="s">
        <v>313</v>
      </c>
      <c r="F62" s="122"/>
      <c r="G62" s="127" t="s">
        <v>892</v>
      </c>
      <c r="H62" s="117">
        <v>132.05000000000001</v>
      </c>
      <c r="I62" s="117">
        <v>2.75</v>
      </c>
      <c r="J62" s="118"/>
      <c r="K62" s="118">
        <v>26</v>
      </c>
      <c r="L62" s="118"/>
      <c r="M62" s="118" t="s">
        <v>3727</v>
      </c>
      <c r="N62" s="117" t="str">
        <f t="shared" si="0"/>
        <v/>
      </c>
      <c r="O62" s="116"/>
    </row>
    <row r="63" spans="1:15" ht="15.75" x14ac:dyDescent="0.25">
      <c r="A63" s="130" t="s">
        <v>3726</v>
      </c>
      <c r="B63" s="129" t="s">
        <v>3725</v>
      </c>
      <c r="C63" s="128" t="s">
        <v>3724</v>
      </c>
      <c r="D63" s="128" t="s">
        <v>304</v>
      </c>
      <c r="E63" s="128" t="s">
        <v>328</v>
      </c>
      <c r="F63" s="126"/>
      <c r="G63" s="127" t="s">
        <v>892</v>
      </c>
      <c r="H63" s="117">
        <v>115</v>
      </c>
      <c r="I63" s="117">
        <v>2.75</v>
      </c>
      <c r="J63" s="118"/>
      <c r="K63" s="118">
        <v>17</v>
      </c>
      <c r="L63" s="118"/>
      <c r="M63" s="118" t="s">
        <v>3723</v>
      </c>
      <c r="N63" s="117" t="str">
        <f t="shared" si="0"/>
        <v/>
      </c>
      <c r="O63" s="116"/>
    </row>
    <row r="64" spans="1:15" x14ac:dyDescent="0.25">
      <c r="A64" s="130" t="s">
        <v>3722</v>
      </c>
      <c r="B64" s="129" t="s">
        <v>3719</v>
      </c>
      <c r="C64" s="128" t="s">
        <v>3718</v>
      </c>
      <c r="D64" s="128" t="s">
        <v>570</v>
      </c>
      <c r="E64" s="128" t="s">
        <v>1673</v>
      </c>
      <c r="F64" s="122"/>
      <c r="G64" s="127" t="s">
        <v>307</v>
      </c>
      <c r="H64" s="117">
        <v>131.35</v>
      </c>
      <c r="I64" s="117"/>
      <c r="J64" s="118"/>
      <c r="K64" s="118">
        <v>29</v>
      </c>
      <c r="L64" s="118"/>
      <c r="M64" s="118" t="s">
        <v>3721</v>
      </c>
      <c r="N64" s="117" t="str">
        <f t="shared" si="0"/>
        <v/>
      </c>
      <c r="O64" s="116"/>
    </row>
    <row r="65" spans="1:15" x14ac:dyDescent="0.25">
      <c r="A65" s="130" t="s">
        <v>3720</v>
      </c>
      <c r="B65" s="129" t="s">
        <v>3719</v>
      </c>
      <c r="C65" s="128" t="s">
        <v>3718</v>
      </c>
      <c r="D65" s="128" t="s">
        <v>570</v>
      </c>
      <c r="E65" s="128" t="s">
        <v>1670</v>
      </c>
      <c r="F65" s="122"/>
      <c r="G65" s="127" t="s">
        <v>307</v>
      </c>
      <c r="H65" s="117">
        <v>125.95</v>
      </c>
      <c r="I65" s="117"/>
      <c r="J65" s="118">
        <v>3</v>
      </c>
      <c r="K65" s="118">
        <v>31</v>
      </c>
      <c r="L65" s="118"/>
      <c r="M65" s="118" t="s">
        <v>3717</v>
      </c>
      <c r="N65" s="117" t="str">
        <f t="shared" si="0"/>
        <v/>
      </c>
      <c r="O65" s="116"/>
    </row>
    <row r="66" spans="1:15" x14ac:dyDescent="0.25">
      <c r="A66" s="130" t="s">
        <v>3716</v>
      </c>
      <c r="B66" s="129" t="s">
        <v>85</v>
      </c>
      <c r="C66" s="128" t="s">
        <v>3711</v>
      </c>
      <c r="D66" s="128" t="s">
        <v>304</v>
      </c>
      <c r="E66" s="128" t="s">
        <v>319</v>
      </c>
      <c r="F66" s="122"/>
      <c r="G66" s="127" t="s">
        <v>403</v>
      </c>
      <c r="H66" s="117">
        <v>146.1</v>
      </c>
      <c r="I66" s="117">
        <v>1</v>
      </c>
      <c r="J66" s="118">
        <v>89</v>
      </c>
      <c r="K66" s="118"/>
      <c r="L66" s="118">
        <v>18</v>
      </c>
      <c r="M66" s="118" t="s">
        <v>3715</v>
      </c>
      <c r="N66" s="117" t="str">
        <f t="shared" si="0"/>
        <v/>
      </c>
      <c r="O66" s="116"/>
    </row>
    <row r="67" spans="1:15" x14ac:dyDescent="0.25">
      <c r="A67" s="130" t="s">
        <v>3714</v>
      </c>
      <c r="B67" s="129" t="s">
        <v>85</v>
      </c>
      <c r="C67" s="128" t="s">
        <v>3711</v>
      </c>
      <c r="D67" s="128" t="s">
        <v>304</v>
      </c>
      <c r="E67" s="128" t="s">
        <v>316</v>
      </c>
      <c r="F67" s="122"/>
      <c r="G67" s="127" t="s">
        <v>403</v>
      </c>
      <c r="H67" s="117">
        <v>124.35</v>
      </c>
      <c r="I67" s="117">
        <v>1</v>
      </c>
      <c r="J67" s="118">
        <v>28</v>
      </c>
      <c r="K67" s="118"/>
      <c r="L67" s="118"/>
      <c r="M67" s="118" t="s">
        <v>3713</v>
      </c>
      <c r="N67" s="117" t="str">
        <f t="shared" si="0"/>
        <v/>
      </c>
      <c r="O67" s="116"/>
    </row>
    <row r="68" spans="1:15" x14ac:dyDescent="0.25">
      <c r="A68" s="130" t="s">
        <v>3712</v>
      </c>
      <c r="B68" s="129" t="s">
        <v>85</v>
      </c>
      <c r="C68" s="128" t="s">
        <v>3711</v>
      </c>
      <c r="D68" s="128" t="s">
        <v>304</v>
      </c>
      <c r="E68" s="128" t="s">
        <v>313</v>
      </c>
      <c r="F68" s="122"/>
      <c r="G68" s="127" t="s">
        <v>403</v>
      </c>
      <c r="H68" s="117">
        <v>105.7</v>
      </c>
      <c r="I68" s="117">
        <v>1</v>
      </c>
      <c r="J68" s="118"/>
      <c r="K68" s="118">
        <v>181</v>
      </c>
      <c r="L68" s="118"/>
      <c r="M68" s="118" t="s">
        <v>3710</v>
      </c>
      <c r="N68" s="117" t="str">
        <f t="shared" si="0"/>
        <v/>
      </c>
      <c r="O68" s="116"/>
    </row>
    <row r="69" spans="1:15" x14ac:dyDescent="0.25">
      <c r="A69" s="130" t="s">
        <v>3709</v>
      </c>
      <c r="B69" s="129" t="s">
        <v>3697</v>
      </c>
      <c r="C69" s="128" t="s">
        <v>3696</v>
      </c>
      <c r="D69" s="128" t="s">
        <v>304</v>
      </c>
      <c r="E69" s="128" t="s">
        <v>360</v>
      </c>
      <c r="F69" s="122"/>
      <c r="G69" s="127" t="s">
        <v>89</v>
      </c>
      <c r="H69" s="117">
        <v>227.8</v>
      </c>
      <c r="I69" s="117"/>
      <c r="J69" s="118">
        <v>1</v>
      </c>
      <c r="K69" s="118">
        <v>25</v>
      </c>
      <c r="L69" s="118"/>
      <c r="M69" s="118" t="s">
        <v>3708</v>
      </c>
      <c r="N69" s="117" t="str">
        <f t="shared" si="0"/>
        <v/>
      </c>
      <c r="O69" s="116"/>
    </row>
    <row r="70" spans="1:15" x14ac:dyDescent="0.25">
      <c r="A70" s="130" t="s">
        <v>3707</v>
      </c>
      <c r="B70" s="129" t="s">
        <v>3697</v>
      </c>
      <c r="C70" s="128" t="s">
        <v>3696</v>
      </c>
      <c r="D70" s="128" t="s">
        <v>304</v>
      </c>
      <c r="E70" s="128" t="s">
        <v>337</v>
      </c>
      <c r="F70" s="122"/>
      <c r="G70" s="127" t="s">
        <v>89</v>
      </c>
      <c r="H70" s="117">
        <v>181.7</v>
      </c>
      <c r="I70" s="117"/>
      <c r="J70" s="118"/>
      <c r="K70" s="118">
        <v>104</v>
      </c>
      <c r="L70" s="118"/>
      <c r="M70" s="118" t="s">
        <v>3706</v>
      </c>
      <c r="N70" s="117" t="str">
        <f t="shared" si="0"/>
        <v/>
      </c>
      <c r="O70" s="116"/>
    </row>
    <row r="71" spans="1:15" x14ac:dyDescent="0.25">
      <c r="A71" s="130" t="s">
        <v>3705</v>
      </c>
      <c r="B71" s="129" t="s">
        <v>3697</v>
      </c>
      <c r="C71" s="128" t="s">
        <v>3696</v>
      </c>
      <c r="D71" s="128" t="s">
        <v>304</v>
      </c>
      <c r="E71" s="128" t="s">
        <v>319</v>
      </c>
      <c r="F71" s="122" t="s">
        <v>398</v>
      </c>
      <c r="G71" s="127" t="s">
        <v>89</v>
      </c>
      <c r="H71" s="117">
        <v>164.35</v>
      </c>
      <c r="I71" s="117"/>
      <c r="J71" s="118">
        <v>18</v>
      </c>
      <c r="K71" s="118">
        <v>259</v>
      </c>
      <c r="L71" s="118"/>
      <c r="M71" s="118" t="s">
        <v>3704</v>
      </c>
      <c r="N71" s="117" t="str">
        <f t="shared" si="0"/>
        <v/>
      </c>
      <c r="O71" s="116"/>
    </row>
    <row r="72" spans="1:15" x14ac:dyDescent="0.25">
      <c r="A72" s="130" t="s">
        <v>3703</v>
      </c>
      <c r="B72" s="129" t="s">
        <v>3697</v>
      </c>
      <c r="C72" s="128" t="s">
        <v>3696</v>
      </c>
      <c r="D72" s="128" t="s">
        <v>304</v>
      </c>
      <c r="E72" s="128" t="s">
        <v>3219</v>
      </c>
      <c r="F72" s="122"/>
      <c r="G72" s="127" t="s">
        <v>89</v>
      </c>
      <c r="H72" s="117">
        <v>172.25</v>
      </c>
      <c r="I72" s="117"/>
      <c r="J72" s="118">
        <v>126</v>
      </c>
      <c r="K72" s="118"/>
      <c r="L72" s="118"/>
      <c r="M72" s="118" t="s">
        <v>3702</v>
      </c>
      <c r="N72" s="117" t="str">
        <f t="shared" si="0"/>
        <v/>
      </c>
      <c r="O72" s="116"/>
    </row>
    <row r="73" spans="1:15" x14ac:dyDescent="0.25">
      <c r="A73" s="130" t="s">
        <v>3701</v>
      </c>
      <c r="B73" s="129" t="s">
        <v>3697</v>
      </c>
      <c r="C73" s="128" t="s">
        <v>3696</v>
      </c>
      <c r="D73" s="128" t="s">
        <v>304</v>
      </c>
      <c r="E73" s="128" t="s">
        <v>3216</v>
      </c>
      <c r="F73" s="122"/>
      <c r="G73" s="127" t="s">
        <v>89</v>
      </c>
      <c r="H73" s="117">
        <v>147.30000000000001</v>
      </c>
      <c r="I73" s="117"/>
      <c r="J73" s="118">
        <v>32</v>
      </c>
      <c r="K73" s="118"/>
      <c r="L73" s="118"/>
      <c r="M73" s="118" t="s">
        <v>3684</v>
      </c>
      <c r="N73" s="117" t="str">
        <f t="shared" ref="N73:N136" si="1">IF(O73="","",H73-($N$7*H73))</f>
        <v/>
      </c>
      <c r="O73" s="116"/>
    </row>
    <row r="74" spans="1:15" x14ac:dyDescent="0.25">
      <c r="A74" s="130" t="s">
        <v>3700</v>
      </c>
      <c r="B74" s="129" t="s">
        <v>3697</v>
      </c>
      <c r="C74" s="128" t="s">
        <v>3696</v>
      </c>
      <c r="D74" s="128" t="s">
        <v>304</v>
      </c>
      <c r="E74" s="128" t="s">
        <v>316</v>
      </c>
      <c r="F74" s="122"/>
      <c r="G74" s="127" t="s">
        <v>89</v>
      </c>
      <c r="H74" s="117">
        <v>140.75</v>
      </c>
      <c r="I74" s="117"/>
      <c r="J74" s="118">
        <v>1</v>
      </c>
      <c r="K74" s="118">
        <v>412</v>
      </c>
      <c r="L74" s="118"/>
      <c r="M74" s="118" t="s">
        <v>3699</v>
      </c>
      <c r="N74" s="117" t="str">
        <f t="shared" si="1"/>
        <v/>
      </c>
      <c r="O74" s="116"/>
    </row>
    <row r="75" spans="1:15" x14ac:dyDescent="0.25">
      <c r="A75" s="130" t="s">
        <v>3698</v>
      </c>
      <c r="B75" s="129" t="s">
        <v>3697</v>
      </c>
      <c r="C75" s="128" t="s">
        <v>3696</v>
      </c>
      <c r="D75" s="128" t="s">
        <v>304</v>
      </c>
      <c r="E75" s="128" t="s">
        <v>313</v>
      </c>
      <c r="F75" s="122" t="s">
        <v>398</v>
      </c>
      <c r="G75" s="127" t="s">
        <v>89</v>
      </c>
      <c r="H75" s="117">
        <v>106.6</v>
      </c>
      <c r="I75" s="117"/>
      <c r="J75" s="118"/>
      <c r="K75" s="118">
        <v>9</v>
      </c>
      <c r="L75" s="118"/>
      <c r="M75" s="118" t="s">
        <v>3695</v>
      </c>
      <c r="N75" s="117" t="str">
        <f t="shared" si="1"/>
        <v/>
      </c>
      <c r="O75" s="116"/>
    </row>
    <row r="76" spans="1:15" x14ac:dyDescent="0.25">
      <c r="A76" s="130" t="s">
        <v>3694</v>
      </c>
      <c r="B76" s="129" t="s">
        <v>3691</v>
      </c>
      <c r="C76" s="128" t="s">
        <v>2452</v>
      </c>
      <c r="D76" s="128" t="s">
        <v>570</v>
      </c>
      <c r="E76" s="128" t="s">
        <v>1741</v>
      </c>
      <c r="F76" s="122"/>
      <c r="G76" s="127" t="s">
        <v>307</v>
      </c>
      <c r="H76" s="117">
        <v>181.15</v>
      </c>
      <c r="I76" s="117"/>
      <c r="J76" s="118">
        <v>12</v>
      </c>
      <c r="K76" s="118"/>
      <c r="L76" s="118"/>
      <c r="M76" s="118" t="s">
        <v>3693</v>
      </c>
      <c r="N76" s="117" t="str">
        <f t="shared" si="1"/>
        <v/>
      </c>
      <c r="O76" s="116"/>
    </row>
    <row r="77" spans="1:15" x14ac:dyDescent="0.25">
      <c r="A77" s="130" t="s">
        <v>3692</v>
      </c>
      <c r="B77" s="129" t="s">
        <v>3691</v>
      </c>
      <c r="C77" s="128" t="s">
        <v>2452</v>
      </c>
      <c r="D77" s="128" t="s">
        <v>570</v>
      </c>
      <c r="E77" s="128" t="s">
        <v>569</v>
      </c>
      <c r="F77" s="122"/>
      <c r="G77" s="127" t="s">
        <v>307</v>
      </c>
      <c r="H77" s="117">
        <v>84.45</v>
      </c>
      <c r="I77" s="117"/>
      <c r="J77" s="118">
        <v>22</v>
      </c>
      <c r="K77" s="118"/>
      <c r="L77" s="118"/>
      <c r="M77" s="118" t="s">
        <v>3690</v>
      </c>
      <c r="N77" s="117" t="str">
        <f t="shared" si="1"/>
        <v/>
      </c>
      <c r="O77" s="116"/>
    </row>
    <row r="78" spans="1:15" x14ac:dyDescent="0.25">
      <c r="A78" s="130" t="s">
        <v>3689</v>
      </c>
      <c r="B78" s="129" t="s">
        <v>3668</v>
      </c>
      <c r="C78" s="128" t="s">
        <v>3667</v>
      </c>
      <c r="D78" s="128" t="s">
        <v>570</v>
      </c>
      <c r="E78" s="128" t="s">
        <v>2778</v>
      </c>
      <c r="F78" s="122"/>
      <c r="G78" s="127" t="s">
        <v>307</v>
      </c>
      <c r="H78" s="117">
        <v>245</v>
      </c>
      <c r="I78" s="117"/>
      <c r="J78" s="118"/>
      <c r="K78" s="118">
        <v>37</v>
      </c>
      <c r="L78" s="118"/>
      <c r="M78" s="118" t="s">
        <v>3688</v>
      </c>
      <c r="N78" s="117" t="str">
        <f t="shared" si="1"/>
        <v/>
      </c>
      <c r="O78" s="116"/>
    </row>
    <row r="79" spans="1:15" x14ac:dyDescent="0.25">
      <c r="A79" s="130" t="s">
        <v>3687</v>
      </c>
      <c r="B79" s="129" t="s">
        <v>3668</v>
      </c>
      <c r="C79" s="128" t="s">
        <v>3667</v>
      </c>
      <c r="D79" s="128" t="s">
        <v>570</v>
      </c>
      <c r="E79" s="128" t="s">
        <v>1676</v>
      </c>
      <c r="F79" s="122"/>
      <c r="G79" s="127" t="s">
        <v>307</v>
      </c>
      <c r="H79" s="117">
        <v>175.8</v>
      </c>
      <c r="I79" s="117"/>
      <c r="J79" s="118">
        <v>10</v>
      </c>
      <c r="K79" s="118">
        <v>82</v>
      </c>
      <c r="L79" s="118"/>
      <c r="M79" s="118" t="s">
        <v>3686</v>
      </c>
      <c r="N79" s="117" t="str">
        <f t="shared" si="1"/>
        <v/>
      </c>
      <c r="O79" s="116"/>
    </row>
    <row r="80" spans="1:15" ht="15.75" x14ac:dyDescent="0.25">
      <c r="A80" s="125" t="s">
        <v>3685</v>
      </c>
      <c r="B80" s="151" t="s">
        <v>3668</v>
      </c>
      <c r="C80" s="150" t="s">
        <v>3667</v>
      </c>
      <c r="D80" s="150" t="s">
        <v>570</v>
      </c>
      <c r="E80" s="150" t="s">
        <v>1673</v>
      </c>
      <c r="F80" s="122"/>
      <c r="G80" s="149" t="s">
        <v>307</v>
      </c>
      <c r="H80" s="148">
        <v>161.55000000000001</v>
      </c>
      <c r="I80" s="148"/>
      <c r="J80" s="147">
        <v>88</v>
      </c>
      <c r="K80" s="118"/>
      <c r="L80" s="118"/>
      <c r="M80" s="121" t="s">
        <v>3684</v>
      </c>
      <c r="N80" s="117" t="str">
        <f t="shared" si="1"/>
        <v/>
      </c>
      <c r="O80" s="116"/>
    </row>
    <row r="81" spans="1:15" ht="15.75" x14ac:dyDescent="0.25">
      <c r="A81" s="125" t="s">
        <v>3683</v>
      </c>
      <c r="B81" s="151" t="s">
        <v>3668</v>
      </c>
      <c r="C81" s="150" t="s">
        <v>3667</v>
      </c>
      <c r="D81" s="150" t="s">
        <v>570</v>
      </c>
      <c r="E81" s="150" t="s">
        <v>1670</v>
      </c>
      <c r="F81" s="122"/>
      <c r="G81" s="149" t="s">
        <v>307</v>
      </c>
      <c r="H81" s="148">
        <v>145.55000000000001</v>
      </c>
      <c r="I81" s="148"/>
      <c r="J81" s="147">
        <v>122</v>
      </c>
      <c r="K81" s="118"/>
      <c r="L81" s="118"/>
      <c r="M81" s="121" t="s">
        <v>3682</v>
      </c>
      <c r="N81" s="117" t="str">
        <f t="shared" si="1"/>
        <v/>
      </c>
      <c r="O81" s="116"/>
    </row>
    <row r="82" spans="1:15" ht="15.75" x14ac:dyDescent="0.25">
      <c r="A82" s="125" t="s">
        <v>3681</v>
      </c>
      <c r="B82" s="151" t="s">
        <v>3668</v>
      </c>
      <c r="C82" s="150" t="s">
        <v>3667</v>
      </c>
      <c r="D82" s="150" t="s">
        <v>570</v>
      </c>
      <c r="E82" s="150" t="s">
        <v>1143</v>
      </c>
      <c r="F82" s="122"/>
      <c r="G82" s="149" t="s">
        <v>307</v>
      </c>
      <c r="H82" s="148">
        <v>152.30000000000001</v>
      </c>
      <c r="I82" s="148"/>
      <c r="J82" s="147">
        <v>20</v>
      </c>
      <c r="K82" s="118"/>
      <c r="L82" s="118"/>
      <c r="M82" s="121" t="s">
        <v>3680</v>
      </c>
      <c r="N82" s="117" t="str">
        <f t="shared" si="1"/>
        <v/>
      </c>
      <c r="O82" s="116"/>
    </row>
    <row r="83" spans="1:15" x14ac:dyDescent="0.25">
      <c r="A83" s="130" t="s">
        <v>3679</v>
      </c>
      <c r="B83" s="129" t="s">
        <v>3668</v>
      </c>
      <c r="C83" s="128" t="s">
        <v>3667</v>
      </c>
      <c r="D83" s="128" t="s">
        <v>570</v>
      </c>
      <c r="E83" s="128" t="s">
        <v>1663</v>
      </c>
      <c r="F83" s="122"/>
      <c r="G83" s="127" t="s">
        <v>307</v>
      </c>
      <c r="H83" s="117">
        <v>141.25</v>
      </c>
      <c r="I83" s="117"/>
      <c r="J83" s="118">
        <v>9</v>
      </c>
      <c r="K83" s="118"/>
      <c r="L83" s="118"/>
      <c r="M83" s="121" t="s">
        <v>3678</v>
      </c>
      <c r="N83" s="117" t="str">
        <f t="shared" si="1"/>
        <v/>
      </c>
      <c r="O83" s="116"/>
    </row>
    <row r="84" spans="1:15" x14ac:dyDescent="0.25">
      <c r="A84" s="130" t="s">
        <v>3677</v>
      </c>
      <c r="B84" s="129" t="s">
        <v>3668</v>
      </c>
      <c r="C84" s="128" t="s">
        <v>3667</v>
      </c>
      <c r="D84" s="128" t="s">
        <v>570</v>
      </c>
      <c r="E84" s="128" t="s">
        <v>1140</v>
      </c>
      <c r="F84" s="122"/>
      <c r="G84" s="127" t="s">
        <v>307</v>
      </c>
      <c r="H84" s="117">
        <v>127.7</v>
      </c>
      <c r="I84" s="117"/>
      <c r="J84" s="118">
        <v>400</v>
      </c>
      <c r="K84" s="118">
        <v>100</v>
      </c>
      <c r="L84" s="118"/>
      <c r="M84" s="118" t="s">
        <v>3676</v>
      </c>
      <c r="N84" s="117" t="str">
        <f t="shared" si="1"/>
        <v/>
      </c>
      <c r="O84" s="116"/>
    </row>
    <row r="85" spans="1:15" x14ac:dyDescent="0.25">
      <c r="A85" s="130" t="s">
        <v>3675</v>
      </c>
      <c r="B85" s="129" t="s">
        <v>3668</v>
      </c>
      <c r="C85" s="128" t="s">
        <v>3667</v>
      </c>
      <c r="D85" s="128" t="s">
        <v>570</v>
      </c>
      <c r="E85" s="128" t="s">
        <v>1723</v>
      </c>
      <c r="F85" s="122"/>
      <c r="G85" s="127" t="s">
        <v>307</v>
      </c>
      <c r="H85" s="117">
        <v>117.7</v>
      </c>
      <c r="I85" s="117"/>
      <c r="J85" s="118">
        <v>133</v>
      </c>
      <c r="K85" s="118"/>
      <c r="L85" s="118"/>
      <c r="M85" s="118" t="s">
        <v>3674</v>
      </c>
      <c r="N85" s="117" t="str">
        <f t="shared" si="1"/>
        <v/>
      </c>
      <c r="O85" s="116"/>
    </row>
    <row r="86" spans="1:15" x14ac:dyDescent="0.25">
      <c r="A86" s="130" t="s">
        <v>3673</v>
      </c>
      <c r="B86" s="129" t="s">
        <v>3668</v>
      </c>
      <c r="C86" s="128" t="s">
        <v>3667</v>
      </c>
      <c r="D86" s="128" t="s">
        <v>570</v>
      </c>
      <c r="E86" s="128" t="s">
        <v>569</v>
      </c>
      <c r="F86" s="122"/>
      <c r="G86" s="127" t="s">
        <v>307</v>
      </c>
      <c r="H86" s="117">
        <v>117.25</v>
      </c>
      <c r="I86" s="117"/>
      <c r="J86" s="118">
        <v>28</v>
      </c>
      <c r="K86" s="118"/>
      <c r="L86" s="118"/>
      <c r="M86" s="118" t="s">
        <v>3672</v>
      </c>
      <c r="N86" s="117" t="str">
        <f t="shared" si="1"/>
        <v/>
      </c>
      <c r="O86" s="116"/>
    </row>
    <row r="87" spans="1:15" x14ac:dyDescent="0.25">
      <c r="A87" s="130" t="s">
        <v>3671</v>
      </c>
      <c r="B87" s="129" t="s">
        <v>3668</v>
      </c>
      <c r="C87" s="128" t="s">
        <v>3667</v>
      </c>
      <c r="D87" s="128" t="s">
        <v>570</v>
      </c>
      <c r="E87" s="128" t="s">
        <v>308</v>
      </c>
      <c r="F87" s="122"/>
      <c r="G87" s="127" t="s">
        <v>307</v>
      </c>
      <c r="H87" s="117">
        <v>102.5</v>
      </c>
      <c r="I87" s="117"/>
      <c r="J87" s="118">
        <v>484</v>
      </c>
      <c r="K87" s="118">
        <v>16</v>
      </c>
      <c r="L87" s="118"/>
      <c r="M87" s="118" t="s">
        <v>3670</v>
      </c>
      <c r="N87" s="117" t="str">
        <f t="shared" si="1"/>
        <v/>
      </c>
      <c r="O87" s="116"/>
    </row>
    <row r="88" spans="1:15" x14ac:dyDescent="0.25">
      <c r="A88" s="130" t="s">
        <v>3669</v>
      </c>
      <c r="B88" s="129" t="s">
        <v>3668</v>
      </c>
      <c r="C88" s="128" t="s">
        <v>3667</v>
      </c>
      <c r="D88" s="128" t="s">
        <v>570</v>
      </c>
      <c r="E88" s="128" t="s">
        <v>322</v>
      </c>
      <c r="F88" s="122"/>
      <c r="G88" s="127" t="s">
        <v>307</v>
      </c>
      <c r="H88" s="117">
        <v>69.45</v>
      </c>
      <c r="I88" s="117"/>
      <c r="J88" s="118">
        <v>118</v>
      </c>
      <c r="K88" s="118"/>
      <c r="L88" s="118"/>
      <c r="M88" s="118" t="s">
        <v>3666</v>
      </c>
      <c r="N88" s="117" t="str">
        <f t="shared" si="1"/>
        <v/>
      </c>
      <c r="O88" s="116"/>
    </row>
    <row r="89" spans="1:15" x14ac:dyDescent="0.25">
      <c r="A89" s="130" t="s">
        <v>3665</v>
      </c>
      <c r="B89" s="129" t="s">
        <v>3647</v>
      </c>
      <c r="C89" s="128" t="s">
        <v>3646</v>
      </c>
      <c r="D89" s="128" t="s">
        <v>304</v>
      </c>
      <c r="E89" s="128" t="s">
        <v>1761</v>
      </c>
      <c r="F89" s="122"/>
      <c r="G89" s="127" t="s">
        <v>307</v>
      </c>
      <c r="H89" s="117">
        <v>222</v>
      </c>
      <c r="I89" s="117"/>
      <c r="J89" s="118">
        <v>2</v>
      </c>
      <c r="K89" s="118"/>
      <c r="L89" s="118"/>
      <c r="M89" s="118" t="s">
        <v>3664</v>
      </c>
      <c r="N89" s="117" t="str">
        <f t="shared" si="1"/>
        <v/>
      </c>
      <c r="O89" s="116"/>
    </row>
    <row r="90" spans="1:15" x14ac:dyDescent="0.25">
      <c r="A90" s="130" t="s">
        <v>3663</v>
      </c>
      <c r="B90" s="129" t="s">
        <v>3647</v>
      </c>
      <c r="C90" s="128" t="s">
        <v>3646</v>
      </c>
      <c r="D90" s="128" t="s">
        <v>304</v>
      </c>
      <c r="E90" s="128" t="s">
        <v>337</v>
      </c>
      <c r="F90" s="122"/>
      <c r="G90" s="127" t="s">
        <v>307</v>
      </c>
      <c r="H90" s="117">
        <v>235.75</v>
      </c>
      <c r="I90" s="117"/>
      <c r="J90" s="118"/>
      <c r="K90" s="118">
        <v>27</v>
      </c>
      <c r="L90" s="118"/>
      <c r="M90" s="118" t="s">
        <v>3662</v>
      </c>
      <c r="N90" s="117" t="str">
        <f t="shared" si="1"/>
        <v/>
      </c>
      <c r="O90" s="116"/>
    </row>
    <row r="91" spans="1:15" x14ac:dyDescent="0.25">
      <c r="A91" s="130" t="s">
        <v>3661</v>
      </c>
      <c r="B91" s="129" t="s">
        <v>3647</v>
      </c>
      <c r="C91" s="128" t="s">
        <v>3646</v>
      </c>
      <c r="D91" s="128" t="s">
        <v>304</v>
      </c>
      <c r="E91" s="128" t="s">
        <v>319</v>
      </c>
      <c r="F91" s="122"/>
      <c r="G91" s="127" t="s">
        <v>307</v>
      </c>
      <c r="H91" s="117">
        <v>222.1</v>
      </c>
      <c r="I91" s="117"/>
      <c r="J91" s="118">
        <v>67</v>
      </c>
      <c r="K91" s="118"/>
      <c r="L91" s="118"/>
      <c r="M91" s="118" t="s">
        <v>3660</v>
      </c>
      <c r="N91" s="117" t="str">
        <f t="shared" si="1"/>
        <v/>
      </c>
      <c r="O91" s="116"/>
    </row>
    <row r="92" spans="1:15" x14ac:dyDescent="0.25">
      <c r="A92" s="130" t="s">
        <v>3659</v>
      </c>
      <c r="B92" s="129" t="s">
        <v>3647</v>
      </c>
      <c r="C92" s="128" t="s">
        <v>3646</v>
      </c>
      <c r="D92" s="128" t="s">
        <v>304</v>
      </c>
      <c r="E92" s="128" t="s">
        <v>1093</v>
      </c>
      <c r="F92" s="122"/>
      <c r="G92" s="127" t="s">
        <v>307</v>
      </c>
      <c r="H92" s="117">
        <v>209.25</v>
      </c>
      <c r="I92" s="117"/>
      <c r="J92" s="118"/>
      <c r="K92" s="118">
        <v>88</v>
      </c>
      <c r="L92" s="118"/>
      <c r="M92" s="118" t="s">
        <v>3658</v>
      </c>
      <c r="N92" s="117" t="str">
        <f t="shared" si="1"/>
        <v/>
      </c>
      <c r="O92" s="116"/>
    </row>
    <row r="93" spans="1:15" x14ac:dyDescent="0.25">
      <c r="A93" s="130" t="s">
        <v>3657</v>
      </c>
      <c r="B93" s="129" t="s">
        <v>3647</v>
      </c>
      <c r="C93" s="128" t="s">
        <v>3646</v>
      </c>
      <c r="D93" s="128" t="s">
        <v>304</v>
      </c>
      <c r="E93" s="128" t="s">
        <v>1754</v>
      </c>
      <c r="F93" s="122"/>
      <c r="G93" s="127" t="s">
        <v>307</v>
      </c>
      <c r="H93" s="117">
        <v>191.45</v>
      </c>
      <c r="I93" s="117"/>
      <c r="J93" s="118">
        <v>2</v>
      </c>
      <c r="K93" s="118">
        <v>178</v>
      </c>
      <c r="L93" s="118"/>
      <c r="M93" s="118" t="s">
        <v>3656</v>
      </c>
      <c r="N93" s="117" t="str">
        <f t="shared" si="1"/>
        <v/>
      </c>
      <c r="O93" s="116"/>
    </row>
    <row r="94" spans="1:15" x14ac:dyDescent="0.25">
      <c r="A94" s="130" t="s">
        <v>3655</v>
      </c>
      <c r="B94" s="129" t="s">
        <v>3647</v>
      </c>
      <c r="C94" s="128" t="s">
        <v>3646</v>
      </c>
      <c r="D94" s="128" t="s">
        <v>304</v>
      </c>
      <c r="E94" s="128" t="s">
        <v>569</v>
      </c>
      <c r="F94" s="122"/>
      <c r="G94" s="127" t="s">
        <v>307</v>
      </c>
      <c r="H94" s="117">
        <v>110.45</v>
      </c>
      <c r="I94" s="117"/>
      <c r="J94" s="118">
        <v>103</v>
      </c>
      <c r="K94" s="118"/>
      <c r="L94" s="118"/>
      <c r="M94" s="118" t="s">
        <v>3654</v>
      </c>
      <c r="N94" s="117" t="str">
        <f t="shared" si="1"/>
        <v/>
      </c>
      <c r="O94" s="116"/>
    </row>
    <row r="95" spans="1:15" x14ac:dyDescent="0.25">
      <c r="A95" s="130" t="s">
        <v>3653</v>
      </c>
      <c r="B95" s="129" t="s">
        <v>3647</v>
      </c>
      <c r="C95" s="128" t="s">
        <v>3646</v>
      </c>
      <c r="D95" s="128" t="s">
        <v>3582</v>
      </c>
      <c r="E95" s="128" t="s">
        <v>3635</v>
      </c>
      <c r="F95" s="122"/>
      <c r="G95" s="127" t="s">
        <v>307</v>
      </c>
      <c r="H95" s="117">
        <v>164.45</v>
      </c>
      <c r="I95" s="117"/>
      <c r="J95" s="118">
        <v>19</v>
      </c>
      <c r="K95" s="118">
        <v>134</v>
      </c>
      <c r="L95" s="118"/>
      <c r="M95" s="118" t="s">
        <v>3652</v>
      </c>
      <c r="N95" s="117" t="str">
        <f t="shared" si="1"/>
        <v/>
      </c>
      <c r="O95" s="116"/>
    </row>
    <row r="96" spans="1:15" x14ac:dyDescent="0.25">
      <c r="A96" s="130" t="s">
        <v>3651</v>
      </c>
      <c r="B96" s="129" t="s">
        <v>3647</v>
      </c>
      <c r="C96" s="128" t="s">
        <v>3646</v>
      </c>
      <c r="D96" s="128" t="s">
        <v>3582</v>
      </c>
      <c r="E96" s="128" t="s">
        <v>3650</v>
      </c>
      <c r="F96" s="122"/>
      <c r="G96" s="127" t="s">
        <v>307</v>
      </c>
      <c r="H96" s="117">
        <v>158.94999999999999</v>
      </c>
      <c r="I96" s="117"/>
      <c r="J96" s="118"/>
      <c r="K96" s="118">
        <v>39</v>
      </c>
      <c r="L96" s="118"/>
      <c r="M96" s="118" t="s">
        <v>3649</v>
      </c>
      <c r="N96" s="117" t="str">
        <f t="shared" si="1"/>
        <v/>
      </c>
      <c r="O96" s="116"/>
    </row>
    <row r="97" spans="1:15" x14ac:dyDescent="0.25">
      <c r="A97" s="130" t="s">
        <v>3648</v>
      </c>
      <c r="B97" s="129" t="s">
        <v>3647</v>
      </c>
      <c r="C97" s="128" t="s">
        <v>3646</v>
      </c>
      <c r="D97" s="128" t="s">
        <v>3582</v>
      </c>
      <c r="E97" s="128" t="s">
        <v>3645</v>
      </c>
      <c r="F97" s="122"/>
      <c r="G97" s="127" t="s">
        <v>307</v>
      </c>
      <c r="H97" s="117">
        <v>156.25</v>
      </c>
      <c r="I97" s="117"/>
      <c r="J97" s="118"/>
      <c r="K97" s="118">
        <v>3</v>
      </c>
      <c r="L97" s="118"/>
      <c r="M97" s="118" t="s">
        <v>3644</v>
      </c>
      <c r="N97" s="117" t="str">
        <f t="shared" si="1"/>
        <v/>
      </c>
      <c r="O97" s="116"/>
    </row>
    <row r="98" spans="1:15" x14ac:dyDescent="0.25">
      <c r="A98" s="130" t="s">
        <v>3643</v>
      </c>
      <c r="B98" s="129" t="s">
        <v>3642</v>
      </c>
      <c r="C98" s="128" t="s">
        <v>3641</v>
      </c>
      <c r="D98" s="128" t="s">
        <v>570</v>
      </c>
      <c r="E98" s="128" t="s">
        <v>3635</v>
      </c>
      <c r="F98" s="122"/>
      <c r="G98" s="127" t="s">
        <v>892</v>
      </c>
      <c r="H98" s="117">
        <v>95</v>
      </c>
      <c r="I98" s="117"/>
      <c r="J98" s="118"/>
      <c r="K98" s="118">
        <v>35</v>
      </c>
      <c r="L98" s="118"/>
      <c r="M98" s="118" t="s">
        <v>3640</v>
      </c>
      <c r="N98" s="117" t="str">
        <f t="shared" si="1"/>
        <v/>
      </c>
      <c r="O98" s="116"/>
    </row>
    <row r="99" spans="1:15" x14ac:dyDescent="0.25">
      <c r="A99" s="130" t="s">
        <v>3639</v>
      </c>
      <c r="B99" s="129" t="s">
        <v>3630</v>
      </c>
      <c r="C99" s="128" t="s">
        <v>3629</v>
      </c>
      <c r="D99" s="128" t="s">
        <v>570</v>
      </c>
      <c r="E99" s="128" t="s">
        <v>3638</v>
      </c>
      <c r="F99" s="122"/>
      <c r="G99" s="127" t="s">
        <v>307</v>
      </c>
      <c r="H99" s="117">
        <v>135</v>
      </c>
      <c r="I99" s="117"/>
      <c r="J99" s="118">
        <v>10</v>
      </c>
      <c r="K99" s="118"/>
      <c r="L99" s="118"/>
      <c r="M99" s="118" t="s">
        <v>3637</v>
      </c>
      <c r="N99" s="117" t="str">
        <f t="shared" si="1"/>
        <v/>
      </c>
      <c r="O99" s="116"/>
    </row>
    <row r="100" spans="1:15" x14ac:dyDescent="0.25">
      <c r="A100" s="130" t="s">
        <v>3636</v>
      </c>
      <c r="B100" s="129" t="s">
        <v>3630</v>
      </c>
      <c r="C100" s="128" t="s">
        <v>3629</v>
      </c>
      <c r="D100" s="128" t="s">
        <v>570</v>
      </c>
      <c r="E100" s="128" t="s">
        <v>3635</v>
      </c>
      <c r="F100" s="122"/>
      <c r="G100" s="127" t="s">
        <v>307</v>
      </c>
      <c r="H100" s="117">
        <v>124.25</v>
      </c>
      <c r="I100" s="117"/>
      <c r="J100" s="118">
        <v>1</v>
      </c>
      <c r="K100" s="118"/>
      <c r="L100" s="118"/>
      <c r="M100" s="118" t="s">
        <v>3634</v>
      </c>
      <c r="N100" s="117" t="str">
        <f t="shared" si="1"/>
        <v/>
      </c>
      <c r="O100" s="116"/>
    </row>
    <row r="101" spans="1:15" x14ac:dyDescent="0.25">
      <c r="A101" s="130" t="s">
        <v>3633</v>
      </c>
      <c r="B101" s="129" t="s">
        <v>3630</v>
      </c>
      <c r="C101" s="128" t="s">
        <v>3629</v>
      </c>
      <c r="D101" s="128" t="s">
        <v>570</v>
      </c>
      <c r="E101" s="128" t="s">
        <v>569</v>
      </c>
      <c r="F101" s="122"/>
      <c r="G101" s="127" t="s">
        <v>307</v>
      </c>
      <c r="H101" s="117">
        <v>103.5</v>
      </c>
      <c r="I101" s="117"/>
      <c r="J101" s="118">
        <v>15</v>
      </c>
      <c r="K101" s="118"/>
      <c r="L101" s="118"/>
      <c r="M101" s="118" t="s">
        <v>3632</v>
      </c>
      <c r="N101" s="117" t="str">
        <f t="shared" si="1"/>
        <v/>
      </c>
      <c r="O101" s="116"/>
    </row>
    <row r="102" spans="1:15" x14ac:dyDescent="0.25">
      <c r="A102" s="130" t="s">
        <v>3631</v>
      </c>
      <c r="B102" s="129" t="s">
        <v>3630</v>
      </c>
      <c r="C102" s="128" t="s">
        <v>3629</v>
      </c>
      <c r="D102" s="128" t="s">
        <v>570</v>
      </c>
      <c r="E102" s="128" t="s">
        <v>308</v>
      </c>
      <c r="F102" s="122"/>
      <c r="G102" s="127" t="s">
        <v>307</v>
      </c>
      <c r="H102" s="117">
        <v>91.9</v>
      </c>
      <c r="I102" s="117"/>
      <c r="J102" s="118">
        <v>10</v>
      </c>
      <c r="K102" s="118"/>
      <c r="L102" s="118"/>
      <c r="M102" s="118" t="s">
        <v>3628</v>
      </c>
      <c r="N102" s="117" t="str">
        <f t="shared" si="1"/>
        <v/>
      </c>
      <c r="O102" s="116"/>
    </row>
    <row r="103" spans="1:15" x14ac:dyDescent="0.25">
      <c r="A103" s="130" t="s">
        <v>3627</v>
      </c>
      <c r="B103" s="129" t="s">
        <v>3626</v>
      </c>
      <c r="C103" s="128" t="s">
        <v>3625</v>
      </c>
      <c r="D103" s="128" t="s">
        <v>570</v>
      </c>
      <c r="E103" s="128" t="s">
        <v>308</v>
      </c>
      <c r="F103" s="122"/>
      <c r="G103" s="127" t="s">
        <v>307</v>
      </c>
      <c r="H103" s="117">
        <v>102.5</v>
      </c>
      <c r="I103" s="117"/>
      <c r="J103" s="118">
        <v>1</v>
      </c>
      <c r="K103" s="118"/>
      <c r="L103" s="118"/>
      <c r="M103" s="118" t="s">
        <v>3624</v>
      </c>
      <c r="N103" s="117" t="str">
        <f t="shared" si="1"/>
        <v/>
      </c>
      <c r="O103" s="116"/>
    </row>
    <row r="104" spans="1:15" x14ac:dyDescent="0.25">
      <c r="A104" s="130" t="s">
        <v>3623</v>
      </c>
      <c r="B104" s="129" t="s">
        <v>3612</v>
      </c>
      <c r="C104" s="128" t="s">
        <v>3611</v>
      </c>
      <c r="D104" s="128" t="s">
        <v>570</v>
      </c>
      <c r="E104" s="128" t="s">
        <v>1676</v>
      </c>
      <c r="F104" s="122"/>
      <c r="G104" s="127" t="s">
        <v>307</v>
      </c>
      <c r="H104" s="117">
        <v>126.3</v>
      </c>
      <c r="I104" s="117"/>
      <c r="J104" s="118"/>
      <c r="K104" s="118">
        <v>189</v>
      </c>
      <c r="L104" s="118"/>
      <c r="M104" s="118" t="s">
        <v>3622</v>
      </c>
      <c r="N104" s="117" t="str">
        <f t="shared" si="1"/>
        <v/>
      </c>
      <c r="O104" s="116"/>
    </row>
    <row r="105" spans="1:15" x14ac:dyDescent="0.25">
      <c r="A105" s="130" t="s">
        <v>3621</v>
      </c>
      <c r="B105" s="129" t="s">
        <v>3612</v>
      </c>
      <c r="C105" s="128" t="s">
        <v>3611</v>
      </c>
      <c r="D105" s="128" t="s">
        <v>570</v>
      </c>
      <c r="E105" s="128" t="s">
        <v>1673</v>
      </c>
      <c r="F105" s="122"/>
      <c r="G105" s="127" t="s">
        <v>307</v>
      </c>
      <c r="H105" s="117">
        <v>120.3</v>
      </c>
      <c r="I105" s="117"/>
      <c r="J105" s="118"/>
      <c r="K105" s="118">
        <v>19</v>
      </c>
      <c r="L105" s="118"/>
      <c r="M105" s="118" t="s">
        <v>3620</v>
      </c>
      <c r="N105" s="117" t="str">
        <f t="shared" si="1"/>
        <v/>
      </c>
      <c r="O105" s="116"/>
    </row>
    <row r="106" spans="1:15" x14ac:dyDescent="0.25">
      <c r="A106" s="130" t="s">
        <v>3619</v>
      </c>
      <c r="B106" s="129" t="s">
        <v>3612</v>
      </c>
      <c r="C106" s="128" t="s">
        <v>3611</v>
      </c>
      <c r="D106" s="128" t="s">
        <v>570</v>
      </c>
      <c r="E106" s="128" t="s">
        <v>1670</v>
      </c>
      <c r="F106" s="122"/>
      <c r="G106" s="127" t="s">
        <v>307</v>
      </c>
      <c r="H106" s="117">
        <v>118</v>
      </c>
      <c r="I106" s="117"/>
      <c r="J106" s="118">
        <v>14</v>
      </c>
      <c r="K106" s="118"/>
      <c r="L106" s="118"/>
      <c r="M106" s="118" t="s">
        <v>3618</v>
      </c>
      <c r="N106" s="117" t="str">
        <f t="shared" si="1"/>
        <v/>
      </c>
      <c r="O106" s="116"/>
    </row>
    <row r="107" spans="1:15" ht="15.75" x14ac:dyDescent="0.25">
      <c r="A107" s="130" t="s">
        <v>3617</v>
      </c>
      <c r="B107" s="129" t="s">
        <v>3612</v>
      </c>
      <c r="C107" s="128" t="s">
        <v>3611</v>
      </c>
      <c r="D107" s="128" t="s">
        <v>570</v>
      </c>
      <c r="E107" s="128" t="s">
        <v>2109</v>
      </c>
      <c r="F107" s="126"/>
      <c r="G107" s="127" t="s">
        <v>307</v>
      </c>
      <c r="H107" s="117">
        <v>109</v>
      </c>
      <c r="I107" s="117"/>
      <c r="J107" s="118">
        <v>157</v>
      </c>
      <c r="K107" s="118"/>
      <c r="L107" s="118"/>
      <c r="M107" s="118" t="s">
        <v>3616</v>
      </c>
      <c r="N107" s="117" t="str">
        <f t="shared" si="1"/>
        <v/>
      </c>
      <c r="O107" s="116"/>
    </row>
    <row r="108" spans="1:15" x14ac:dyDescent="0.25">
      <c r="A108" s="130" t="s">
        <v>3615</v>
      </c>
      <c r="B108" s="129" t="s">
        <v>3612</v>
      </c>
      <c r="C108" s="128" t="s">
        <v>3611</v>
      </c>
      <c r="D108" s="128" t="s">
        <v>570</v>
      </c>
      <c r="E108" s="128" t="s">
        <v>1140</v>
      </c>
      <c r="F108" s="122"/>
      <c r="G108" s="127" t="s">
        <v>307</v>
      </c>
      <c r="H108" s="117">
        <v>108.4</v>
      </c>
      <c r="I108" s="117"/>
      <c r="J108" s="118"/>
      <c r="K108" s="118">
        <v>127</v>
      </c>
      <c r="L108" s="118"/>
      <c r="M108" s="118" t="s">
        <v>3614</v>
      </c>
      <c r="N108" s="117" t="str">
        <f t="shared" si="1"/>
        <v/>
      </c>
      <c r="O108" s="116"/>
    </row>
    <row r="109" spans="1:15" x14ac:dyDescent="0.25">
      <c r="A109" s="130" t="s">
        <v>3613</v>
      </c>
      <c r="B109" s="129" t="s">
        <v>3612</v>
      </c>
      <c r="C109" s="128" t="s">
        <v>3611</v>
      </c>
      <c r="D109" s="128" t="s">
        <v>570</v>
      </c>
      <c r="E109" s="128" t="s">
        <v>569</v>
      </c>
      <c r="F109" s="122"/>
      <c r="G109" s="127" t="s">
        <v>307</v>
      </c>
      <c r="H109" s="117">
        <v>90.35</v>
      </c>
      <c r="I109" s="117"/>
      <c r="J109" s="118"/>
      <c r="K109" s="118">
        <v>5</v>
      </c>
      <c r="L109" s="118"/>
      <c r="M109" s="118" t="s">
        <v>3610</v>
      </c>
      <c r="N109" s="117" t="str">
        <f t="shared" si="1"/>
        <v/>
      </c>
      <c r="O109" s="116"/>
    </row>
    <row r="110" spans="1:15" x14ac:dyDescent="0.25">
      <c r="A110" s="130" t="s">
        <v>3609</v>
      </c>
      <c r="B110" s="129" t="s">
        <v>3608</v>
      </c>
      <c r="C110" s="128" t="s">
        <v>3607</v>
      </c>
      <c r="D110" s="128" t="s">
        <v>3582</v>
      </c>
      <c r="E110" s="128" t="s">
        <v>569</v>
      </c>
      <c r="F110" s="122"/>
      <c r="G110" s="127" t="s">
        <v>307</v>
      </c>
      <c r="H110" s="117">
        <v>103.5</v>
      </c>
      <c r="I110" s="117"/>
      <c r="J110" s="118"/>
      <c r="K110" s="118">
        <v>42</v>
      </c>
      <c r="L110" s="118"/>
      <c r="M110" s="118" t="s">
        <v>3606</v>
      </c>
      <c r="N110" s="117" t="str">
        <f t="shared" si="1"/>
        <v/>
      </c>
      <c r="O110" s="116"/>
    </row>
    <row r="111" spans="1:15" x14ac:dyDescent="0.25">
      <c r="A111" s="130" t="s">
        <v>3605</v>
      </c>
      <c r="B111" s="129" t="s">
        <v>3604</v>
      </c>
      <c r="C111" s="128" t="s">
        <v>3603</v>
      </c>
      <c r="D111" s="128" t="s">
        <v>3582</v>
      </c>
      <c r="E111" s="128" t="s">
        <v>1754</v>
      </c>
      <c r="F111" s="122"/>
      <c r="G111" s="127" t="s">
        <v>307</v>
      </c>
      <c r="H111" s="117">
        <v>153</v>
      </c>
      <c r="I111" s="117"/>
      <c r="J111" s="118">
        <v>1</v>
      </c>
      <c r="K111" s="118"/>
      <c r="L111" s="118"/>
      <c r="M111" s="118" t="s">
        <v>3602</v>
      </c>
      <c r="N111" s="117" t="str">
        <f t="shared" si="1"/>
        <v/>
      </c>
      <c r="O111" s="116"/>
    </row>
    <row r="112" spans="1:15" x14ac:dyDescent="0.25">
      <c r="A112" s="130" t="s">
        <v>3601</v>
      </c>
      <c r="B112" s="129" t="s">
        <v>3584</v>
      </c>
      <c r="C112" s="128" t="s">
        <v>3583</v>
      </c>
      <c r="D112" s="128" t="s">
        <v>304</v>
      </c>
      <c r="E112" s="128" t="s">
        <v>337</v>
      </c>
      <c r="F112" s="122"/>
      <c r="G112" s="127" t="s">
        <v>307</v>
      </c>
      <c r="H112" s="117">
        <v>211.2</v>
      </c>
      <c r="I112" s="117"/>
      <c r="J112" s="118"/>
      <c r="K112" s="118">
        <v>83</v>
      </c>
      <c r="L112" s="118"/>
      <c r="M112" s="118" t="s">
        <v>3600</v>
      </c>
      <c r="N112" s="117" t="str">
        <f t="shared" si="1"/>
        <v/>
      </c>
      <c r="O112" s="116"/>
    </row>
    <row r="113" spans="1:15" x14ac:dyDescent="0.25">
      <c r="A113" s="130" t="s">
        <v>3599</v>
      </c>
      <c r="B113" s="129" t="s">
        <v>3584</v>
      </c>
      <c r="C113" s="128" t="s">
        <v>3583</v>
      </c>
      <c r="D113" s="128" t="s">
        <v>304</v>
      </c>
      <c r="E113" s="128" t="s">
        <v>319</v>
      </c>
      <c r="F113" s="122"/>
      <c r="G113" s="127" t="s">
        <v>307</v>
      </c>
      <c r="H113" s="117">
        <v>196.4</v>
      </c>
      <c r="I113" s="117"/>
      <c r="J113" s="118">
        <v>94</v>
      </c>
      <c r="K113" s="118">
        <v>329</v>
      </c>
      <c r="L113" s="118"/>
      <c r="M113" s="118" t="s">
        <v>3598</v>
      </c>
      <c r="N113" s="117" t="str">
        <f t="shared" si="1"/>
        <v/>
      </c>
      <c r="O113" s="116"/>
    </row>
    <row r="114" spans="1:15" x14ac:dyDescent="0.25">
      <c r="A114" s="130" t="s">
        <v>3597</v>
      </c>
      <c r="B114" s="129" t="s">
        <v>3584</v>
      </c>
      <c r="C114" s="128" t="s">
        <v>3583</v>
      </c>
      <c r="D114" s="128" t="s">
        <v>304</v>
      </c>
      <c r="E114" s="128" t="s">
        <v>1093</v>
      </c>
      <c r="F114" s="122"/>
      <c r="G114" s="127" t="s">
        <v>307</v>
      </c>
      <c r="H114" s="117">
        <v>182.5</v>
      </c>
      <c r="I114" s="117"/>
      <c r="J114" s="118">
        <v>203</v>
      </c>
      <c r="K114" s="118"/>
      <c r="L114" s="118"/>
      <c r="M114" s="118" t="s">
        <v>3596</v>
      </c>
      <c r="N114" s="117" t="str">
        <f t="shared" si="1"/>
        <v/>
      </c>
      <c r="O114" s="116"/>
    </row>
    <row r="115" spans="1:15" x14ac:dyDescent="0.25">
      <c r="A115" s="130" t="s">
        <v>3595</v>
      </c>
      <c r="B115" s="129" t="s">
        <v>3584</v>
      </c>
      <c r="C115" s="128" t="s">
        <v>3583</v>
      </c>
      <c r="D115" s="128" t="s">
        <v>304</v>
      </c>
      <c r="E115" s="128" t="s">
        <v>1754</v>
      </c>
      <c r="F115" s="122"/>
      <c r="G115" s="127" t="s">
        <v>307</v>
      </c>
      <c r="H115" s="117">
        <v>169.6</v>
      </c>
      <c r="I115" s="117"/>
      <c r="J115" s="118">
        <v>79</v>
      </c>
      <c r="K115" s="118">
        <v>112</v>
      </c>
      <c r="L115" s="118"/>
      <c r="M115" s="118" t="s">
        <v>3594</v>
      </c>
      <c r="N115" s="117" t="str">
        <f t="shared" si="1"/>
        <v/>
      </c>
      <c r="O115" s="116"/>
    </row>
    <row r="116" spans="1:15" x14ac:dyDescent="0.25">
      <c r="A116" s="130" t="s">
        <v>3593</v>
      </c>
      <c r="B116" s="129" t="s">
        <v>3584</v>
      </c>
      <c r="C116" s="128" t="s">
        <v>3583</v>
      </c>
      <c r="D116" s="128" t="s">
        <v>304</v>
      </c>
      <c r="E116" s="128" t="s">
        <v>569</v>
      </c>
      <c r="F116" s="122"/>
      <c r="G116" s="127" t="s">
        <v>307</v>
      </c>
      <c r="H116" s="117">
        <v>109.8</v>
      </c>
      <c r="I116" s="117"/>
      <c r="J116" s="118">
        <v>100</v>
      </c>
      <c r="K116" s="118"/>
      <c r="L116" s="118"/>
      <c r="M116" s="118" t="s">
        <v>3592</v>
      </c>
      <c r="N116" s="117" t="str">
        <f t="shared" si="1"/>
        <v/>
      </c>
      <c r="O116" s="116"/>
    </row>
    <row r="117" spans="1:15" x14ac:dyDescent="0.25">
      <c r="A117" s="130" t="s">
        <v>3591</v>
      </c>
      <c r="B117" s="129" t="s">
        <v>3584</v>
      </c>
      <c r="C117" s="128" t="s">
        <v>3583</v>
      </c>
      <c r="D117" s="128" t="s">
        <v>304</v>
      </c>
      <c r="E117" s="128" t="s">
        <v>308</v>
      </c>
      <c r="F117" s="122"/>
      <c r="G117" s="127" t="s">
        <v>307</v>
      </c>
      <c r="H117" s="117">
        <v>78.7</v>
      </c>
      <c r="I117" s="117"/>
      <c r="J117" s="118">
        <v>438</v>
      </c>
      <c r="K117" s="118"/>
      <c r="L117" s="118"/>
      <c r="M117" s="118" t="s">
        <v>3590</v>
      </c>
      <c r="N117" s="117" t="str">
        <f t="shared" si="1"/>
        <v/>
      </c>
      <c r="O117" s="116"/>
    </row>
    <row r="118" spans="1:15" x14ac:dyDescent="0.25">
      <c r="A118" s="130" t="s">
        <v>3589</v>
      </c>
      <c r="B118" s="129" t="s">
        <v>3584</v>
      </c>
      <c r="C118" s="128" t="s">
        <v>3583</v>
      </c>
      <c r="D118" s="128" t="s">
        <v>304</v>
      </c>
      <c r="E118" s="128" t="s">
        <v>322</v>
      </c>
      <c r="F118" s="122"/>
      <c r="G118" s="127" t="s">
        <v>307</v>
      </c>
      <c r="H118" s="117">
        <v>71.400000000000006</v>
      </c>
      <c r="I118" s="117"/>
      <c r="J118" s="118">
        <v>282</v>
      </c>
      <c r="K118" s="118"/>
      <c r="L118" s="118"/>
      <c r="M118" s="118" t="s">
        <v>3588</v>
      </c>
      <c r="N118" s="117" t="str">
        <f t="shared" si="1"/>
        <v/>
      </c>
      <c r="O118" s="116"/>
    </row>
    <row r="119" spans="1:15" x14ac:dyDescent="0.25">
      <c r="A119" s="130" t="s">
        <v>3587</v>
      </c>
      <c r="B119" s="129" t="s">
        <v>3584</v>
      </c>
      <c r="C119" s="128" t="s">
        <v>3583</v>
      </c>
      <c r="D119" s="128" t="s">
        <v>3582</v>
      </c>
      <c r="E119" s="128" t="s">
        <v>569</v>
      </c>
      <c r="F119" s="122"/>
      <c r="G119" s="127" t="s">
        <v>307</v>
      </c>
      <c r="H119" s="117">
        <v>109.8</v>
      </c>
      <c r="I119" s="117"/>
      <c r="J119" s="118">
        <v>73</v>
      </c>
      <c r="K119" s="118"/>
      <c r="L119" s="118"/>
      <c r="M119" s="118" t="s">
        <v>3586</v>
      </c>
      <c r="N119" s="117" t="str">
        <f t="shared" si="1"/>
        <v/>
      </c>
      <c r="O119" s="116"/>
    </row>
    <row r="120" spans="1:15" x14ac:dyDescent="0.25">
      <c r="A120" s="130" t="s">
        <v>3585</v>
      </c>
      <c r="B120" s="129" t="s">
        <v>3584</v>
      </c>
      <c r="C120" s="128" t="s">
        <v>3583</v>
      </c>
      <c r="D120" s="128" t="s">
        <v>3582</v>
      </c>
      <c r="E120" s="128" t="s">
        <v>308</v>
      </c>
      <c r="F120" s="122"/>
      <c r="G120" s="127" t="s">
        <v>307</v>
      </c>
      <c r="H120" s="117">
        <v>91.9</v>
      </c>
      <c r="I120" s="117"/>
      <c r="J120" s="118">
        <v>133</v>
      </c>
      <c r="K120" s="118"/>
      <c r="L120" s="118"/>
      <c r="M120" s="118" t="s">
        <v>3581</v>
      </c>
      <c r="N120" s="117" t="str">
        <f t="shared" si="1"/>
        <v/>
      </c>
      <c r="O120" s="116"/>
    </row>
    <row r="121" spans="1:15" x14ac:dyDescent="0.25">
      <c r="A121" s="130" t="s">
        <v>3580</v>
      </c>
      <c r="B121" s="129" t="s">
        <v>3575</v>
      </c>
      <c r="C121" s="128" t="s">
        <v>3574</v>
      </c>
      <c r="D121" s="128" t="s">
        <v>304</v>
      </c>
      <c r="E121" s="128" t="s">
        <v>319</v>
      </c>
      <c r="F121" s="122"/>
      <c r="G121" s="127" t="s">
        <v>307</v>
      </c>
      <c r="H121" s="117">
        <v>170.55</v>
      </c>
      <c r="I121" s="117"/>
      <c r="J121" s="118">
        <v>3</v>
      </c>
      <c r="K121" s="118"/>
      <c r="L121" s="118"/>
      <c r="M121" s="118" t="s">
        <v>3579</v>
      </c>
      <c r="N121" s="117" t="str">
        <f t="shared" si="1"/>
        <v/>
      </c>
      <c r="O121" s="116"/>
    </row>
    <row r="122" spans="1:15" x14ac:dyDescent="0.25">
      <c r="A122" s="130" t="s">
        <v>3578</v>
      </c>
      <c r="B122" s="129" t="s">
        <v>3575</v>
      </c>
      <c r="C122" s="128" t="s">
        <v>3574</v>
      </c>
      <c r="D122" s="128" t="s">
        <v>304</v>
      </c>
      <c r="E122" s="128" t="s">
        <v>1754</v>
      </c>
      <c r="F122" s="122"/>
      <c r="G122" s="127" t="s">
        <v>307</v>
      </c>
      <c r="H122" s="117">
        <v>160.19999999999999</v>
      </c>
      <c r="I122" s="117"/>
      <c r="J122" s="118"/>
      <c r="K122" s="118">
        <v>80</v>
      </c>
      <c r="L122" s="118"/>
      <c r="M122" s="118" t="s">
        <v>3577</v>
      </c>
      <c r="N122" s="117" t="str">
        <f t="shared" si="1"/>
        <v/>
      </c>
      <c r="O122" s="116"/>
    </row>
    <row r="123" spans="1:15" x14ac:dyDescent="0.25">
      <c r="A123" s="130" t="s">
        <v>3576</v>
      </c>
      <c r="B123" s="129" t="s">
        <v>3575</v>
      </c>
      <c r="C123" s="128" t="s">
        <v>3574</v>
      </c>
      <c r="D123" s="128" t="s">
        <v>304</v>
      </c>
      <c r="E123" s="128" t="s">
        <v>569</v>
      </c>
      <c r="F123" s="122"/>
      <c r="G123" s="127" t="s">
        <v>307</v>
      </c>
      <c r="H123" s="117">
        <v>85.95</v>
      </c>
      <c r="I123" s="117"/>
      <c r="J123" s="118">
        <v>127</v>
      </c>
      <c r="K123" s="118">
        <v>37</v>
      </c>
      <c r="L123" s="118"/>
      <c r="M123" s="118" t="s">
        <v>3573</v>
      </c>
      <c r="N123" s="117" t="str">
        <f t="shared" si="1"/>
        <v/>
      </c>
      <c r="O123" s="116"/>
    </row>
    <row r="124" spans="1:15" x14ac:dyDescent="0.25">
      <c r="A124" s="130" t="s">
        <v>3572</v>
      </c>
      <c r="B124" s="129" t="s">
        <v>91</v>
      </c>
      <c r="C124" s="128" t="s">
        <v>1734</v>
      </c>
      <c r="D124" s="128" t="s">
        <v>304</v>
      </c>
      <c r="E124" s="128" t="s">
        <v>337</v>
      </c>
      <c r="F124" s="122"/>
      <c r="G124" s="127" t="s">
        <v>403</v>
      </c>
      <c r="H124" s="117">
        <v>190.55</v>
      </c>
      <c r="I124" s="117"/>
      <c r="J124" s="118">
        <v>3</v>
      </c>
      <c r="K124" s="118"/>
      <c r="L124" s="118"/>
      <c r="M124" s="118" t="s">
        <v>3571</v>
      </c>
      <c r="N124" s="117" t="str">
        <f t="shared" si="1"/>
        <v/>
      </c>
      <c r="O124" s="116"/>
    </row>
    <row r="125" spans="1:15" x14ac:dyDescent="0.25">
      <c r="A125" s="130" t="s">
        <v>3570</v>
      </c>
      <c r="B125" s="129" t="s">
        <v>3559</v>
      </c>
      <c r="C125" s="128" t="s">
        <v>3558</v>
      </c>
      <c r="D125" s="128" t="s">
        <v>304</v>
      </c>
      <c r="E125" s="128" t="s">
        <v>319</v>
      </c>
      <c r="F125" s="122"/>
      <c r="G125" s="127" t="s">
        <v>403</v>
      </c>
      <c r="H125" s="117">
        <v>169.25</v>
      </c>
      <c r="I125" s="117"/>
      <c r="J125" s="118">
        <v>1</v>
      </c>
      <c r="K125" s="118">
        <v>6</v>
      </c>
      <c r="L125" s="118"/>
      <c r="M125" s="118" t="s">
        <v>3569</v>
      </c>
      <c r="N125" s="117" t="str">
        <f t="shared" si="1"/>
        <v/>
      </c>
      <c r="O125" s="116"/>
    </row>
    <row r="126" spans="1:15" x14ac:dyDescent="0.25">
      <c r="A126" s="130" t="s">
        <v>3568</v>
      </c>
      <c r="B126" s="129" t="s">
        <v>3559</v>
      </c>
      <c r="C126" s="128" t="s">
        <v>3558</v>
      </c>
      <c r="D126" s="128" t="s">
        <v>304</v>
      </c>
      <c r="E126" s="128" t="s">
        <v>316</v>
      </c>
      <c r="F126" s="122"/>
      <c r="G126" s="127" t="s">
        <v>403</v>
      </c>
      <c r="H126" s="117">
        <v>139.75</v>
      </c>
      <c r="I126" s="117"/>
      <c r="J126" s="118"/>
      <c r="K126" s="118">
        <v>83</v>
      </c>
      <c r="L126" s="118">
        <v>21</v>
      </c>
      <c r="M126" s="118" t="s">
        <v>3567</v>
      </c>
      <c r="N126" s="117" t="str">
        <f t="shared" si="1"/>
        <v/>
      </c>
      <c r="O126" s="116"/>
    </row>
    <row r="127" spans="1:15" x14ac:dyDescent="0.25">
      <c r="A127" s="130" t="s">
        <v>3566</v>
      </c>
      <c r="B127" s="129" t="s">
        <v>3559</v>
      </c>
      <c r="C127" s="128" t="s">
        <v>3558</v>
      </c>
      <c r="D127" s="128" t="s">
        <v>304</v>
      </c>
      <c r="E127" s="128" t="s">
        <v>313</v>
      </c>
      <c r="F127" s="122"/>
      <c r="G127" s="127" t="s">
        <v>403</v>
      </c>
      <c r="H127" s="117">
        <v>108.45</v>
      </c>
      <c r="I127" s="117"/>
      <c r="J127" s="118">
        <v>10</v>
      </c>
      <c r="K127" s="118">
        <v>164</v>
      </c>
      <c r="L127" s="118">
        <v>16</v>
      </c>
      <c r="M127" s="118" t="s">
        <v>3565</v>
      </c>
      <c r="N127" s="117" t="str">
        <f t="shared" si="1"/>
        <v/>
      </c>
      <c r="O127" s="116"/>
    </row>
    <row r="128" spans="1:15" x14ac:dyDescent="0.25">
      <c r="A128" s="130" t="s">
        <v>3564</v>
      </c>
      <c r="B128" s="129" t="s">
        <v>3559</v>
      </c>
      <c r="C128" s="128" t="s">
        <v>3558</v>
      </c>
      <c r="D128" s="128" t="s">
        <v>304</v>
      </c>
      <c r="E128" s="128" t="s">
        <v>328</v>
      </c>
      <c r="F128" s="122"/>
      <c r="G128" s="127" t="s">
        <v>403</v>
      </c>
      <c r="H128" s="117">
        <v>91.35</v>
      </c>
      <c r="I128" s="117"/>
      <c r="J128" s="118">
        <v>255</v>
      </c>
      <c r="K128" s="118"/>
      <c r="L128" s="118"/>
      <c r="M128" s="118" t="s">
        <v>3563</v>
      </c>
      <c r="N128" s="117" t="str">
        <f t="shared" si="1"/>
        <v/>
      </c>
      <c r="O128" s="116"/>
    </row>
    <row r="129" spans="1:15" x14ac:dyDescent="0.25">
      <c r="A129" s="130" t="s">
        <v>3562</v>
      </c>
      <c r="B129" s="129" t="s">
        <v>3559</v>
      </c>
      <c r="C129" s="128" t="s">
        <v>3558</v>
      </c>
      <c r="D129" s="128" t="s">
        <v>304</v>
      </c>
      <c r="E129" s="128" t="s">
        <v>488</v>
      </c>
      <c r="F129" s="122"/>
      <c r="G129" s="127" t="s">
        <v>403</v>
      </c>
      <c r="H129" s="117">
        <v>87</v>
      </c>
      <c r="I129" s="117"/>
      <c r="J129" s="118">
        <v>17</v>
      </c>
      <c r="K129" s="118">
        <v>16</v>
      </c>
      <c r="L129" s="118"/>
      <c r="M129" s="118" t="s">
        <v>3561</v>
      </c>
      <c r="N129" s="117" t="str">
        <f t="shared" si="1"/>
        <v/>
      </c>
      <c r="O129" s="116"/>
    </row>
    <row r="130" spans="1:15" x14ac:dyDescent="0.25">
      <c r="A130" s="130" t="s">
        <v>3560</v>
      </c>
      <c r="B130" s="129" t="s">
        <v>3559</v>
      </c>
      <c r="C130" s="128" t="s">
        <v>3558</v>
      </c>
      <c r="D130" s="128" t="s">
        <v>304</v>
      </c>
      <c r="E130" s="128" t="s">
        <v>308</v>
      </c>
      <c r="F130" s="122"/>
      <c r="G130" s="127" t="s">
        <v>403</v>
      </c>
      <c r="H130" s="117">
        <v>73.400000000000006</v>
      </c>
      <c r="I130" s="117"/>
      <c r="J130" s="118">
        <v>171</v>
      </c>
      <c r="K130" s="118">
        <v>35</v>
      </c>
      <c r="L130" s="118"/>
      <c r="M130" s="118" t="s">
        <v>3557</v>
      </c>
      <c r="N130" s="117" t="str">
        <f t="shared" si="1"/>
        <v/>
      </c>
      <c r="O130" s="116"/>
    </row>
    <row r="131" spans="1:15" ht="15.75" x14ac:dyDescent="0.25">
      <c r="A131" s="130" t="s">
        <v>3556</v>
      </c>
      <c r="B131" s="129" t="s">
        <v>3555</v>
      </c>
      <c r="C131" s="128" t="s">
        <v>3554</v>
      </c>
      <c r="D131" s="128" t="s">
        <v>304</v>
      </c>
      <c r="E131" s="128" t="s">
        <v>313</v>
      </c>
      <c r="F131" s="126"/>
      <c r="G131" s="127" t="s">
        <v>89</v>
      </c>
      <c r="H131" s="117">
        <v>108.45</v>
      </c>
      <c r="I131" s="117"/>
      <c r="J131" s="118"/>
      <c r="K131" s="118">
        <v>96</v>
      </c>
      <c r="L131" s="118">
        <v>96</v>
      </c>
      <c r="M131" s="118" t="s">
        <v>3553</v>
      </c>
      <c r="N131" s="117" t="str">
        <f t="shared" si="1"/>
        <v/>
      </c>
      <c r="O131" s="116"/>
    </row>
    <row r="132" spans="1:15" x14ac:dyDescent="0.25">
      <c r="A132" s="130" t="s">
        <v>3552</v>
      </c>
      <c r="B132" s="129" t="s">
        <v>97</v>
      </c>
      <c r="C132" s="128" t="s">
        <v>3551</v>
      </c>
      <c r="D132" s="128" t="s">
        <v>304</v>
      </c>
      <c r="E132" s="128" t="s">
        <v>313</v>
      </c>
      <c r="F132" s="122"/>
      <c r="G132" s="127" t="s">
        <v>99</v>
      </c>
      <c r="H132" s="117">
        <v>101.15</v>
      </c>
      <c r="I132" s="117"/>
      <c r="J132" s="118">
        <v>25</v>
      </c>
      <c r="K132" s="118"/>
      <c r="L132" s="118"/>
      <c r="M132" s="118" t="s">
        <v>3550</v>
      </c>
      <c r="N132" s="117" t="str">
        <f t="shared" si="1"/>
        <v/>
      </c>
      <c r="O132" s="116"/>
    </row>
    <row r="133" spans="1:15" x14ac:dyDescent="0.25">
      <c r="A133" s="130" t="s">
        <v>3549</v>
      </c>
      <c r="B133" s="129" t="s">
        <v>3538</v>
      </c>
      <c r="C133" s="128" t="s">
        <v>3537</v>
      </c>
      <c r="D133" s="128" t="s">
        <v>304</v>
      </c>
      <c r="E133" s="128" t="s">
        <v>316</v>
      </c>
      <c r="F133" s="122"/>
      <c r="G133" s="127" t="s">
        <v>403</v>
      </c>
      <c r="H133" s="117">
        <v>126.65</v>
      </c>
      <c r="I133" s="117"/>
      <c r="J133" s="118"/>
      <c r="K133" s="118">
        <v>30</v>
      </c>
      <c r="L133" s="118">
        <v>7</v>
      </c>
      <c r="M133" s="118" t="s">
        <v>3548</v>
      </c>
      <c r="N133" s="117" t="str">
        <f t="shared" si="1"/>
        <v/>
      </c>
      <c r="O133" s="116"/>
    </row>
    <row r="134" spans="1:15" x14ac:dyDescent="0.25">
      <c r="A134" s="130" t="s">
        <v>3547</v>
      </c>
      <c r="B134" s="129" t="s">
        <v>3538</v>
      </c>
      <c r="C134" s="128" t="s">
        <v>3537</v>
      </c>
      <c r="D134" s="128" t="s">
        <v>304</v>
      </c>
      <c r="E134" s="128" t="s">
        <v>313</v>
      </c>
      <c r="F134" s="122"/>
      <c r="G134" s="127" t="s">
        <v>403</v>
      </c>
      <c r="H134" s="117">
        <v>101.15</v>
      </c>
      <c r="I134" s="117"/>
      <c r="J134" s="118">
        <v>27</v>
      </c>
      <c r="K134" s="118">
        <v>210</v>
      </c>
      <c r="L134" s="118">
        <v>38</v>
      </c>
      <c r="M134" s="118" t="s">
        <v>3546</v>
      </c>
      <c r="N134" s="117" t="str">
        <f t="shared" si="1"/>
        <v/>
      </c>
      <c r="O134" s="116"/>
    </row>
    <row r="135" spans="1:15" x14ac:dyDescent="0.25">
      <c r="A135" s="130" t="s">
        <v>3545</v>
      </c>
      <c r="B135" s="129" t="s">
        <v>3538</v>
      </c>
      <c r="C135" s="128" t="s">
        <v>3537</v>
      </c>
      <c r="D135" s="128" t="s">
        <v>304</v>
      </c>
      <c r="E135" s="128" t="s">
        <v>328</v>
      </c>
      <c r="F135" s="122"/>
      <c r="G135" s="127" t="s">
        <v>403</v>
      </c>
      <c r="H135" s="117">
        <v>81.5</v>
      </c>
      <c r="I135" s="117"/>
      <c r="J135" s="118"/>
      <c r="K135" s="118">
        <v>44</v>
      </c>
      <c r="L135" s="118">
        <v>11</v>
      </c>
      <c r="M135" s="118" t="s">
        <v>3544</v>
      </c>
      <c r="N135" s="117" t="str">
        <f t="shared" si="1"/>
        <v/>
      </c>
      <c r="O135" s="116"/>
    </row>
    <row r="136" spans="1:15" x14ac:dyDescent="0.25">
      <c r="A136" s="130" t="s">
        <v>3543</v>
      </c>
      <c r="B136" s="129" t="s">
        <v>3538</v>
      </c>
      <c r="C136" s="128" t="s">
        <v>3537</v>
      </c>
      <c r="D136" s="128" t="s">
        <v>304</v>
      </c>
      <c r="E136" s="128" t="s">
        <v>488</v>
      </c>
      <c r="F136" s="122"/>
      <c r="G136" s="127" t="s">
        <v>403</v>
      </c>
      <c r="H136" s="117">
        <v>76.849999999999994</v>
      </c>
      <c r="I136" s="117"/>
      <c r="J136" s="118"/>
      <c r="K136" s="118">
        <v>15</v>
      </c>
      <c r="L136" s="118">
        <v>2</v>
      </c>
      <c r="M136" s="118" t="s">
        <v>3542</v>
      </c>
      <c r="N136" s="117" t="str">
        <f t="shared" si="1"/>
        <v/>
      </c>
      <c r="O136" s="116"/>
    </row>
    <row r="137" spans="1:15" ht="15" customHeight="1" x14ac:dyDescent="0.25">
      <c r="A137" s="130" t="s">
        <v>3541</v>
      </c>
      <c r="B137" s="129" t="s">
        <v>3538</v>
      </c>
      <c r="C137" s="128" t="s">
        <v>3537</v>
      </c>
      <c r="D137" s="128" t="s">
        <v>304</v>
      </c>
      <c r="E137" s="128" t="s">
        <v>308</v>
      </c>
      <c r="F137" s="122"/>
      <c r="G137" s="127" t="s">
        <v>403</v>
      </c>
      <c r="H137" s="117">
        <v>63</v>
      </c>
      <c r="I137" s="117"/>
      <c r="J137" s="118"/>
      <c r="K137" s="118">
        <v>127</v>
      </c>
      <c r="L137" s="118">
        <v>32</v>
      </c>
      <c r="M137" s="118" t="s">
        <v>3540</v>
      </c>
      <c r="N137" s="117" t="str">
        <f t="shared" ref="N137:N200" si="2">IF(O137="","",H137-($N$7*H137))</f>
        <v/>
      </c>
      <c r="O137" s="116"/>
    </row>
    <row r="138" spans="1:15" ht="15" customHeight="1" x14ac:dyDescent="0.25">
      <c r="A138" s="130" t="s">
        <v>3539</v>
      </c>
      <c r="B138" s="129" t="s">
        <v>3538</v>
      </c>
      <c r="C138" s="128" t="s">
        <v>3537</v>
      </c>
      <c r="D138" s="128" t="s">
        <v>304</v>
      </c>
      <c r="E138" s="128" t="s">
        <v>322</v>
      </c>
      <c r="F138" s="122"/>
      <c r="G138" s="127" t="s">
        <v>403</v>
      </c>
      <c r="H138" s="117">
        <v>46.25</v>
      </c>
      <c r="I138" s="117"/>
      <c r="J138" s="118"/>
      <c r="K138" s="118">
        <v>85</v>
      </c>
      <c r="L138" s="118">
        <v>19</v>
      </c>
      <c r="M138" s="118" t="s">
        <v>3536</v>
      </c>
      <c r="N138" s="117" t="str">
        <f t="shared" si="2"/>
        <v/>
      </c>
      <c r="O138" s="116"/>
    </row>
    <row r="139" spans="1:15" ht="15" customHeight="1" x14ac:dyDescent="0.25">
      <c r="A139" s="130" t="s">
        <v>3535</v>
      </c>
      <c r="B139" s="129" t="s">
        <v>3532</v>
      </c>
      <c r="C139" s="128" t="s">
        <v>3531</v>
      </c>
      <c r="D139" s="128" t="s">
        <v>304</v>
      </c>
      <c r="E139" s="128" t="s">
        <v>488</v>
      </c>
      <c r="F139" s="122"/>
      <c r="G139" s="127" t="s">
        <v>403</v>
      </c>
      <c r="H139" s="117">
        <v>83.3</v>
      </c>
      <c r="I139" s="117">
        <v>0.75</v>
      </c>
      <c r="J139" s="118"/>
      <c r="K139" s="118">
        <v>251</v>
      </c>
      <c r="L139" s="118">
        <v>44</v>
      </c>
      <c r="M139" s="118" t="s">
        <v>3534</v>
      </c>
      <c r="N139" s="117" t="str">
        <f t="shared" si="2"/>
        <v/>
      </c>
      <c r="O139" s="116"/>
    </row>
    <row r="140" spans="1:15" ht="15" customHeight="1" x14ac:dyDescent="0.25">
      <c r="A140" s="130" t="s">
        <v>3533</v>
      </c>
      <c r="B140" s="129" t="s">
        <v>3532</v>
      </c>
      <c r="C140" s="128" t="s">
        <v>3531</v>
      </c>
      <c r="D140" s="128" t="s">
        <v>304</v>
      </c>
      <c r="E140" s="128" t="s">
        <v>308</v>
      </c>
      <c r="F140" s="122"/>
      <c r="G140" s="127" t="s">
        <v>403</v>
      </c>
      <c r="H140" s="117">
        <v>76.8</v>
      </c>
      <c r="I140" s="117">
        <v>0.75</v>
      </c>
      <c r="J140" s="118"/>
      <c r="K140" s="118">
        <v>114</v>
      </c>
      <c r="L140" s="118"/>
      <c r="M140" s="118" t="s">
        <v>3530</v>
      </c>
      <c r="N140" s="117" t="str">
        <f t="shared" si="2"/>
        <v/>
      </c>
      <c r="O140" s="116"/>
    </row>
    <row r="141" spans="1:15" ht="15" customHeight="1" x14ac:dyDescent="0.25">
      <c r="A141" s="130" t="s">
        <v>3529</v>
      </c>
      <c r="B141" s="129" t="s">
        <v>3522</v>
      </c>
      <c r="C141" s="128" t="s">
        <v>3521</v>
      </c>
      <c r="D141" s="128" t="s">
        <v>304</v>
      </c>
      <c r="E141" s="128" t="s">
        <v>319</v>
      </c>
      <c r="F141" s="122"/>
      <c r="G141" s="127" t="s">
        <v>403</v>
      </c>
      <c r="H141" s="117">
        <v>166.05</v>
      </c>
      <c r="I141" s="117"/>
      <c r="J141" s="118">
        <v>6</v>
      </c>
      <c r="K141" s="118">
        <v>2</v>
      </c>
      <c r="L141" s="118"/>
      <c r="M141" s="118" t="s">
        <v>3528</v>
      </c>
      <c r="N141" s="117" t="str">
        <f t="shared" si="2"/>
        <v/>
      </c>
      <c r="O141" s="116"/>
    </row>
    <row r="142" spans="1:15" ht="15" customHeight="1" x14ac:dyDescent="0.25">
      <c r="A142" s="130" t="s">
        <v>3527</v>
      </c>
      <c r="B142" s="129" t="s">
        <v>3522</v>
      </c>
      <c r="C142" s="128" t="s">
        <v>3521</v>
      </c>
      <c r="D142" s="128" t="s">
        <v>304</v>
      </c>
      <c r="E142" s="128" t="s">
        <v>316</v>
      </c>
      <c r="F142" s="122"/>
      <c r="G142" s="127" t="s">
        <v>403</v>
      </c>
      <c r="H142" s="117">
        <v>137.1</v>
      </c>
      <c r="I142" s="117"/>
      <c r="J142" s="118"/>
      <c r="K142" s="118">
        <v>18</v>
      </c>
      <c r="L142" s="118">
        <v>4</v>
      </c>
      <c r="M142" s="118" t="s">
        <v>3526</v>
      </c>
      <c r="N142" s="117" t="str">
        <f t="shared" si="2"/>
        <v/>
      </c>
      <c r="O142" s="116"/>
    </row>
    <row r="143" spans="1:15" ht="15" customHeight="1" x14ac:dyDescent="0.25">
      <c r="A143" s="130" t="s">
        <v>3525</v>
      </c>
      <c r="B143" s="129" t="s">
        <v>3522</v>
      </c>
      <c r="C143" s="128" t="s">
        <v>3521</v>
      </c>
      <c r="D143" s="128" t="s">
        <v>304</v>
      </c>
      <c r="E143" s="128" t="s">
        <v>313</v>
      </c>
      <c r="F143" s="122"/>
      <c r="G143" s="127" t="s">
        <v>403</v>
      </c>
      <c r="H143" s="117">
        <v>106.3</v>
      </c>
      <c r="I143" s="117"/>
      <c r="J143" s="118"/>
      <c r="K143" s="118">
        <v>98</v>
      </c>
      <c r="L143" s="118">
        <v>19</v>
      </c>
      <c r="M143" s="118" t="s">
        <v>3524</v>
      </c>
      <c r="N143" s="117" t="str">
        <f t="shared" si="2"/>
        <v/>
      </c>
      <c r="O143" s="116"/>
    </row>
    <row r="144" spans="1:15" x14ac:dyDescent="0.25">
      <c r="A144" s="130" t="s">
        <v>3523</v>
      </c>
      <c r="B144" s="129" t="s">
        <v>3522</v>
      </c>
      <c r="C144" s="128" t="s">
        <v>3521</v>
      </c>
      <c r="D144" s="128" t="s">
        <v>304</v>
      </c>
      <c r="E144" s="128" t="s">
        <v>328</v>
      </c>
      <c r="F144" s="122"/>
      <c r="G144" s="127" t="s">
        <v>403</v>
      </c>
      <c r="H144" s="117">
        <v>87</v>
      </c>
      <c r="I144" s="117"/>
      <c r="J144" s="118"/>
      <c r="K144" s="118">
        <v>170</v>
      </c>
      <c r="L144" s="118">
        <v>18</v>
      </c>
      <c r="M144" s="118" t="s">
        <v>3520</v>
      </c>
      <c r="N144" s="117" t="str">
        <f t="shared" si="2"/>
        <v/>
      </c>
      <c r="O144" s="116"/>
    </row>
    <row r="145" spans="1:15" ht="15.75" x14ac:dyDescent="0.25">
      <c r="A145" s="130" t="s">
        <v>3519</v>
      </c>
      <c r="B145" s="129" t="s">
        <v>3506</v>
      </c>
      <c r="C145" s="128" t="s">
        <v>3505</v>
      </c>
      <c r="D145" s="128" t="s">
        <v>570</v>
      </c>
      <c r="E145" s="128" t="s">
        <v>1149</v>
      </c>
      <c r="F145" s="126"/>
      <c r="G145" s="127" t="s">
        <v>403</v>
      </c>
      <c r="H145" s="117">
        <v>193.85</v>
      </c>
      <c r="I145" s="117">
        <v>1.5</v>
      </c>
      <c r="J145" s="118"/>
      <c r="K145" s="118">
        <v>212</v>
      </c>
      <c r="L145" s="118"/>
      <c r="M145" s="118" t="s">
        <v>3518</v>
      </c>
      <c r="N145" s="117" t="str">
        <f t="shared" si="2"/>
        <v/>
      </c>
      <c r="O145" s="116"/>
    </row>
    <row r="146" spans="1:15" x14ac:dyDescent="0.25">
      <c r="A146" s="130" t="s">
        <v>3517</v>
      </c>
      <c r="B146" s="129" t="s">
        <v>3506</v>
      </c>
      <c r="C146" s="128" t="s">
        <v>3505</v>
      </c>
      <c r="D146" s="128" t="s">
        <v>570</v>
      </c>
      <c r="E146" s="128" t="s">
        <v>1676</v>
      </c>
      <c r="F146" s="122"/>
      <c r="G146" s="127" t="s">
        <v>403</v>
      </c>
      <c r="H146" s="117">
        <v>179.4</v>
      </c>
      <c r="I146" s="117">
        <v>1.5</v>
      </c>
      <c r="J146" s="118">
        <v>126</v>
      </c>
      <c r="K146" s="118">
        <v>118</v>
      </c>
      <c r="L146" s="118"/>
      <c r="M146" s="118" t="s">
        <v>3516</v>
      </c>
      <c r="N146" s="117" t="str">
        <f t="shared" si="2"/>
        <v/>
      </c>
      <c r="O146" s="116"/>
    </row>
    <row r="147" spans="1:15" x14ac:dyDescent="0.25">
      <c r="A147" s="130" t="s">
        <v>3515</v>
      </c>
      <c r="B147" s="129" t="s">
        <v>3506</v>
      </c>
      <c r="C147" s="128" t="s">
        <v>3505</v>
      </c>
      <c r="D147" s="128" t="s">
        <v>570</v>
      </c>
      <c r="E147" s="128" t="s">
        <v>1673</v>
      </c>
      <c r="F147" s="122"/>
      <c r="G147" s="127" t="s">
        <v>403</v>
      </c>
      <c r="H147" s="117">
        <v>156.85</v>
      </c>
      <c r="I147" s="117">
        <v>1.5</v>
      </c>
      <c r="J147" s="118">
        <v>63</v>
      </c>
      <c r="K147" s="118"/>
      <c r="L147" s="118"/>
      <c r="M147" s="118" t="s">
        <v>3514</v>
      </c>
      <c r="N147" s="117" t="str">
        <f t="shared" si="2"/>
        <v/>
      </c>
      <c r="O147" s="116"/>
    </row>
    <row r="148" spans="1:15" x14ac:dyDescent="0.25">
      <c r="A148" s="130" t="s">
        <v>3513</v>
      </c>
      <c r="B148" s="129" t="s">
        <v>3506</v>
      </c>
      <c r="C148" s="128" t="s">
        <v>3505</v>
      </c>
      <c r="D148" s="128" t="s">
        <v>570</v>
      </c>
      <c r="E148" s="128" t="s">
        <v>1670</v>
      </c>
      <c r="F148" s="122"/>
      <c r="G148" s="127" t="s">
        <v>403</v>
      </c>
      <c r="H148" s="117">
        <v>133.65</v>
      </c>
      <c r="I148" s="117">
        <v>1.5</v>
      </c>
      <c r="J148" s="118">
        <v>5</v>
      </c>
      <c r="K148" s="118"/>
      <c r="L148" s="118"/>
      <c r="M148" s="118" t="s">
        <v>3512</v>
      </c>
      <c r="N148" s="117" t="str">
        <f t="shared" si="2"/>
        <v/>
      </c>
      <c r="O148" s="116"/>
    </row>
    <row r="149" spans="1:15" x14ac:dyDescent="0.25">
      <c r="A149" s="130" t="s">
        <v>3511</v>
      </c>
      <c r="B149" s="129" t="s">
        <v>3506</v>
      </c>
      <c r="C149" s="128" t="s">
        <v>3505</v>
      </c>
      <c r="D149" s="128" t="s">
        <v>570</v>
      </c>
      <c r="E149" s="128" t="s">
        <v>569</v>
      </c>
      <c r="F149" s="122"/>
      <c r="G149" s="127" t="s">
        <v>403</v>
      </c>
      <c r="H149" s="117">
        <v>137.69999999999999</v>
      </c>
      <c r="I149" s="117">
        <v>1.5</v>
      </c>
      <c r="J149" s="118">
        <v>20</v>
      </c>
      <c r="K149" s="118">
        <v>133</v>
      </c>
      <c r="L149" s="118"/>
      <c r="M149" s="118" t="s">
        <v>3510</v>
      </c>
      <c r="N149" s="117" t="str">
        <f t="shared" si="2"/>
        <v/>
      </c>
      <c r="O149" s="116"/>
    </row>
    <row r="150" spans="1:15" x14ac:dyDescent="0.25">
      <c r="A150" s="130" t="s">
        <v>3509</v>
      </c>
      <c r="B150" s="129" t="s">
        <v>3506</v>
      </c>
      <c r="C150" s="128" t="s">
        <v>3505</v>
      </c>
      <c r="D150" s="128" t="s">
        <v>570</v>
      </c>
      <c r="E150" s="128" t="s">
        <v>308</v>
      </c>
      <c r="F150" s="122"/>
      <c r="G150" s="127" t="s">
        <v>403</v>
      </c>
      <c r="H150" s="117">
        <v>67.599999999999994</v>
      </c>
      <c r="I150" s="117">
        <v>1.5</v>
      </c>
      <c r="J150" s="118">
        <v>3</v>
      </c>
      <c r="K150" s="118"/>
      <c r="L150" s="118"/>
      <c r="M150" s="118" t="s">
        <v>3508</v>
      </c>
      <c r="N150" s="117" t="str">
        <f t="shared" si="2"/>
        <v/>
      </c>
      <c r="O150" s="116"/>
    </row>
    <row r="151" spans="1:15" x14ac:dyDescent="0.25">
      <c r="A151" s="130" t="s">
        <v>3507</v>
      </c>
      <c r="B151" s="129" t="s">
        <v>3506</v>
      </c>
      <c r="C151" s="128" t="s">
        <v>3505</v>
      </c>
      <c r="D151" s="128" t="s">
        <v>570</v>
      </c>
      <c r="E151" s="128" t="s">
        <v>322</v>
      </c>
      <c r="F151" s="122"/>
      <c r="G151" s="127" t="s">
        <v>403</v>
      </c>
      <c r="H151" s="117">
        <v>40</v>
      </c>
      <c r="I151" s="117">
        <v>1.5</v>
      </c>
      <c r="J151" s="118">
        <v>1</v>
      </c>
      <c r="K151" s="118"/>
      <c r="L151" s="118"/>
      <c r="M151" s="118" t="s">
        <v>3504</v>
      </c>
      <c r="N151" s="117" t="str">
        <f t="shared" si="2"/>
        <v/>
      </c>
      <c r="O151" s="116"/>
    </row>
    <row r="152" spans="1:15" x14ac:dyDescent="0.25">
      <c r="A152" s="130" t="s">
        <v>3503</v>
      </c>
      <c r="B152" s="129" t="s">
        <v>102</v>
      </c>
      <c r="C152" s="128" t="s">
        <v>3496</v>
      </c>
      <c r="D152" s="128" t="s">
        <v>304</v>
      </c>
      <c r="E152" s="128" t="s">
        <v>319</v>
      </c>
      <c r="F152" s="122"/>
      <c r="G152" s="127" t="s">
        <v>403</v>
      </c>
      <c r="H152" s="117">
        <v>176.15</v>
      </c>
      <c r="I152" s="117"/>
      <c r="J152" s="118">
        <v>91</v>
      </c>
      <c r="K152" s="118"/>
      <c r="L152" s="118"/>
      <c r="M152" s="118" t="s">
        <v>3502</v>
      </c>
      <c r="N152" s="117" t="str">
        <f t="shared" si="2"/>
        <v/>
      </c>
      <c r="O152" s="116"/>
    </row>
    <row r="153" spans="1:15" x14ac:dyDescent="0.25">
      <c r="A153" s="130" t="s">
        <v>3501</v>
      </c>
      <c r="B153" s="129" t="s">
        <v>102</v>
      </c>
      <c r="C153" s="128" t="s">
        <v>3496</v>
      </c>
      <c r="D153" s="128" t="s">
        <v>304</v>
      </c>
      <c r="E153" s="128" t="s">
        <v>316</v>
      </c>
      <c r="F153" s="122"/>
      <c r="G153" s="127" t="s">
        <v>403</v>
      </c>
      <c r="H153" s="117">
        <v>153.65</v>
      </c>
      <c r="I153" s="117"/>
      <c r="J153" s="118">
        <v>159</v>
      </c>
      <c r="K153" s="118"/>
      <c r="L153" s="118"/>
      <c r="M153" s="118" t="s">
        <v>3500</v>
      </c>
      <c r="N153" s="117" t="str">
        <f t="shared" si="2"/>
        <v/>
      </c>
      <c r="O153" s="116"/>
    </row>
    <row r="154" spans="1:15" x14ac:dyDescent="0.25">
      <c r="A154" s="130" t="s">
        <v>3499</v>
      </c>
      <c r="B154" s="129" t="s">
        <v>102</v>
      </c>
      <c r="C154" s="128" t="s">
        <v>3496</v>
      </c>
      <c r="D154" s="128" t="s">
        <v>304</v>
      </c>
      <c r="E154" s="128" t="s">
        <v>313</v>
      </c>
      <c r="F154" s="122"/>
      <c r="G154" s="127" t="s">
        <v>403</v>
      </c>
      <c r="H154" s="117">
        <v>118.2</v>
      </c>
      <c r="I154" s="117"/>
      <c r="J154" s="118">
        <v>139</v>
      </c>
      <c r="K154" s="118"/>
      <c r="L154" s="118"/>
      <c r="M154" s="118" t="s">
        <v>3498</v>
      </c>
      <c r="N154" s="117" t="str">
        <f t="shared" si="2"/>
        <v/>
      </c>
      <c r="O154" s="116"/>
    </row>
    <row r="155" spans="1:15" x14ac:dyDescent="0.25">
      <c r="A155" s="130" t="s">
        <v>3497</v>
      </c>
      <c r="B155" s="129" t="s">
        <v>102</v>
      </c>
      <c r="C155" s="128" t="s">
        <v>3496</v>
      </c>
      <c r="D155" s="128" t="s">
        <v>304</v>
      </c>
      <c r="E155" s="128" t="s">
        <v>308</v>
      </c>
      <c r="F155" s="122"/>
      <c r="G155" s="127" t="s">
        <v>403</v>
      </c>
      <c r="H155" s="117">
        <v>72.45</v>
      </c>
      <c r="I155" s="117"/>
      <c r="J155" s="118">
        <v>99</v>
      </c>
      <c r="K155" s="118"/>
      <c r="L155" s="118"/>
      <c r="M155" s="118" t="s">
        <v>3495</v>
      </c>
      <c r="N155" s="117" t="str">
        <f t="shared" si="2"/>
        <v/>
      </c>
      <c r="O155" s="116"/>
    </row>
    <row r="156" spans="1:15" x14ac:dyDescent="0.25">
      <c r="A156" s="130" t="s">
        <v>3494</v>
      </c>
      <c r="B156" s="129" t="s">
        <v>110</v>
      </c>
      <c r="C156" s="128" t="s">
        <v>3489</v>
      </c>
      <c r="D156" s="128" t="s">
        <v>304</v>
      </c>
      <c r="E156" s="128" t="s">
        <v>316</v>
      </c>
      <c r="F156" s="122"/>
      <c r="G156" s="127" t="s">
        <v>403</v>
      </c>
      <c r="H156" s="117">
        <v>149.25</v>
      </c>
      <c r="I156" s="117"/>
      <c r="J156" s="118"/>
      <c r="K156" s="118"/>
      <c r="L156" s="118">
        <v>12</v>
      </c>
      <c r="M156" s="118" t="s">
        <v>3493</v>
      </c>
      <c r="N156" s="117" t="str">
        <f t="shared" si="2"/>
        <v/>
      </c>
      <c r="O156" s="116"/>
    </row>
    <row r="157" spans="1:15" x14ac:dyDescent="0.25">
      <c r="A157" s="130" t="s">
        <v>3492</v>
      </c>
      <c r="B157" s="129" t="s">
        <v>110</v>
      </c>
      <c r="C157" s="128" t="s">
        <v>3489</v>
      </c>
      <c r="D157" s="128" t="s">
        <v>304</v>
      </c>
      <c r="E157" s="128" t="s">
        <v>313</v>
      </c>
      <c r="F157" s="122"/>
      <c r="G157" s="127" t="s">
        <v>403</v>
      </c>
      <c r="H157" s="117">
        <v>114.8</v>
      </c>
      <c r="I157" s="117"/>
      <c r="J157" s="118"/>
      <c r="K157" s="118">
        <v>161</v>
      </c>
      <c r="L157" s="118"/>
      <c r="M157" s="118" t="s">
        <v>3491</v>
      </c>
      <c r="N157" s="117" t="str">
        <f t="shared" si="2"/>
        <v/>
      </c>
      <c r="O157" s="116"/>
    </row>
    <row r="158" spans="1:15" x14ac:dyDescent="0.25">
      <c r="A158" s="130" t="s">
        <v>3490</v>
      </c>
      <c r="B158" s="129" t="s">
        <v>110</v>
      </c>
      <c r="C158" s="128" t="s">
        <v>3489</v>
      </c>
      <c r="D158" s="128" t="s">
        <v>304</v>
      </c>
      <c r="E158" s="128" t="s">
        <v>328</v>
      </c>
      <c r="F158" s="122"/>
      <c r="G158" s="127" t="s">
        <v>403</v>
      </c>
      <c r="H158" s="117">
        <v>91.1</v>
      </c>
      <c r="I158" s="117"/>
      <c r="J158" s="118"/>
      <c r="K158" s="118">
        <v>99</v>
      </c>
      <c r="L158" s="118"/>
      <c r="M158" s="118" t="s">
        <v>3488</v>
      </c>
      <c r="N158" s="117" t="str">
        <f t="shared" si="2"/>
        <v/>
      </c>
      <c r="O158" s="116"/>
    </row>
    <row r="159" spans="1:15" x14ac:dyDescent="0.25">
      <c r="A159" s="130" t="s">
        <v>3487</v>
      </c>
      <c r="B159" s="129" t="s">
        <v>3486</v>
      </c>
      <c r="C159" s="128" t="s">
        <v>3485</v>
      </c>
      <c r="D159" s="128" t="s">
        <v>304</v>
      </c>
      <c r="E159" s="128" t="s">
        <v>562</v>
      </c>
      <c r="F159" s="122" t="s">
        <v>398</v>
      </c>
      <c r="G159" s="127" t="s">
        <v>403</v>
      </c>
      <c r="H159" s="117">
        <v>34.200000000000003</v>
      </c>
      <c r="I159" s="117"/>
      <c r="J159" s="118"/>
      <c r="K159" s="118">
        <v>60</v>
      </c>
      <c r="L159" s="118"/>
      <c r="M159" s="118" t="s">
        <v>3484</v>
      </c>
      <c r="N159" s="117" t="str">
        <f t="shared" si="2"/>
        <v/>
      </c>
      <c r="O159" s="116"/>
    </row>
    <row r="160" spans="1:15" x14ac:dyDescent="0.25">
      <c r="A160" s="130" t="s">
        <v>3483</v>
      </c>
      <c r="B160" s="129" t="s">
        <v>124</v>
      </c>
      <c r="C160" s="128" t="s">
        <v>3461</v>
      </c>
      <c r="D160" s="128" t="s">
        <v>304</v>
      </c>
      <c r="E160" s="128" t="s">
        <v>360</v>
      </c>
      <c r="F160" s="122"/>
      <c r="G160" s="127" t="s">
        <v>307</v>
      </c>
      <c r="H160" s="117">
        <v>235.95</v>
      </c>
      <c r="I160" s="117">
        <v>2</v>
      </c>
      <c r="J160" s="118">
        <v>226</v>
      </c>
      <c r="K160" s="118"/>
      <c r="L160" s="118"/>
      <c r="M160" s="118" t="s">
        <v>3482</v>
      </c>
      <c r="N160" s="117" t="str">
        <f t="shared" si="2"/>
        <v/>
      </c>
      <c r="O160" s="116"/>
    </row>
    <row r="161" spans="1:15" x14ac:dyDescent="0.25">
      <c r="A161" s="130" t="s">
        <v>3481</v>
      </c>
      <c r="B161" s="129" t="s">
        <v>124</v>
      </c>
      <c r="C161" s="128" t="s">
        <v>3461</v>
      </c>
      <c r="D161" s="128" t="s">
        <v>304</v>
      </c>
      <c r="E161" s="128" t="s">
        <v>337</v>
      </c>
      <c r="F161" s="122"/>
      <c r="G161" s="127" t="s">
        <v>307</v>
      </c>
      <c r="H161" s="117">
        <v>190.1</v>
      </c>
      <c r="I161" s="117">
        <v>2</v>
      </c>
      <c r="J161" s="118">
        <v>500</v>
      </c>
      <c r="K161" s="118"/>
      <c r="L161" s="118"/>
      <c r="M161" s="118" t="s">
        <v>3480</v>
      </c>
      <c r="N161" s="117" t="str">
        <f t="shared" si="2"/>
        <v/>
      </c>
      <c r="O161" s="116"/>
    </row>
    <row r="162" spans="1:15" x14ac:dyDescent="0.25">
      <c r="A162" s="130" t="s">
        <v>3479</v>
      </c>
      <c r="B162" s="129" t="s">
        <v>124</v>
      </c>
      <c r="C162" s="128" t="s">
        <v>3461</v>
      </c>
      <c r="D162" s="128" t="s">
        <v>304</v>
      </c>
      <c r="E162" s="128" t="s">
        <v>319</v>
      </c>
      <c r="F162" s="122"/>
      <c r="G162" s="127" t="s">
        <v>307</v>
      </c>
      <c r="H162" s="117">
        <v>171.15</v>
      </c>
      <c r="I162" s="117">
        <v>2</v>
      </c>
      <c r="J162" s="118">
        <v>186</v>
      </c>
      <c r="K162" s="118"/>
      <c r="L162" s="118"/>
      <c r="M162" s="118" t="s">
        <v>3478</v>
      </c>
      <c r="N162" s="117" t="str">
        <f t="shared" si="2"/>
        <v/>
      </c>
      <c r="O162" s="116"/>
    </row>
    <row r="163" spans="1:15" x14ac:dyDescent="0.25">
      <c r="A163" s="130" t="s">
        <v>3477</v>
      </c>
      <c r="B163" s="129" t="s">
        <v>124</v>
      </c>
      <c r="C163" s="128" t="s">
        <v>3461</v>
      </c>
      <c r="D163" s="128" t="s">
        <v>304</v>
      </c>
      <c r="E163" s="128" t="s">
        <v>316</v>
      </c>
      <c r="F163" s="122"/>
      <c r="G163" s="127" t="s">
        <v>307</v>
      </c>
      <c r="H163" s="117">
        <v>149.25</v>
      </c>
      <c r="I163" s="117">
        <v>2</v>
      </c>
      <c r="J163" s="118">
        <v>432</v>
      </c>
      <c r="K163" s="118"/>
      <c r="L163" s="118"/>
      <c r="M163" s="118" t="s">
        <v>3476</v>
      </c>
      <c r="N163" s="117" t="str">
        <f t="shared" si="2"/>
        <v/>
      </c>
      <c r="O163" s="116"/>
    </row>
    <row r="164" spans="1:15" x14ac:dyDescent="0.25">
      <c r="A164" s="130" t="s">
        <v>3475</v>
      </c>
      <c r="B164" s="129" t="s">
        <v>124</v>
      </c>
      <c r="C164" s="128" t="s">
        <v>3461</v>
      </c>
      <c r="D164" s="128" t="s">
        <v>304</v>
      </c>
      <c r="E164" s="128" t="s">
        <v>3373</v>
      </c>
      <c r="F164" s="122"/>
      <c r="G164" s="127" t="s">
        <v>307</v>
      </c>
      <c r="H164" s="117">
        <v>124.1</v>
      </c>
      <c r="I164" s="117">
        <v>2</v>
      </c>
      <c r="J164" s="118">
        <v>66</v>
      </c>
      <c r="K164" s="118"/>
      <c r="L164" s="118"/>
      <c r="M164" s="118" t="s">
        <v>3474</v>
      </c>
      <c r="N164" s="117" t="str">
        <f t="shared" si="2"/>
        <v/>
      </c>
      <c r="O164" s="116"/>
    </row>
    <row r="165" spans="1:15" x14ac:dyDescent="0.25">
      <c r="A165" s="130" t="s">
        <v>3473</v>
      </c>
      <c r="B165" s="129" t="s">
        <v>124</v>
      </c>
      <c r="C165" s="128" t="s">
        <v>3461</v>
      </c>
      <c r="D165" s="128" t="s">
        <v>304</v>
      </c>
      <c r="E165" s="128" t="s">
        <v>313</v>
      </c>
      <c r="F165" s="122" t="s">
        <v>398</v>
      </c>
      <c r="G165" s="127" t="s">
        <v>307</v>
      </c>
      <c r="H165" s="117">
        <v>114.8</v>
      </c>
      <c r="I165" s="117">
        <v>2</v>
      </c>
      <c r="J165" s="118">
        <v>500</v>
      </c>
      <c r="K165" s="118"/>
      <c r="L165" s="118"/>
      <c r="M165" s="118" t="s">
        <v>3472</v>
      </c>
      <c r="N165" s="117" t="str">
        <f t="shared" si="2"/>
        <v/>
      </c>
      <c r="O165" s="116"/>
    </row>
    <row r="166" spans="1:15" x14ac:dyDescent="0.25">
      <c r="A166" s="130" t="s">
        <v>3471</v>
      </c>
      <c r="B166" s="129" t="s">
        <v>124</v>
      </c>
      <c r="C166" s="128" t="s">
        <v>3461</v>
      </c>
      <c r="D166" s="128" t="s">
        <v>304</v>
      </c>
      <c r="E166" s="128" t="s">
        <v>3470</v>
      </c>
      <c r="F166" s="122"/>
      <c r="G166" s="127" t="s">
        <v>307</v>
      </c>
      <c r="H166" s="117">
        <v>101</v>
      </c>
      <c r="I166" s="117">
        <v>2</v>
      </c>
      <c r="J166" s="118">
        <v>64</v>
      </c>
      <c r="K166" s="118"/>
      <c r="L166" s="118"/>
      <c r="M166" s="118" t="s">
        <v>3469</v>
      </c>
      <c r="N166" s="117" t="str">
        <f t="shared" si="2"/>
        <v/>
      </c>
      <c r="O166" s="116"/>
    </row>
    <row r="167" spans="1:15" x14ac:dyDescent="0.25">
      <c r="A167" s="130" t="s">
        <v>3468</v>
      </c>
      <c r="B167" s="129" t="s">
        <v>124</v>
      </c>
      <c r="C167" s="128" t="s">
        <v>3461</v>
      </c>
      <c r="D167" s="128" t="s">
        <v>304</v>
      </c>
      <c r="E167" s="128" t="s">
        <v>328</v>
      </c>
      <c r="F167" s="122"/>
      <c r="G167" s="127" t="s">
        <v>307</v>
      </c>
      <c r="H167" s="117">
        <v>92.9</v>
      </c>
      <c r="I167" s="117">
        <v>2</v>
      </c>
      <c r="J167" s="118">
        <v>128</v>
      </c>
      <c r="K167" s="118">
        <v>128</v>
      </c>
      <c r="L167" s="118"/>
      <c r="M167" s="118" t="s">
        <v>3467</v>
      </c>
      <c r="N167" s="117" t="str">
        <f t="shared" si="2"/>
        <v/>
      </c>
      <c r="O167" s="116"/>
    </row>
    <row r="168" spans="1:15" x14ac:dyDescent="0.25">
      <c r="A168" s="130" t="s">
        <v>3466</v>
      </c>
      <c r="B168" s="129" t="s">
        <v>124</v>
      </c>
      <c r="C168" s="128" t="s">
        <v>3461</v>
      </c>
      <c r="D168" s="128" t="s">
        <v>304</v>
      </c>
      <c r="E168" s="128" t="s">
        <v>308</v>
      </c>
      <c r="F168" s="122" t="s">
        <v>398</v>
      </c>
      <c r="G168" s="127" t="s">
        <v>307</v>
      </c>
      <c r="H168" s="117">
        <v>70.3</v>
      </c>
      <c r="I168" s="117">
        <v>2</v>
      </c>
      <c r="J168" s="118">
        <v>500</v>
      </c>
      <c r="K168" s="118" t="s">
        <v>374</v>
      </c>
      <c r="L168" s="118"/>
      <c r="M168" s="118" t="s">
        <v>3465</v>
      </c>
      <c r="N168" s="117" t="str">
        <f t="shared" si="2"/>
        <v/>
      </c>
      <c r="O168" s="116"/>
    </row>
    <row r="169" spans="1:15" x14ac:dyDescent="0.25">
      <c r="A169" s="130" t="s">
        <v>3464</v>
      </c>
      <c r="B169" s="129" t="s">
        <v>124</v>
      </c>
      <c r="C169" s="128" t="s">
        <v>3461</v>
      </c>
      <c r="D169" s="128" t="s">
        <v>304</v>
      </c>
      <c r="E169" s="128" t="s">
        <v>322</v>
      </c>
      <c r="F169" s="122"/>
      <c r="G169" s="127" t="s">
        <v>307</v>
      </c>
      <c r="H169" s="117">
        <v>42.05</v>
      </c>
      <c r="I169" s="117">
        <v>2</v>
      </c>
      <c r="J169" s="118">
        <v>5</v>
      </c>
      <c r="K169" s="118">
        <v>377</v>
      </c>
      <c r="L169" s="118"/>
      <c r="M169" s="118" t="s">
        <v>3463</v>
      </c>
      <c r="N169" s="117" t="str">
        <f t="shared" si="2"/>
        <v/>
      </c>
      <c r="O169" s="116"/>
    </row>
    <row r="170" spans="1:15" x14ac:dyDescent="0.25">
      <c r="A170" s="130" t="s">
        <v>3462</v>
      </c>
      <c r="B170" s="129" t="s">
        <v>124</v>
      </c>
      <c r="C170" s="128" t="s">
        <v>3461</v>
      </c>
      <c r="D170" s="128" t="s">
        <v>304</v>
      </c>
      <c r="E170" s="128" t="s">
        <v>562</v>
      </c>
      <c r="F170" s="122" t="s">
        <v>398</v>
      </c>
      <c r="G170" s="127" t="s">
        <v>307</v>
      </c>
      <c r="H170" s="117">
        <v>34.200000000000003</v>
      </c>
      <c r="I170" s="117">
        <v>2</v>
      </c>
      <c r="J170" s="118"/>
      <c r="K170" s="118">
        <v>356</v>
      </c>
      <c r="L170" s="118"/>
      <c r="M170" s="118" t="s">
        <v>3460</v>
      </c>
      <c r="N170" s="117" t="str">
        <f t="shared" si="2"/>
        <v/>
      </c>
      <c r="O170" s="116"/>
    </row>
    <row r="171" spans="1:15" x14ac:dyDescent="0.25">
      <c r="A171" s="130" t="s">
        <v>3459</v>
      </c>
      <c r="B171" s="129" t="s">
        <v>3446</v>
      </c>
      <c r="C171" s="128" t="s">
        <v>3445</v>
      </c>
      <c r="D171" s="128" t="s">
        <v>304</v>
      </c>
      <c r="E171" s="128" t="s">
        <v>319</v>
      </c>
      <c r="F171" s="122"/>
      <c r="G171" s="127" t="s">
        <v>403</v>
      </c>
      <c r="H171" s="117">
        <v>167.05</v>
      </c>
      <c r="I171" s="117">
        <v>1</v>
      </c>
      <c r="J171" s="118">
        <v>30</v>
      </c>
      <c r="K171" s="118"/>
      <c r="L171" s="118"/>
      <c r="M171" s="118" t="s">
        <v>3458</v>
      </c>
      <c r="N171" s="117" t="str">
        <f t="shared" si="2"/>
        <v/>
      </c>
      <c r="O171" s="116"/>
    </row>
    <row r="172" spans="1:15" x14ac:dyDescent="0.25">
      <c r="A172" s="130" t="s">
        <v>3457</v>
      </c>
      <c r="B172" s="129" t="s">
        <v>3446</v>
      </c>
      <c r="C172" s="128" t="s">
        <v>3445</v>
      </c>
      <c r="D172" s="128" t="s">
        <v>304</v>
      </c>
      <c r="E172" s="128" t="s">
        <v>316</v>
      </c>
      <c r="F172" s="122"/>
      <c r="G172" s="127" t="s">
        <v>403</v>
      </c>
      <c r="H172" s="117">
        <v>145.69999999999999</v>
      </c>
      <c r="I172" s="117">
        <v>1</v>
      </c>
      <c r="J172" s="118">
        <v>242</v>
      </c>
      <c r="K172" s="118"/>
      <c r="L172" s="118"/>
      <c r="M172" s="118" t="s">
        <v>3456</v>
      </c>
      <c r="N172" s="117" t="str">
        <f t="shared" si="2"/>
        <v/>
      </c>
      <c r="O172" s="116"/>
    </row>
    <row r="173" spans="1:15" x14ac:dyDescent="0.25">
      <c r="A173" s="130" t="s">
        <v>3455</v>
      </c>
      <c r="B173" s="129" t="s">
        <v>3446</v>
      </c>
      <c r="C173" s="128" t="s">
        <v>3445</v>
      </c>
      <c r="D173" s="128" t="s">
        <v>304</v>
      </c>
      <c r="E173" s="128" t="s">
        <v>313</v>
      </c>
      <c r="F173" s="122"/>
      <c r="G173" s="127" t="s">
        <v>403</v>
      </c>
      <c r="H173" s="117">
        <v>114.8</v>
      </c>
      <c r="I173" s="117">
        <v>1</v>
      </c>
      <c r="J173" s="118">
        <v>289</v>
      </c>
      <c r="K173" s="118"/>
      <c r="L173" s="118"/>
      <c r="M173" s="118" t="s">
        <v>3454</v>
      </c>
      <c r="N173" s="117" t="str">
        <f t="shared" si="2"/>
        <v/>
      </c>
      <c r="O173" s="116"/>
    </row>
    <row r="174" spans="1:15" x14ac:dyDescent="0.25">
      <c r="A174" s="130" t="s">
        <v>3453</v>
      </c>
      <c r="B174" s="129" t="s">
        <v>3446</v>
      </c>
      <c r="C174" s="128" t="s">
        <v>3445</v>
      </c>
      <c r="D174" s="128" t="s">
        <v>304</v>
      </c>
      <c r="E174" s="128" t="s">
        <v>328</v>
      </c>
      <c r="F174" s="122"/>
      <c r="G174" s="127" t="s">
        <v>403</v>
      </c>
      <c r="H174" s="117">
        <v>90.7</v>
      </c>
      <c r="I174" s="117">
        <v>1</v>
      </c>
      <c r="J174" s="118">
        <v>75</v>
      </c>
      <c r="K174" s="118">
        <v>104</v>
      </c>
      <c r="L174" s="118"/>
      <c r="M174" s="118" t="s">
        <v>3452</v>
      </c>
      <c r="N174" s="117" t="str">
        <f t="shared" si="2"/>
        <v/>
      </c>
      <c r="O174" s="116"/>
    </row>
    <row r="175" spans="1:15" x14ac:dyDescent="0.25">
      <c r="A175" s="130" t="s">
        <v>3451</v>
      </c>
      <c r="B175" s="129" t="s">
        <v>3446</v>
      </c>
      <c r="C175" s="128" t="s">
        <v>3445</v>
      </c>
      <c r="D175" s="128" t="s">
        <v>304</v>
      </c>
      <c r="E175" s="128" t="s">
        <v>308</v>
      </c>
      <c r="F175" s="122"/>
      <c r="G175" s="127" t="s">
        <v>403</v>
      </c>
      <c r="H175" s="117">
        <v>70.05</v>
      </c>
      <c r="I175" s="117">
        <v>1</v>
      </c>
      <c r="J175" s="118">
        <v>86</v>
      </c>
      <c r="K175" s="118">
        <v>118</v>
      </c>
      <c r="L175" s="118"/>
      <c r="M175" s="118" t="s">
        <v>3450</v>
      </c>
      <c r="N175" s="117" t="str">
        <f t="shared" si="2"/>
        <v/>
      </c>
      <c r="O175" s="116"/>
    </row>
    <row r="176" spans="1:15" ht="15" customHeight="1" x14ac:dyDescent="0.25">
      <c r="A176" s="130" t="s">
        <v>3449</v>
      </c>
      <c r="B176" s="129" t="s">
        <v>3446</v>
      </c>
      <c r="C176" s="128" t="s">
        <v>3445</v>
      </c>
      <c r="D176" s="128" t="s">
        <v>304</v>
      </c>
      <c r="E176" s="128" t="s">
        <v>322</v>
      </c>
      <c r="F176" s="122"/>
      <c r="G176" s="127" t="s">
        <v>403</v>
      </c>
      <c r="H176" s="117">
        <v>41.05</v>
      </c>
      <c r="I176" s="117">
        <v>1</v>
      </c>
      <c r="J176" s="118"/>
      <c r="K176" s="118">
        <v>302</v>
      </c>
      <c r="L176" s="118"/>
      <c r="M176" s="118" t="s">
        <v>3448</v>
      </c>
      <c r="N176" s="117" t="str">
        <f t="shared" si="2"/>
        <v/>
      </c>
      <c r="O176" s="116"/>
    </row>
    <row r="177" spans="1:15" ht="15" customHeight="1" x14ac:dyDescent="0.25">
      <c r="A177" s="130" t="s">
        <v>3447</v>
      </c>
      <c r="B177" s="129" t="s">
        <v>3446</v>
      </c>
      <c r="C177" s="128" t="s">
        <v>3445</v>
      </c>
      <c r="D177" s="128" t="s">
        <v>304</v>
      </c>
      <c r="E177" s="128" t="s">
        <v>562</v>
      </c>
      <c r="F177" s="122"/>
      <c r="G177" s="127" t="s">
        <v>403</v>
      </c>
      <c r="H177" s="117">
        <v>34.200000000000003</v>
      </c>
      <c r="I177" s="117">
        <v>1</v>
      </c>
      <c r="J177" s="118"/>
      <c r="K177" s="118">
        <v>500</v>
      </c>
      <c r="L177" s="118"/>
      <c r="M177" s="118" t="s">
        <v>3444</v>
      </c>
      <c r="N177" s="117" t="str">
        <f t="shared" si="2"/>
        <v/>
      </c>
      <c r="O177" s="116"/>
    </row>
    <row r="178" spans="1:15" ht="15" customHeight="1" x14ac:dyDescent="0.25">
      <c r="A178" s="130" t="s">
        <v>3443</v>
      </c>
      <c r="B178" s="129" t="s">
        <v>105</v>
      </c>
      <c r="C178" s="128" t="s">
        <v>3420</v>
      </c>
      <c r="D178" s="128" t="s">
        <v>304</v>
      </c>
      <c r="E178" s="128" t="s">
        <v>337</v>
      </c>
      <c r="F178" s="122"/>
      <c r="G178" s="127" t="s">
        <v>403</v>
      </c>
      <c r="H178" s="117">
        <v>178.25</v>
      </c>
      <c r="I178" s="117">
        <v>2</v>
      </c>
      <c r="J178" s="118">
        <v>9</v>
      </c>
      <c r="K178" s="118"/>
      <c r="L178" s="118"/>
      <c r="M178" s="118" t="s">
        <v>3442</v>
      </c>
      <c r="N178" s="117" t="str">
        <f t="shared" si="2"/>
        <v/>
      </c>
      <c r="O178" s="116"/>
    </row>
    <row r="179" spans="1:15" ht="15" customHeight="1" x14ac:dyDescent="0.25">
      <c r="A179" s="130" t="s">
        <v>3441</v>
      </c>
      <c r="B179" s="129" t="s">
        <v>105</v>
      </c>
      <c r="C179" s="128" t="s">
        <v>3420</v>
      </c>
      <c r="D179" s="128" t="s">
        <v>304</v>
      </c>
      <c r="E179" s="128" t="s">
        <v>319</v>
      </c>
      <c r="F179" s="122"/>
      <c r="G179" s="127" t="s">
        <v>403</v>
      </c>
      <c r="H179" s="117">
        <v>172.75</v>
      </c>
      <c r="I179" s="117">
        <v>2</v>
      </c>
      <c r="J179" s="118">
        <v>16</v>
      </c>
      <c r="K179" s="118"/>
      <c r="L179" s="118"/>
      <c r="M179" s="118" t="s">
        <v>3440</v>
      </c>
      <c r="N179" s="117" t="str">
        <f t="shared" si="2"/>
        <v/>
      </c>
      <c r="O179" s="116"/>
    </row>
    <row r="180" spans="1:15" ht="15" customHeight="1" x14ac:dyDescent="0.25">
      <c r="A180" s="130" t="s">
        <v>3439</v>
      </c>
      <c r="B180" s="129" t="s">
        <v>105</v>
      </c>
      <c r="C180" s="128" t="s">
        <v>3420</v>
      </c>
      <c r="D180" s="128" t="s">
        <v>304</v>
      </c>
      <c r="E180" s="128" t="s">
        <v>316</v>
      </c>
      <c r="F180" s="122"/>
      <c r="G180" s="127" t="s">
        <v>403</v>
      </c>
      <c r="H180" s="117">
        <v>150.69999999999999</v>
      </c>
      <c r="I180" s="117">
        <v>2</v>
      </c>
      <c r="J180" s="118">
        <v>302</v>
      </c>
      <c r="K180" s="118"/>
      <c r="L180" s="118"/>
      <c r="M180" s="118" t="s">
        <v>3438</v>
      </c>
      <c r="N180" s="117" t="str">
        <f t="shared" si="2"/>
        <v/>
      </c>
      <c r="O180" s="116"/>
    </row>
    <row r="181" spans="1:15" ht="15" customHeight="1" x14ac:dyDescent="0.25">
      <c r="A181" s="130" t="s">
        <v>3437</v>
      </c>
      <c r="B181" s="129" t="s">
        <v>105</v>
      </c>
      <c r="C181" s="128" t="s">
        <v>3420</v>
      </c>
      <c r="D181" s="128" t="s">
        <v>304</v>
      </c>
      <c r="E181" s="128" t="s">
        <v>313</v>
      </c>
      <c r="F181" s="122"/>
      <c r="G181" s="127" t="s">
        <v>403</v>
      </c>
      <c r="H181" s="117">
        <v>115.9</v>
      </c>
      <c r="I181" s="117">
        <v>2</v>
      </c>
      <c r="J181" s="118">
        <v>500</v>
      </c>
      <c r="K181" s="118"/>
      <c r="L181" s="118"/>
      <c r="M181" s="118" t="s">
        <v>3436</v>
      </c>
      <c r="N181" s="117" t="str">
        <f t="shared" si="2"/>
        <v/>
      </c>
      <c r="O181" s="116"/>
    </row>
    <row r="182" spans="1:15" ht="15" customHeight="1" x14ac:dyDescent="0.25">
      <c r="A182" s="130" t="s">
        <v>3435</v>
      </c>
      <c r="B182" s="129" t="s">
        <v>105</v>
      </c>
      <c r="C182" s="128" t="s">
        <v>3420</v>
      </c>
      <c r="D182" s="128" t="s">
        <v>304</v>
      </c>
      <c r="E182" s="128" t="s">
        <v>308</v>
      </c>
      <c r="F182" s="122"/>
      <c r="G182" s="127" t="s">
        <v>403</v>
      </c>
      <c r="H182" s="117">
        <v>72.45</v>
      </c>
      <c r="I182" s="117">
        <v>2</v>
      </c>
      <c r="J182" s="118">
        <v>358</v>
      </c>
      <c r="K182" s="118">
        <v>10</v>
      </c>
      <c r="L182" s="118"/>
      <c r="M182" s="118" t="s">
        <v>3434</v>
      </c>
      <c r="N182" s="117" t="str">
        <f t="shared" si="2"/>
        <v/>
      </c>
      <c r="O182" s="116"/>
    </row>
    <row r="183" spans="1:15" ht="15" customHeight="1" x14ac:dyDescent="0.25">
      <c r="A183" s="130" t="s">
        <v>3433</v>
      </c>
      <c r="B183" s="129" t="s">
        <v>105</v>
      </c>
      <c r="C183" s="128" t="s">
        <v>3420</v>
      </c>
      <c r="D183" s="128" t="s">
        <v>304</v>
      </c>
      <c r="E183" s="128" t="s">
        <v>322</v>
      </c>
      <c r="F183" s="122"/>
      <c r="G183" s="127" t="s">
        <v>403</v>
      </c>
      <c r="H183" s="117">
        <v>43.4</v>
      </c>
      <c r="I183" s="117">
        <v>2</v>
      </c>
      <c r="J183" s="118">
        <v>100</v>
      </c>
      <c r="K183" s="118">
        <v>10</v>
      </c>
      <c r="L183" s="118"/>
      <c r="M183" s="118" t="s">
        <v>3432</v>
      </c>
      <c r="N183" s="117" t="str">
        <f t="shared" si="2"/>
        <v/>
      </c>
      <c r="O183" s="116"/>
    </row>
    <row r="184" spans="1:15" ht="15" customHeight="1" x14ac:dyDescent="0.25">
      <c r="A184" s="130" t="s">
        <v>3431</v>
      </c>
      <c r="B184" s="129" t="s">
        <v>105</v>
      </c>
      <c r="C184" s="128" t="s">
        <v>3420</v>
      </c>
      <c r="D184" s="128" t="s">
        <v>304</v>
      </c>
      <c r="E184" s="128" t="s">
        <v>562</v>
      </c>
      <c r="F184" s="122"/>
      <c r="G184" s="127" t="s">
        <v>403</v>
      </c>
      <c r="H184" s="117">
        <v>34.200000000000003</v>
      </c>
      <c r="I184" s="117">
        <v>2</v>
      </c>
      <c r="J184" s="118">
        <v>168</v>
      </c>
      <c r="K184" s="118">
        <v>332</v>
      </c>
      <c r="L184" s="118"/>
      <c r="M184" s="118" t="s">
        <v>3430</v>
      </c>
      <c r="N184" s="117" t="str">
        <f t="shared" si="2"/>
        <v/>
      </c>
      <c r="O184" s="116"/>
    </row>
    <row r="185" spans="1:15" ht="15" customHeight="1" x14ac:dyDescent="0.25">
      <c r="A185" s="130" t="s">
        <v>3429</v>
      </c>
      <c r="B185" s="129" t="s">
        <v>105</v>
      </c>
      <c r="C185" s="128" t="s">
        <v>3420</v>
      </c>
      <c r="D185" s="128" t="s">
        <v>2055</v>
      </c>
      <c r="E185" s="128" t="s">
        <v>360</v>
      </c>
      <c r="F185" s="122"/>
      <c r="G185" s="127" t="s">
        <v>403</v>
      </c>
      <c r="H185" s="117">
        <v>211.15</v>
      </c>
      <c r="I185" s="117">
        <v>2</v>
      </c>
      <c r="J185" s="118">
        <v>9</v>
      </c>
      <c r="K185" s="118"/>
      <c r="L185" s="118"/>
      <c r="M185" s="118" t="s">
        <v>3428</v>
      </c>
      <c r="N185" s="117" t="str">
        <f t="shared" si="2"/>
        <v/>
      </c>
      <c r="O185" s="116"/>
    </row>
    <row r="186" spans="1:15" ht="15" customHeight="1" x14ac:dyDescent="0.25">
      <c r="A186" s="130" t="s">
        <v>3427</v>
      </c>
      <c r="B186" s="129" t="s">
        <v>105</v>
      </c>
      <c r="C186" s="128" t="s">
        <v>3420</v>
      </c>
      <c r="D186" s="128" t="s">
        <v>2055</v>
      </c>
      <c r="E186" s="128" t="s">
        <v>319</v>
      </c>
      <c r="F186" s="122"/>
      <c r="G186" s="127" t="s">
        <v>403</v>
      </c>
      <c r="H186" s="117">
        <v>172.75</v>
      </c>
      <c r="I186" s="117">
        <v>2</v>
      </c>
      <c r="J186" s="118">
        <v>15</v>
      </c>
      <c r="K186" s="118"/>
      <c r="L186" s="118"/>
      <c r="M186" s="118" t="s">
        <v>3426</v>
      </c>
      <c r="N186" s="117" t="str">
        <f t="shared" si="2"/>
        <v/>
      </c>
      <c r="O186" s="116"/>
    </row>
    <row r="187" spans="1:15" ht="15" customHeight="1" x14ac:dyDescent="0.25">
      <c r="A187" s="130" t="s">
        <v>3425</v>
      </c>
      <c r="B187" s="129" t="s">
        <v>105</v>
      </c>
      <c r="C187" s="128" t="s">
        <v>3420</v>
      </c>
      <c r="D187" s="128" t="s">
        <v>2055</v>
      </c>
      <c r="E187" s="128" t="s">
        <v>316</v>
      </c>
      <c r="F187" s="122"/>
      <c r="G187" s="127" t="s">
        <v>403</v>
      </c>
      <c r="H187" s="117">
        <v>150.69999999999999</v>
      </c>
      <c r="I187" s="117">
        <v>2</v>
      </c>
      <c r="J187" s="118">
        <v>293</v>
      </c>
      <c r="K187" s="118"/>
      <c r="L187" s="118"/>
      <c r="M187" s="118" t="s">
        <v>3424</v>
      </c>
      <c r="N187" s="117" t="str">
        <f t="shared" si="2"/>
        <v/>
      </c>
      <c r="O187" s="116"/>
    </row>
    <row r="188" spans="1:15" ht="15" customHeight="1" x14ac:dyDescent="0.25">
      <c r="A188" s="130" t="s">
        <v>3423</v>
      </c>
      <c r="B188" s="129" t="s">
        <v>105</v>
      </c>
      <c r="C188" s="128" t="s">
        <v>3420</v>
      </c>
      <c r="D188" s="128" t="s">
        <v>2055</v>
      </c>
      <c r="E188" s="128" t="s">
        <v>313</v>
      </c>
      <c r="F188" s="122"/>
      <c r="G188" s="127" t="s">
        <v>403</v>
      </c>
      <c r="H188" s="117">
        <v>115.9</v>
      </c>
      <c r="I188" s="117">
        <v>2</v>
      </c>
      <c r="J188" s="118">
        <v>152</v>
      </c>
      <c r="K188" s="118"/>
      <c r="L188" s="118"/>
      <c r="M188" s="118" t="s">
        <v>3422</v>
      </c>
      <c r="N188" s="117" t="str">
        <f t="shared" si="2"/>
        <v/>
      </c>
      <c r="O188" s="116"/>
    </row>
    <row r="189" spans="1:15" ht="15" customHeight="1" x14ac:dyDescent="0.25">
      <c r="A189" s="130" t="s">
        <v>3421</v>
      </c>
      <c r="B189" s="129" t="s">
        <v>105</v>
      </c>
      <c r="C189" s="128" t="s">
        <v>3420</v>
      </c>
      <c r="D189" s="128" t="s">
        <v>2055</v>
      </c>
      <c r="E189" s="128" t="s">
        <v>328</v>
      </c>
      <c r="F189" s="122"/>
      <c r="G189" s="127" t="s">
        <v>403</v>
      </c>
      <c r="H189" s="117">
        <v>93.85</v>
      </c>
      <c r="I189" s="117">
        <v>2</v>
      </c>
      <c r="J189" s="118">
        <v>41</v>
      </c>
      <c r="K189" s="118"/>
      <c r="L189" s="118"/>
      <c r="M189" s="118" t="s">
        <v>3419</v>
      </c>
      <c r="N189" s="117" t="str">
        <f t="shared" si="2"/>
        <v/>
      </c>
      <c r="O189" s="116"/>
    </row>
    <row r="190" spans="1:15" ht="15" customHeight="1" x14ac:dyDescent="0.25">
      <c r="A190" s="130" t="s">
        <v>3418</v>
      </c>
      <c r="B190" s="129" t="s">
        <v>120</v>
      </c>
      <c r="C190" s="128" t="s">
        <v>3404</v>
      </c>
      <c r="D190" s="128" t="s">
        <v>304</v>
      </c>
      <c r="E190" s="128" t="s">
        <v>319</v>
      </c>
      <c r="F190" s="122"/>
      <c r="G190" s="127" t="s">
        <v>307</v>
      </c>
      <c r="H190" s="117">
        <v>162.15</v>
      </c>
      <c r="I190" s="117">
        <v>0.5</v>
      </c>
      <c r="J190" s="118">
        <v>88</v>
      </c>
      <c r="K190" s="118"/>
      <c r="L190" s="118"/>
      <c r="M190" s="118" t="s">
        <v>3417</v>
      </c>
      <c r="N190" s="117" t="str">
        <f t="shared" si="2"/>
        <v/>
      </c>
      <c r="O190" s="116"/>
    </row>
    <row r="191" spans="1:15" ht="15" customHeight="1" x14ac:dyDescent="0.25">
      <c r="A191" s="130" t="s">
        <v>3416</v>
      </c>
      <c r="B191" s="129" t="s">
        <v>120</v>
      </c>
      <c r="C191" s="128" t="s">
        <v>3404</v>
      </c>
      <c r="D191" s="128" t="s">
        <v>304</v>
      </c>
      <c r="E191" s="128" t="s">
        <v>316</v>
      </c>
      <c r="F191" s="122"/>
      <c r="G191" s="127" t="s">
        <v>307</v>
      </c>
      <c r="H191" s="117">
        <v>141.55000000000001</v>
      </c>
      <c r="I191" s="117">
        <v>0.5</v>
      </c>
      <c r="J191" s="118">
        <v>8</v>
      </c>
      <c r="K191" s="118"/>
      <c r="L191" s="118"/>
      <c r="M191" s="118" t="s">
        <v>3415</v>
      </c>
      <c r="N191" s="117" t="str">
        <f t="shared" si="2"/>
        <v/>
      </c>
      <c r="O191" s="116"/>
    </row>
    <row r="192" spans="1:15" ht="15" customHeight="1" x14ac:dyDescent="0.25">
      <c r="A192" s="130" t="s">
        <v>3414</v>
      </c>
      <c r="B192" s="129" t="s">
        <v>120</v>
      </c>
      <c r="C192" s="128" t="s">
        <v>3404</v>
      </c>
      <c r="D192" s="128" t="s">
        <v>304</v>
      </c>
      <c r="E192" s="128" t="s">
        <v>3413</v>
      </c>
      <c r="F192" s="126"/>
      <c r="G192" s="127" t="s">
        <v>307</v>
      </c>
      <c r="H192" s="117">
        <v>141.55000000000001</v>
      </c>
      <c r="I192" s="117">
        <v>0.5</v>
      </c>
      <c r="J192" s="118">
        <v>1</v>
      </c>
      <c r="K192" s="118"/>
      <c r="L192" s="118"/>
      <c r="M192" s="118" t="s">
        <v>3412</v>
      </c>
      <c r="N192" s="117" t="str">
        <f t="shared" si="2"/>
        <v/>
      </c>
      <c r="O192" s="116"/>
    </row>
    <row r="193" spans="1:15" ht="15" customHeight="1" x14ac:dyDescent="0.25">
      <c r="A193" s="130" t="s">
        <v>3411</v>
      </c>
      <c r="B193" s="129" t="s">
        <v>120</v>
      </c>
      <c r="C193" s="128" t="s">
        <v>3404</v>
      </c>
      <c r="D193" s="128" t="s">
        <v>304</v>
      </c>
      <c r="E193" s="128" t="s">
        <v>313</v>
      </c>
      <c r="F193" s="122"/>
      <c r="G193" s="127" t="s">
        <v>307</v>
      </c>
      <c r="H193" s="117">
        <v>108.8</v>
      </c>
      <c r="I193" s="117">
        <v>0.5</v>
      </c>
      <c r="J193" s="118">
        <v>460</v>
      </c>
      <c r="K193" s="118"/>
      <c r="L193" s="118"/>
      <c r="M193" s="118" t="s">
        <v>3410</v>
      </c>
      <c r="N193" s="117" t="str">
        <f t="shared" si="2"/>
        <v/>
      </c>
      <c r="O193" s="116"/>
    </row>
    <row r="194" spans="1:15" ht="15" customHeight="1" x14ac:dyDescent="0.25">
      <c r="A194" s="130" t="s">
        <v>3409</v>
      </c>
      <c r="B194" s="129" t="s">
        <v>120</v>
      </c>
      <c r="C194" s="128" t="s">
        <v>3404</v>
      </c>
      <c r="D194" s="128" t="s">
        <v>304</v>
      </c>
      <c r="E194" s="128" t="s">
        <v>308</v>
      </c>
      <c r="F194" s="122"/>
      <c r="G194" s="127" t="s">
        <v>307</v>
      </c>
      <c r="H194" s="117">
        <v>66.650000000000006</v>
      </c>
      <c r="I194" s="117">
        <v>0.5</v>
      </c>
      <c r="J194" s="118">
        <v>306</v>
      </c>
      <c r="K194" s="118"/>
      <c r="L194" s="118"/>
      <c r="M194" s="118" t="s">
        <v>3408</v>
      </c>
      <c r="N194" s="117" t="str">
        <f t="shared" si="2"/>
        <v/>
      </c>
      <c r="O194" s="116"/>
    </row>
    <row r="195" spans="1:15" ht="15" customHeight="1" x14ac:dyDescent="0.25">
      <c r="A195" s="130" t="s">
        <v>3407</v>
      </c>
      <c r="B195" s="129" t="s">
        <v>120</v>
      </c>
      <c r="C195" s="128" t="s">
        <v>3404</v>
      </c>
      <c r="D195" s="128" t="s">
        <v>304</v>
      </c>
      <c r="E195" s="128" t="s">
        <v>322</v>
      </c>
      <c r="F195" s="122"/>
      <c r="G195" s="127" t="s">
        <v>307</v>
      </c>
      <c r="H195" s="117">
        <v>39.85</v>
      </c>
      <c r="I195" s="117">
        <v>0.5</v>
      </c>
      <c r="J195" s="118">
        <v>444</v>
      </c>
      <c r="K195" s="118">
        <v>26</v>
      </c>
      <c r="L195" s="118"/>
      <c r="M195" s="118" t="s">
        <v>3406</v>
      </c>
      <c r="N195" s="117" t="str">
        <f t="shared" si="2"/>
        <v/>
      </c>
      <c r="O195" s="116"/>
    </row>
    <row r="196" spans="1:15" ht="15" customHeight="1" x14ac:dyDescent="0.25">
      <c r="A196" s="130" t="s">
        <v>3405</v>
      </c>
      <c r="B196" s="129" t="s">
        <v>120</v>
      </c>
      <c r="C196" s="128" t="s">
        <v>3404</v>
      </c>
      <c r="D196" s="128" t="s">
        <v>304</v>
      </c>
      <c r="E196" s="128" t="s">
        <v>562</v>
      </c>
      <c r="F196" s="122"/>
      <c r="G196" s="127" t="s">
        <v>307</v>
      </c>
      <c r="H196" s="117">
        <v>34.200000000000003</v>
      </c>
      <c r="I196" s="117">
        <v>0.5</v>
      </c>
      <c r="J196" s="118">
        <v>53</v>
      </c>
      <c r="K196" s="118">
        <v>417</v>
      </c>
      <c r="L196" s="118"/>
      <c r="M196" s="118" t="s">
        <v>3403</v>
      </c>
      <c r="N196" s="117" t="str">
        <f t="shared" si="2"/>
        <v/>
      </c>
      <c r="O196" s="116"/>
    </row>
    <row r="197" spans="1:15" ht="15" customHeight="1" x14ac:dyDescent="0.25">
      <c r="A197" s="130" t="s">
        <v>3402</v>
      </c>
      <c r="B197" s="129" t="s">
        <v>3401</v>
      </c>
      <c r="C197" s="128" t="s">
        <v>3400</v>
      </c>
      <c r="D197" s="128" t="s">
        <v>304</v>
      </c>
      <c r="E197" s="128" t="s">
        <v>328</v>
      </c>
      <c r="F197" s="122"/>
      <c r="G197" s="127" t="s">
        <v>518</v>
      </c>
      <c r="H197" s="117">
        <v>92.9</v>
      </c>
      <c r="I197" s="117"/>
      <c r="J197" s="118">
        <v>234</v>
      </c>
      <c r="K197" s="118"/>
      <c r="L197" s="118"/>
      <c r="M197" s="118" t="s">
        <v>3399</v>
      </c>
      <c r="N197" s="117" t="str">
        <f t="shared" si="2"/>
        <v/>
      </c>
      <c r="O197" s="116"/>
    </row>
    <row r="198" spans="1:15" x14ac:dyDescent="0.25">
      <c r="A198" s="130" t="s">
        <v>3398</v>
      </c>
      <c r="B198" s="129" t="s">
        <v>3391</v>
      </c>
      <c r="C198" s="128" t="s">
        <v>3390</v>
      </c>
      <c r="D198" s="128" t="s">
        <v>304</v>
      </c>
      <c r="E198" s="128" t="s">
        <v>319</v>
      </c>
      <c r="F198" s="122"/>
      <c r="G198" s="127" t="s">
        <v>53</v>
      </c>
      <c r="H198" s="117">
        <v>171.15</v>
      </c>
      <c r="I198" s="117"/>
      <c r="J198" s="118">
        <v>13</v>
      </c>
      <c r="K198" s="118"/>
      <c r="L198" s="118"/>
      <c r="M198" s="118" t="s">
        <v>3397</v>
      </c>
      <c r="N198" s="117" t="str">
        <f t="shared" si="2"/>
        <v/>
      </c>
      <c r="O198" s="145"/>
    </row>
    <row r="199" spans="1:15" x14ac:dyDescent="0.25">
      <c r="A199" s="130" t="s">
        <v>3396</v>
      </c>
      <c r="B199" s="129" t="s">
        <v>3391</v>
      </c>
      <c r="C199" s="128" t="s">
        <v>3390</v>
      </c>
      <c r="D199" s="128" t="s">
        <v>304</v>
      </c>
      <c r="E199" s="128" t="s">
        <v>316</v>
      </c>
      <c r="F199" s="122"/>
      <c r="G199" s="127" t="s">
        <v>53</v>
      </c>
      <c r="H199" s="117">
        <v>149.25</v>
      </c>
      <c r="I199" s="117"/>
      <c r="J199" s="118">
        <v>114</v>
      </c>
      <c r="K199" s="118"/>
      <c r="L199" s="118"/>
      <c r="M199" s="118" t="s">
        <v>3395</v>
      </c>
      <c r="N199" s="117" t="str">
        <f t="shared" si="2"/>
        <v/>
      </c>
      <c r="O199" s="145"/>
    </row>
    <row r="200" spans="1:15" x14ac:dyDescent="0.25">
      <c r="A200" s="130" t="s">
        <v>3394</v>
      </c>
      <c r="B200" s="129" t="s">
        <v>3391</v>
      </c>
      <c r="C200" s="128" t="s">
        <v>3390</v>
      </c>
      <c r="D200" s="128" t="s">
        <v>304</v>
      </c>
      <c r="E200" s="128" t="s">
        <v>313</v>
      </c>
      <c r="F200" s="122"/>
      <c r="G200" s="127" t="s">
        <v>53</v>
      </c>
      <c r="H200" s="117">
        <v>114.8</v>
      </c>
      <c r="I200" s="117"/>
      <c r="J200" s="118">
        <v>255</v>
      </c>
      <c r="K200" s="118"/>
      <c r="L200" s="118"/>
      <c r="M200" s="118" t="s">
        <v>3393</v>
      </c>
      <c r="N200" s="117" t="str">
        <f t="shared" si="2"/>
        <v/>
      </c>
      <c r="O200" s="145"/>
    </row>
    <row r="201" spans="1:15" x14ac:dyDescent="0.25">
      <c r="A201" s="130" t="s">
        <v>3392</v>
      </c>
      <c r="B201" s="129" t="s">
        <v>3391</v>
      </c>
      <c r="C201" s="128" t="s">
        <v>3390</v>
      </c>
      <c r="D201" s="128" t="s">
        <v>304</v>
      </c>
      <c r="E201" s="128" t="s">
        <v>308</v>
      </c>
      <c r="F201" s="122"/>
      <c r="G201" s="127" t="s">
        <v>53</v>
      </c>
      <c r="H201" s="117">
        <v>70.3</v>
      </c>
      <c r="I201" s="117"/>
      <c r="J201" s="118">
        <v>180</v>
      </c>
      <c r="K201" s="118"/>
      <c r="L201" s="118"/>
      <c r="M201" s="118" t="s">
        <v>3389</v>
      </c>
      <c r="N201" s="117" t="str">
        <f t="shared" ref="N201:N264" si="3">IF(O201="","",H201-($N$7*H201))</f>
        <v/>
      </c>
      <c r="O201" s="145"/>
    </row>
    <row r="202" spans="1:15" ht="15.75" x14ac:dyDescent="0.25">
      <c r="A202" s="130" t="s">
        <v>3388</v>
      </c>
      <c r="B202" s="129" t="s">
        <v>3377</v>
      </c>
      <c r="C202" s="128" t="s">
        <v>3376</v>
      </c>
      <c r="D202" s="128" t="s">
        <v>304</v>
      </c>
      <c r="E202" s="128" t="s">
        <v>316</v>
      </c>
      <c r="F202" s="126"/>
      <c r="G202" s="127" t="s">
        <v>307</v>
      </c>
      <c r="H202" s="117">
        <v>150.69999999999999</v>
      </c>
      <c r="I202" s="117">
        <v>2.75</v>
      </c>
      <c r="J202" s="118">
        <v>68</v>
      </c>
      <c r="K202" s="118"/>
      <c r="L202" s="118"/>
      <c r="M202" s="118" t="s">
        <v>3387</v>
      </c>
      <c r="N202" s="117" t="str">
        <f t="shared" si="3"/>
        <v/>
      </c>
      <c r="O202" s="145"/>
    </row>
    <row r="203" spans="1:15" x14ac:dyDescent="0.25">
      <c r="A203" s="130" t="s">
        <v>3386</v>
      </c>
      <c r="B203" s="129" t="s">
        <v>3377</v>
      </c>
      <c r="C203" s="128" t="s">
        <v>3376</v>
      </c>
      <c r="D203" s="128" t="s">
        <v>304</v>
      </c>
      <c r="E203" s="128" t="s">
        <v>313</v>
      </c>
      <c r="F203" s="122"/>
      <c r="G203" s="127" t="s">
        <v>307</v>
      </c>
      <c r="H203" s="117">
        <v>115.9</v>
      </c>
      <c r="I203" s="117">
        <v>2.75</v>
      </c>
      <c r="J203" s="118">
        <v>301</v>
      </c>
      <c r="K203" s="118"/>
      <c r="L203" s="118"/>
      <c r="M203" s="118" t="s">
        <v>3385</v>
      </c>
      <c r="N203" s="117" t="str">
        <f t="shared" si="3"/>
        <v/>
      </c>
      <c r="O203" s="145"/>
    </row>
    <row r="204" spans="1:15" x14ac:dyDescent="0.25">
      <c r="A204" s="130" t="s">
        <v>3384</v>
      </c>
      <c r="B204" s="129" t="s">
        <v>3377</v>
      </c>
      <c r="C204" s="128" t="s">
        <v>3376</v>
      </c>
      <c r="D204" s="128" t="s">
        <v>304</v>
      </c>
      <c r="E204" s="128" t="s">
        <v>328</v>
      </c>
      <c r="F204" s="122" t="s">
        <v>398</v>
      </c>
      <c r="G204" s="127" t="s">
        <v>307</v>
      </c>
      <c r="H204" s="117">
        <v>93.85</v>
      </c>
      <c r="I204" s="117">
        <v>2.75</v>
      </c>
      <c r="J204" s="118">
        <v>313</v>
      </c>
      <c r="K204" s="118"/>
      <c r="L204" s="118"/>
      <c r="M204" s="118" t="s">
        <v>3383</v>
      </c>
      <c r="N204" s="117" t="str">
        <f t="shared" si="3"/>
        <v/>
      </c>
      <c r="O204" s="145"/>
    </row>
    <row r="205" spans="1:15" x14ac:dyDescent="0.25">
      <c r="A205" s="130" t="s">
        <v>3382</v>
      </c>
      <c r="B205" s="129" t="s">
        <v>3377</v>
      </c>
      <c r="C205" s="128" t="s">
        <v>3376</v>
      </c>
      <c r="D205" s="128" t="s">
        <v>304</v>
      </c>
      <c r="E205" s="128" t="s">
        <v>308</v>
      </c>
      <c r="F205" s="122"/>
      <c r="G205" s="127" t="s">
        <v>307</v>
      </c>
      <c r="H205" s="117">
        <v>77.2</v>
      </c>
      <c r="I205" s="117">
        <v>2.75</v>
      </c>
      <c r="J205" s="118">
        <v>274</v>
      </c>
      <c r="K205" s="118">
        <v>262</v>
      </c>
      <c r="L205" s="118"/>
      <c r="M205" s="118" t="s">
        <v>3381</v>
      </c>
      <c r="N205" s="117" t="str">
        <f t="shared" si="3"/>
        <v/>
      </c>
      <c r="O205" s="145"/>
    </row>
    <row r="206" spans="1:15" x14ac:dyDescent="0.25">
      <c r="A206" s="130" t="s">
        <v>3380</v>
      </c>
      <c r="B206" s="129" t="s">
        <v>3377</v>
      </c>
      <c r="C206" s="128" t="s">
        <v>3376</v>
      </c>
      <c r="D206" s="128" t="s">
        <v>304</v>
      </c>
      <c r="E206" s="128" t="s">
        <v>562</v>
      </c>
      <c r="F206" s="122" t="s">
        <v>398</v>
      </c>
      <c r="G206" s="127" t="s">
        <v>307</v>
      </c>
      <c r="H206" s="117">
        <v>37.5</v>
      </c>
      <c r="I206" s="117">
        <v>2.75</v>
      </c>
      <c r="J206" s="118">
        <v>376</v>
      </c>
      <c r="K206" s="118">
        <v>124</v>
      </c>
      <c r="L206" s="118"/>
      <c r="M206" s="118" t="s">
        <v>3379</v>
      </c>
      <c r="N206" s="117" t="str">
        <f t="shared" si="3"/>
        <v/>
      </c>
      <c r="O206" s="145"/>
    </row>
    <row r="207" spans="1:15" x14ac:dyDescent="0.25">
      <c r="A207" s="130" t="s">
        <v>3378</v>
      </c>
      <c r="B207" s="129" t="s">
        <v>3377</v>
      </c>
      <c r="C207" s="128" t="s">
        <v>3376</v>
      </c>
      <c r="D207" s="128" t="s">
        <v>2055</v>
      </c>
      <c r="E207" s="128" t="s">
        <v>328</v>
      </c>
      <c r="F207" s="122"/>
      <c r="G207" s="127" t="s">
        <v>307</v>
      </c>
      <c r="H207" s="117">
        <v>93.85</v>
      </c>
      <c r="I207" s="117">
        <v>2.75</v>
      </c>
      <c r="J207" s="118">
        <v>213</v>
      </c>
      <c r="K207" s="118"/>
      <c r="L207" s="118"/>
      <c r="M207" s="118" t="s">
        <v>3375</v>
      </c>
      <c r="N207" s="117" t="str">
        <f t="shared" si="3"/>
        <v/>
      </c>
      <c r="O207" s="145"/>
    </row>
    <row r="208" spans="1:15" x14ac:dyDescent="0.25">
      <c r="A208" s="130" t="s">
        <v>3374</v>
      </c>
      <c r="B208" s="129" t="s">
        <v>3366</v>
      </c>
      <c r="C208" s="128" t="s">
        <v>3365</v>
      </c>
      <c r="D208" s="128" t="s">
        <v>304</v>
      </c>
      <c r="E208" s="128" t="s">
        <v>3373</v>
      </c>
      <c r="F208" s="122"/>
      <c r="G208" s="127" t="s">
        <v>518</v>
      </c>
      <c r="H208" s="117">
        <v>120</v>
      </c>
      <c r="I208" s="117">
        <v>2</v>
      </c>
      <c r="J208" s="118">
        <v>47</v>
      </c>
      <c r="K208" s="118"/>
      <c r="L208" s="118"/>
      <c r="M208" s="118" t="s">
        <v>3372</v>
      </c>
      <c r="N208" s="117" t="str">
        <f t="shared" si="3"/>
        <v/>
      </c>
      <c r="O208" s="145"/>
    </row>
    <row r="209" spans="1:15" x14ac:dyDescent="0.25">
      <c r="A209" s="130" t="s">
        <v>3371</v>
      </c>
      <c r="B209" s="129" t="s">
        <v>3366</v>
      </c>
      <c r="C209" s="128" t="s">
        <v>3365</v>
      </c>
      <c r="D209" s="128" t="s">
        <v>304</v>
      </c>
      <c r="E209" s="128" t="s">
        <v>313</v>
      </c>
      <c r="F209" s="122"/>
      <c r="G209" s="127" t="s">
        <v>518</v>
      </c>
      <c r="H209" s="117">
        <v>110</v>
      </c>
      <c r="I209" s="117">
        <v>2</v>
      </c>
      <c r="J209" s="118"/>
      <c r="K209" s="118">
        <v>83</v>
      </c>
      <c r="L209" s="118"/>
      <c r="M209" s="118" t="s">
        <v>3370</v>
      </c>
      <c r="N209" s="117" t="str">
        <f t="shared" si="3"/>
        <v/>
      </c>
      <c r="O209" s="145"/>
    </row>
    <row r="210" spans="1:15" x14ac:dyDescent="0.25">
      <c r="A210" s="130" t="s">
        <v>3369</v>
      </c>
      <c r="B210" s="129" t="s">
        <v>3366</v>
      </c>
      <c r="C210" s="128" t="s">
        <v>3365</v>
      </c>
      <c r="D210" s="128" t="s">
        <v>304</v>
      </c>
      <c r="E210" s="128" t="s">
        <v>328</v>
      </c>
      <c r="F210" s="122"/>
      <c r="G210" s="127" t="s">
        <v>518</v>
      </c>
      <c r="H210" s="117">
        <v>85</v>
      </c>
      <c r="I210" s="117">
        <v>2</v>
      </c>
      <c r="J210" s="118"/>
      <c r="K210" s="118">
        <v>94</v>
      </c>
      <c r="L210" s="118"/>
      <c r="M210" s="118" t="s">
        <v>3368</v>
      </c>
      <c r="N210" s="117" t="str">
        <f t="shared" si="3"/>
        <v/>
      </c>
      <c r="O210" s="145"/>
    </row>
    <row r="211" spans="1:15" x14ac:dyDescent="0.25">
      <c r="A211" s="130" t="s">
        <v>3367</v>
      </c>
      <c r="B211" s="129" t="s">
        <v>3366</v>
      </c>
      <c r="C211" s="128" t="s">
        <v>3365</v>
      </c>
      <c r="D211" s="128" t="s">
        <v>304</v>
      </c>
      <c r="E211" s="128" t="s">
        <v>308</v>
      </c>
      <c r="F211" s="122"/>
      <c r="G211" s="127" t="s">
        <v>518</v>
      </c>
      <c r="H211" s="117">
        <v>66.95</v>
      </c>
      <c r="I211" s="117">
        <v>2</v>
      </c>
      <c r="J211" s="118">
        <v>24</v>
      </c>
      <c r="K211" s="118">
        <v>56</v>
      </c>
      <c r="L211" s="118"/>
      <c r="M211" s="118" t="s">
        <v>3364</v>
      </c>
      <c r="N211" s="117" t="str">
        <f t="shared" si="3"/>
        <v/>
      </c>
      <c r="O211" s="145"/>
    </row>
    <row r="212" spans="1:15" x14ac:dyDescent="0.25">
      <c r="A212" s="130" t="s">
        <v>3363</v>
      </c>
      <c r="B212" s="129" t="s">
        <v>3360</v>
      </c>
      <c r="C212" s="128" t="s">
        <v>3359</v>
      </c>
      <c r="D212" s="128" t="s">
        <v>304</v>
      </c>
      <c r="E212" s="128" t="s">
        <v>313</v>
      </c>
      <c r="F212" s="122"/>
      <c r="G212" s="127" t="s">
        <v>518</v>
      </c>
      <c r="H212" s="117">
        <v>92.1</v>
      </c>
      <c r="I212" s="117"/>
      <c r="J212" s="118">
        <v>34</v>
      </c>
      <c r="K212" s="118">
        <v>160</v>
      </c>
      <c r="L212" s="118"/>
      <c r="M212" s="118" t="s">
        <v>3362</v>
      </c>
      <c r="N212" s="117" t="str">
        <f t="shared" si="3"/>
        <v/>
      </c>
      <c r="O212" s="145"/>
    </row>
    <row r="213" spans="1:15" x14ac:dyDescent="0.25">
      <c r="A213" s="130" t="s">
        <v>3361</v>
      </c>
      <c r="B213" s="129" t="s">
        <v>3360</v>
      </c>
      <c r="C213" s="128" t="s">
        <v>3359</v>
      </c>
      <c r="D213" s="128" t="s">
        <v>304</v>
      </c>
      <c r="E213" s="128" t="s">
        <v>328</v>
      </c>
      <c r="F213" s="122"/>
      <c r="G213" s="127" t="s">
        <v>518</v>
      </c>
      <c r="H213" s="117">
        <v>67.05</v>
      </c>
      <c r="I213" s="117"/>
      <c r="J213" s="118"/>
      <c r="K213" s="118">
        <v>10</v>
      </c>
      <c r="L213" s="118"/>
      <c r="M213" s="118" t="s">
        <v>3358</v>
      </c>
      <c r="N213" s="117" t="str">
        <f t="shared" si="3"/>
        <v/>
      </c>
      <c r="O213" s="145"/>
    </row>
    <row r="214" spans="1:15" x14ac:dyDescent="0.25">
      <c r="A214" s="130" t="s">
        <v>3357</v>
      </c>
      <c r="B214" s="129" t="s">
        <v>3354</v>
      </c>
      <c r="C214" s="128" t="s">
        <v>3353</v>
      </c>
      <c r="D214" s="128" t="s">
        <v>304</v>
      </c>
      <c r="E214" s="128" t="s">
        <v>562</v>
      </c>
      <c r="F214" s="122" t="s">
        <v>398</v>
      </c>
      <c r="G214" s="127" t="s">
        <v>518</v>
      </c>
      <c r="H214" s="117">
        <v>33.549999999999997</v>
      </c>
      <c r="I214" s="117"/>
      <c r="J214" s="118">
        <v>4</v>
      </c>
      <c r="K214" s="118">
        <v>75</v>
      </c>
      <c r="L214" s="118"/>
      <c r="M214" s="118" t="s">
        <v>3356</v>
      </c>
      <c r="N214" s="117" t="str">
        <f t="shared" si="3"/>
        <v/>
      </c>
      <c r="O214" s="145"/>
    </row>
    <row r="215" spans="1:15" s="146" customFormat="1" x14ac:dyDescent="0.25">
      <c r="A215" s="130" t="s">
        <v>3355</v>
      </c>
      <c r="B215" s="129" t="s">
        <v>3354</v>
      </c>
      <c r="C215" s="128" t="s">
        <v>3353</v>
      </c>
      <c r="D215" s="128" t="s">
        <v>304</v>
      </c>
      <c r="E215" s="128" t="s">
        <v>545</v>
      </c>
      <c r="F215" s="122" t="s">
        <v>398</v>
      </c>
      <c r="G215" s="127" t="s">
        <v>518</v>
      </c>
      <c r="H215" s="117">
        <v>33.549999999999997</v>
      </c>
      <c r="I215" s="117"/>
      <c r="J215" s="118">
        <v>500</v>
      </c>
      <c r="K215" s="118"/>
      <c r="L215" s="118"/>
      <c r="M215" s="118" t="s">
        <v>3352</v>
      </c>
      <c r="N215" s="117" t="str">
        <f t="shared" si="3"/>
        <v/>
      </c>
      <c r="O215" s="145"/>
    </row>
    <row r="216" spans="1:15" s="146" customFormat="1" x14ac:dyDescent="0.25">
      <c r="A216" s="130" t="s">
        <v>3351</v>
      </c>
      <c r="B216" s="129" t="s">
        <v>3350</v>
      </c>
      <c r="C216" s="128" t="s">
        <v>3349</v>
      </c>
      <c r="D216" s="128" t="s">
        <v>304</v>
      </c>
      <c r="E216" s="128" t="s">
        <v>382</v>
      </c>
      <c r="F216" s="122"/>
      <c r="G216" s="127" t="s">
        <v>403</v>
      </c>
      <c r="H216" s="117">
        <v>27.2</v>
      </c>
      <c r="I216" s="117"/>
      <c r="J216" s="118">
        <v>131</v>
      </c>
      <c r="K216" s="118"/>
      <c r="L216" s="118"/>
      <c r="M216" s="118" t="s">
        <v>3348</v>
      </c>
      <c r="N216" s="117" t="str">
        <f t="shared" si="3"/>
        <v/>
      </c>
      <c r="O216" s="145"/>
    </row>
    <row r="217" spans="1:15" ht="15.75" x14ac:dyDescent="0.25">
      <c r="A217" s="130" t="s">
        <v>3347</v>
      </c>
      <c r="B217" s="129" t="s">
        <v>3336</v>
      </c>
      <c r="C217" s="128" t="s">
        <v>3335</v>
      </c>
      <c r="D217" s="128" t="s">
        <v>304</v>
      </c>
      <c r="E217" s="128" t="s">
        <v>337</v>
      </c>
      <c r="F217" s="126"/>
      <c r="G217" s="127" t="s">
        <v>403</v>
      </c>
      <c r="H217" s="117">
        <v>220</v>
      </c>
      <c r="I217" s="117">
        <v>1</v>
      </c>
      <c r="J217" s="118"/>
      <c r="K217" s="118"/>
      <c r="L217" s="118">
        <v>7</v>
      </c>
      <c r="M217" s="118" t="s">
        <v>3346</v>
      </c>
      <c r="N217" s="117" t="str">
        <f t="shared" si="3"/>
        <v/>
      </c>
      <c r="O217" s="145"/>
    </row>
    <row r="218" spans="1:15" x14ac:dyDescent="0.25">
      <c r="A218" s="130" t="s">
        <v>3345</v>
      </c>
      <c r="B218" s="129" t="s">
        <v>3336</v>
      </c>
      <c r="C218" s="128" t="s">
        <v>3335</v>
      </c>
      <c r="D218" s="128" t="s">
        <v>304</v>
      </c>
      <c r="E218" s="128" t="s">
        <v>319</v>
      </c>
      <c r="F218" s="122"/>
      <c r="G218" s="127" t="s">
        <v>403</v>
      </c>
      <c r="H218" s="117">
        <v>208.75</v>
      </c>
      <c r="I218" s="117">
        <v>1</v>
      </c>
      <c r="J218" s="118"/>
      <c r="K218" s="118"/>
      <c r="L218" s="118">
        <v>74</v>
      </c>
      <c r="M218" s="118" t="s">
        <v>3344</v>
      </c>
      <c r="N218" s="117" t="str">
        <f t="shared" si="3"/>
        <v/>
      </c>
      <c r="O218" s="145"/>
    </row>
    <row r="219" spans="1:15" x14ac:dyDescent="0.25">
      <c r="A219" s="130" t="s">
        <v>3343</v>
      </c>
      <c r="B219" s="129" t="s">
        <v>3336</v>
      </c>
      <c r="C219" s="128" t="s">
        <v>3335</v>
      </c>
      <c r="D219" s="128" t="s">
        <v>304</v>
      </c>
      <c r="E219" s="128" t="s">
        <v>316</v>
      </c>
      <c r="F219" s="122"/>
      <c r="G219" s="127" t="s">
        <v>403</v>
      </c>
      <c r="H219" s="117">
        <v>169.15</v>
      </c>
      <c r="I219" s="117">
        <v>1</v>
      </c>
      <c r="J219" s="118"/>
      <c r="K219" s="118"/>
      <c r="L219" s="118">
        <v>18</v>
      </c>
      <c r="M219" s="118" t="s">
        <v>3342</v>
      </c>
      <c r="N219" s="117" t="str">
        <f t="shared" si="3"/>
        <v/>
      </c>
      <c r="O219" s="145"/>
    </row>
    <row r="220" spans="1:15" x14ac:dyDescent="0.25">
      <c r="A220" s="130" t="s">
        <v>3341</v>
      </c>
      <c r="B220" s="129" t="s">
        <v>3336</v>
      </c>
      <c r="C220" s="128" t="s">
        <v>3335</v>
      </c>
      <c r="D220" s="128" t="s">
        <v>304</v>
      </c>
      <c r="E220" s="128" t="s">
        <v>313</v>
      </c>
      <c r="F220" s="122"/>
      <c r="G220" s="127" t="s">
        <v>403</v>
      </c>
      <c r="H220" s="117">
        <v>140.4</v>
      </c>
      <c r="I220" s="117">
        <v>1</v>
      </c>
      <c r="J220" s="118">
        <v>62</v>
      </c>
      <c r="K220" s="118"/>
      <c r="L220" s="118">
        <v>280</v>
      </c>
      <c r="M220" s="118" t="s">
        <v>3340</v>
      </c>
      <c r="N220" s="117" t="str">
        <f t="shared" si="3"/>
        <v/>
      </c>
      <c r="O220" s="145"/>
    </row>
    <row r="221" spans="1:15" x14ac:dyDescent="0.25">
      <c r="A221" s="130" t="s">
        <v>3339</v>
      </c>
      <c r="B221" s="129" t="s">
        <v>3336</v>
      </c>
      <c r="C221" s="128" t="s">
        <v>3335</v>
      </c>
      <c r="D221" s="128" t="s">
        <v>304</v>
      </c>
      <c r="E221" s="128" t="s">
        <v>328</v>
      </c>
      <c r="F221" s="122"/>
      <c r="G221" s="127" t="s">
        <v>403</v>
      </c>
      <c r="H221" s="117">
        <v>116.45</v>
      </c>
      <c r="I221" s="117">
        <v>1</v>
      </c>
      <c r="J221" s="118">
        <v>1</v>
      </c>
      <c r="K221" s="118"/>
      <c r="L221" s="118">
        <v>361</v>
      </c>
      <c r="M221" s="118" t="s">
        <v>3338</v>
      </c>
      <c r="N221" s="117" t="str">
        <f t="shared" si="3"/>
        <v/>
      </c>
      <c r="O221" s="145"/>
    </row>
    <row r="222" spans="1:15" x14ac:dyDescent="0.25">
      <c r="A222" s="130" t="s">
        <v>3337</v>
      </c>
      <c r="B222" s="129" t="s">
        <v>3336</v>
      </c>
      <c r="C222" s="128" t="s">
        <v>3335</v>
      </c>
      <c r="D222" s="128" t="s">
        <v>304</v>
      </c>
      <c r="E222" s="128" t="s">
        <v>322</v>
      </c>
      <c r="F222" s="122"/>
      <c r="G222" s="127" t="s">
        <v>403</v>
      </c>
      <c r="H222" s="117">
        <v>57.55</v>
      </c>
      <c r="I222" s="117">
        <v>1</v>
      </c>
      <c r="J222" s="118">
        <v>24</v>
      </c>
      <c r="K222" s="118"/>
      <c r="L222" s="118"/>
      <c r="M222" s="118" t="s">
        <v>3334</v>
      </c>
      <c r="N222" s="117" t="str">
        <f t="shared" si="3"/>
        <v/>
      </c>
      <c r="O222" s="145"/>
    </row>
    <row r="223" spans="1:15" x14ac:dyDescent="0.25">
      <c r="A223" s="130" t="s">
        <v>3333</v>
      </c>
      <c r="B223" s="129" t="s">
        <v>3330</v>
      </c>
      <c r="C223" s="128" t="s">
        <v>3329</v>
      </c>
      <c r="D223" s="128" t="s">
        <v>304</v>
      </c>
      <c r="E223" s="128" t="s">
        <v>319</v>
      </c>
      <c r="F223" s="122"/>
      <c r="G223" s="127" t="s">
        <v>403</v>
      </c>
      <c r="H223" s="117">
        <v>207</v>
      </c>
      <c r="I223" s="117">
        <v>1.5</v>
      </c>
      <c r="J223" s="118"/>
      <c r="K223" s="118"/>
      <c r="L223" s="118">
        <v>25</v>
      </c>
      <c r="M223" s="118" t="s">
        <v>3332</v>
      </c>
      <c r="N223" s="117" t="str">
        <f t="shared" si="3"/>
        <v/>
      </c>
      <c r="O223" s="145"/>
    </row>
    <row r="224" spans="1:15" x14ac:dyDescent="0.25">
      <c r="A224" s="130" t="s">
        <v>3331</v>
      </c>
      <c r="B224" s="129" t="s">
        <v>3330</v>
      </c>
      <c r="C224" s="128" t="s">
        <v>3329</v>
      </c>
      <c r="D224" s="128" t="s">
        <v>304</v>
      </c>
      <c r="E224" s="128" t="s">
        <v>316</v>
      </c>
      <c r="F224" s="122"/>
      <c r="G224" s="127" t="s">
        <v>403</v>
      </c>
      <c r="H224" s="117">
        <v>170.45</v>
      </c>
      <c r="I224" s="117">
        <v>1.5</v>
      </c>
      <c r="J224" s="118"/>
      <c r="K224" s="118">
        <v>59</v>
      </c>
      <c r="L224" s="118">
        <v>84</v>
      </c>
      <c r="M224" s="118" t="s">
        <v>3328</v>
      </c>
      <c r="N224" s="117" t="str">
        <f t="shared" si="3"/>
        <v/>
      </c>
      <c r="O224" s="145"/>
    </row>
    <row r="225" spans="1:15" x14ac:dyDescent="0.25">
      <c r="A225" s="130" t="s">
        <v>3327</v>
      </c>
      <c r="B225" s="129" t="s">
        <v>3312</v>
      </c>
      <c r="C225" s="128" t="s">
        <v>3311</v>
      </c>
      <c r="D225" s="128" t="s">
        <v>304</v>
      </c>
      <c r="E225" s="128" t="s">
        <v>337</v>
      </c>
      <c r="F225" s="122"/>
      <c r="G225" s="127" t="s">
        <v>518</v>
      </c>
      <c r="H225" s="117">
        <v>226.3</v>
      </c>
      <c r="I225" s="117">
        <v>0.5</v>
      </c>
      <c r="J225" s="118">
        <v>1</v>
      </c>
      <c r="K225" s="118"/>
      <c r="L225" s="118"/>
      <c r="M225" s="118" t="s">
        <v>3326</v>
      </c>
      <c r="N225" s="117" t="str">
        <f t="shared" si="3"/>
        <v/>
      </c>
      <c r="O225" s="145"/>
    </row>
    <row r="226" spans="1:15" x14ac:dyDescent="0.25">
      <c r="A226" s="130" t="s">
        <v>3325</v>
      </c>
      <c r="B226" s="129" t="s">
        <v>3312</v>
      </c>
      <c r="C226" s="128" t="s">
        <v>3311</v>
      </c>
      <c r="D226" s="128" t="s">
        <v>304</v>
      </c>
      <c r="E226" s="128" t="s">
        <v>319</v>
      </c>
      <c r="F226" s="122"/>
      <c r="G226" s="127" t="s">
        <v>518</v>
      </c>
      <c r="H226" s="117">
        <v>208.15</v>
      </c>
      <c r="I226" s="117">
        <v>0.5</v>
      </c>
      <c r="J226" s="118">
        <v>9</v>
      </c>
      <c r="K226" s="118"/>
      <c r="L226" s="118">
        <v>77</v>
      </c>
      <c r="M226" s="118" t="s">
        <v>3324</v>
      </c>
      <c r="N226" s="117" t="str">
        <f t="shared" si="3"/>
        <v/>
      </c>
      <c r="O226" s="145"/>
    </row>
    <row r="227" spans="1:15" x14ac:dyDescent="0.25">
      <c r="A227" s="130" t="s">
        <v>3323</v>
      </c>
      <c r="B227" s="129" t="s">
        <v>3312</v>
      </c>
      <c r="C227" s="128" t="s">
        <v>3311</v>
      </c>
      <c r="D227" s="128" t="s">
        <v>304</v>
      </c>
      <c r="E227" s="128" t="s">
        <v>1093</v>
      </c>
      <c r="F227" s="122"/>
      <c r="G227" s="127" t="s">
        <v>518</v>
      </c>
      <c r="H227" s="117">
        <v>192.6</v>
      </c>
      <c r="I227" s="117">
        <v>0.5</v>
      </c>
      <c r="J227" s="118">
        <v>7</v>
      </c>
      <c r="K227" s="118"/>
      <c r="L227" s="118"/>
      <c r="M227" s="118" t="s">
        <v>3322</v>
      </c>
      <c r="N227" s="117" t="str">
        <f t="shared" si="3"/>
        <v/>
      </c>
      <c r="O227" s="145"/>
    </row>
    <row r="228" spans="1:15" x14ac:dyDescent="0.25">
      <c r="A228" s="130" t="s">
        <v>3321</v>
      </c>
      <c r="B228" s="129" t="s">
        <v>3312</v>
      </c>
      <c r="C228" s="128" t="s">
        <v>3311</v>
      </c>
      <c r="D228" s="128" t="s">
        <v>304</v>
      </c>
      <c r="E228" s="128" t="s">
        <v>316</v>
      </c>
      <c r="F228" s="122"/>
      <c r="G228" s="127" t="s">
        <v>518</v>
      </c>
      <c r="H228" s="117">
        <v>170.45</v>
      </c>
      <c r="I228" s="117">
        <v>0.5</v>
      </c>
      <c r="J228" s="118">
        <v>3</v>
      </c>
      <c r="K228" s="118"/>
      <c r="L228" s="118"/>
      <c r="M228" s="118" t="s">
        <v>3320</v>
      </c>
      <c r="N228" s="117" t="str">
        <f t="shared" si="3"/>
        <v/>
      </c>
      <c r="O228" s="145"/>
    </row>
    <row r="229" spans="1:15" x14ac:dyDescent="0.25">
      <c r="A229" s="130" t="s">
        <v>3319</v>
      </c>
      <c r="B229" s="129" t="s">
        <v>3312</v>
      </c>
      <c r="C229" s="128" t="s">
        <v>3311</v>
      </c>
      <c r="D229" s="128" t="s">
        <v>304</v>
      </c>
      <c r="E229" s="128" t="s">
        <v>313</v>
      </c>
      <c r="F229" s="122"/>
      <c r="G229" s="127" t="s">
        <v>518</v>
      </c>
      <c r="H229" s="117">
        <v>146.30000000000001</v>
      </c>
      <c r="I229" s="117">
        <v>0.5</v>
      </c>
      <c r="J229" s="118">
        <v>113</v>
      </c>
      <c r="K229" s="118"/>
      <c r="L229" s="118">
        <v>298</v>
      </c>
      <c r="M229" s="118" t="s">
        <v>3318</v>
      </c>
      <c r="N229" s="117" t="str">
        <f t="shared" si="3"/>
        <v/>
      </c>
      <c r="O229" s="145"/>
    </row>
    <row r="230" spans="1:15" x14ac:dyDescent="0.25">
      <c r="A230" s="130" t="s">
        <v>3317</v>
      </c>
      <c r="B230" s="129" t="s">
        <v>3312</v>
      </c>
      <c r="C230" s="128" t="s">
        <v>3311</v>
      </c>
      <c r="D230" s="128" t="s">
        <v>304</v>
      </c>
      <c r="E230" s="128" t="s">
        <v>328</v>
      </c>
      <c r="F230" s="122"/>
      <c r="G230" s="127" t="s">
        <v>518</v>
      </c>
      <c r="H230" s="117">
        <v>116.45</v>
      </c>
      <c r="I230" s="117">
        <v>0.5</v>
      </c>
      <c r="J230" s="118">
        <v>4</v>
      </c>
      <c r="K230" s="118"/>
      <c r="L230" s="118"/>
      <c r="M230" s="118" t="s">
        <v>3316</v>
      </c>
      <c r="N230" s="117" t="str">
        <f t="shared" si="3"/>
        <v/>
      </c>
      <c r="O230" s="145"/>
    </row>
    <row r="231" spans="1:15" x14ac:dyDescent="0.25">
      <c r="A231" s="130" t="s">
        <v>3315</v>
      </c>
      <c r="B231" s="129" t="s">
        <v>3312</v>
      </c>
      <c r="C231" s="128" t="s">
        <v>3311</v>
      </c>
      <c r="D231" s="128" t="s">
        <v>304</v>
      </c>
      <c r="E231" s="128" t="s">
        <v>308</v>
      </c>
      <c r="F231" s="122"/>
      <c r="G231" s="127" t="s">
        <v>518</v>
      </c>
      <c r="H231" s="117">
        <v>85.65</v>
      </c>
      <c r="I231" s="117">
        <v>0.5</v>
      </c>
      <c r="J231" s="118">
        <v>241</v>
      </c>
      <c r="K231" s="118"/>
      <c r="L231" s="118"/>
      <c r="M231" s="118" t="s">
        <v>3314</v>
      </c>
      <c r="N231" s="117" t="str">
        <f t="shared" si="3"/>
        <v/>
      </c>
      <c r="O231" s="145"/>
    </row>
    <row r="232" spans="1:15" x14ac:dyDescent="0.25">
      <c r="A232" s="130" t="s">
        <v>3313</v>
      </c>
      <c r="B232" s="129" t="s">
        <v>3312</v>
      </c>
      <c r="C232" s="128" t="s">
        <v>3311</v>
      </c>
      <c r="D232" s="128" t="s">
        <v>304</v>
      </c>
      <c r="E232" s="128" t="s">
        <v>322</v>
      </c>
      <c r="F232" s="122"/>
      <c r="G232" s="127" t="s">
        <v>518</v>
      </c>
      <c r="H232" s="117">
        <v>57.55</v>
      </c>
      <c r="I232" s="117">
        <v>0.5</v>
      </c>
      <c r="J232" s="118">
        <v>175</v>
      </c>
      <c r="K232" s="118"/>
      <c r="L232" s="118"/>
      <c r="M232" s="118" t="s">
        <v>3310</v>
      </c>
      <c r="N232" s="117" t="str">
        <f t="shared" si="3"/>
        <v/>
      </c>
      <c r="O232" s="145"/>
    </row>
    <row r="233" spans="1:15" x14ac:dyDescent="0.25">
      <c r="A233" s="130" t="s">
        <v>3309</v>
      </c>
      <c r="B233" s="129" t="s">
        <v>129</v>
      </c>
      <c r="C233" s="128" t="s">
        <v>3296</v>
      </c>
      <c r="D233" s="128" t="s">
        <v>304</v>
      </c>
      <c r="E233" s="128" t="s">
        <v>337</v>
      </c>
      <c r="F233" s="122"/>
      <c r="G233" s="127" t="s">
        <v>403</v>
      </c>
      <c r="H233" s="117">
        <v>218.5</v>
      </c>
      <c r="I233" s="117">
        <v>1.5</v>
      </c>
      <c r="J233" s="118"/>
      <c r="K233" s="118"/>
      <c r="L233" s="118">
        <v>40</v>
      </c>
      <c r="M233" s="118" t="s">
        <v>3308</v>
      </c>
      <c r="N233" s="117" t="str">
        <f t="shared" si="3"/>
        <v/>
      </c>
      <c r="O233" s="145"/>
    </row>
    <row r="234" spans="1:15" x14ac:dyDescent="0.25">
      <c r="A234" s="130" t="s">
        <v>3307</v>
      </c>
      <c r="B234" s="129" t="s">
        <v>129</v>
      </c>
      <c r="C234" s="128" t="s">
        <v>3296</v>
      </c>
      <c r="D234" s="128" t="s">
        <v>304</v>
      </c>
      <c r="E234" s="128" t="s">
        <v>319</v>
      </c>
      <c r="F234" s="122"/>
      <c r="G234" s="127" t="s">
        <v>403</v>
      </c>
      <c r="H234" s="117">
        <v>208.15</v>
      </c>
      <c r="I234" s="117">
        <v>1.5</v>
      </c>
      <c r="J234" s="118"/>
      <c r="K234" s="118"/>
      <c r="L234" s="118">
        <v>177</v>
      </c>
      <c r="M234" s="118" t="s">
        <v>3306</v>
      </c>
      <c r="N234" s="117" t="str">
        <f t="shared" si="3"/>
        <v/>
      </c>
      <c r="O234" s="145"/>
    </row>
    <row r="235" spans="1:15" x14ac:dyDescent="0.25">
      <c r="A235" s="130" t="s">
        <v>3305</v>
      </c>
      <c r="B235" s="129" t="s">
        <v>129</v>
      </c>
      <c r="C235" s="128" t="s">
        <v>3296</v>
      </c>
      <c r="D235" s="128" t="s">
        <v>304</v>
      </c>
      <c r="E235" s="128" t="s">
        <v>316</v>
      </c>
      <c r="F235" s="122"/>
      <c r="G235" s="127" t="s">
        <v>403</v>
      </c>
      <c r="H235" s="117">
        <v>170.45</v>
      </c>
      <c r="I235" s="117">
        <v>1.5</v>
      </c>
      <c r="J235" s="118"/>
      <c r="K235" s="118"/>
      <c r="L235" s="118">
        <v>274</v>
      </c>
      <c r="M235" s="118" t="s">
        <v>3304</v>
      </c>
      <c r="N235" s="117" t="str">
        <f t="shared" si="3"/>
        <v/>
      </c>
      <c r="O235" s="145"/>
    </row>
    <row r="236" spans="1:15" x14ac:dyDescent="0.25">
      <c r="A236" s="130" t="s">
        <v>3303</v>
      </c>
      <c r="B236" s="129" t="s">
        <v>129</v>
      </c>
      <c r="C236" s="128" t="s">
        <v>3296</v>
      </c>
      <c r="D236" s="128" t="s">
        <v>304</v>
      </c>
      <c r="E236" s="128" t="s">
        <v>313</v>
      </c>
      <c r="F236" s="122"/>
      <c r="G236" s="127" t="s">
        <v>403</v>
      </c>
      <c r="H236" s="117">
        <v>140.4</v>
      </c>
      <c r="I236" s="117">
        <v>1.5</v>
      </c>
      <c r="J236" s="118"/>
      <c r="K236" s="118">
        <v>7</v>
      </c>
      <c r="L236" s="118">
        <v>305</v>
      </c>
      <c r="M236" s="118" t="s">
        <v>3302</v>
      </c>
      <c r="N236" s="117" t="str">
        <f t="shared" si="3"/>
        <v/>
      </c>
      <c r="O236" s="145"/>
    </row>
    <row r="237" spans="1:15" x14ac:dyDescent="0.25">
      <c r="A237" s="130" t="s">
        <v>3301</v>
      </c>
      <c r="B237" s="129" t="s">
        <v>129</v>
      </c>
      <c r="C237" s="128" t="s">
        <v>3296</v>
      </c>
      <c r="D237" s="128" t="s">
        <v>304</v>
      </c>
      <c r="E237" s="128" t="s">
        <v>328</v>
      </c>
      <c r="F237" s="122"/>
      <c r="G237" s="127" t="s">
        <v>403</v>
      </c>
      <c r="H237" s="117">
        <v>116.45</v>
      </c>
      <c r="I237" s="117">
        <v>1.5</v>
      </c>
      <c r="J237" s="118">
        <v>62</v>
      </c>
      <c r="K237" s="118"/>
      <c r="L237" s="118">
        <v>217</v>
      </c>
      <c r="M237" s="118" t="s">
        <v>3300</v>
      </c>
      <c r="N237" s="117" t="str">
        <f t="shared" si="3"/>
        <v/>
      </c>
      <c r="O237" s="145"/>
    </row>
    <row r="238" spans="1:15" x14ac:dyDescent="0.25">
      <c r="A238" s="130" t="s">
        <v>3299</v>
      </c>
      <c r="B238" s="129" t="s">
        <v>129</v>
      </c>
      <c r="C238" s="128" t="s">
        <v>3296</v>
      </c>
      <c r="D238" s="128" t="s">
        <v>304</v>
      </c>
      <c r="E238" s="128" t="s">
        <v>308</v>
      </c>
      <c r="F238" s="122"/>
      <c r="G238" s="127" t="s">
        <v>403</v>
      </c>
      <c r="H238" s="117">
        <v>85.65</v>
      </c>
      <c r="I238" s="117">
        <v>1.5</v>
      </c>
      <c r="J238" s="118">
        <v>18</v>
      </c>
      <c r="K238" s="118"/>
      <c r="L238" s="118"/>
      <c r="M238" s="118" t="s">
        <v>3298</v>
      </c>
      <c r="N238" s="117" t="str">
        <f t="shared" si="3"/>
        <v/>
      </c>
      <c r="O238" s="145"/>
    </row>
    <row r="239" spans="1:15" x14ac:dyDescent="0.25">
      <c r="A239" s="130" t="s">
        <v>3297</v>
      </c>
      <c r="B239" s="129" t="s">
        <v>129</v>
      </c>
      <c r="C239" s="128" t="s">
        <v>3296</v>
      </c>
      <c r="D239" s="128" t="s">
        <v>304</v>
      </c>
      <c r="E239" s="128" t="s">
        <v>322</v>
      </c>
      <c r="F239" s="122"/>
      <c r="G239" s="127" t="s">
        <v>403</v>
      </c>
      <c r="H239" s="117">
        <v>57.55</v>
      </c>
      <c r="I239" s="117">
        <v>1.5</v>
      </c>
      <c r="J239" s="118">
        <v>40</v>
      </c>
      <c r="K239" s="118"/>
      <c r="L239" s="118"/>
      <c r="M239" s="118" t="s">
        <v>3295</v>
      </c>
      <c r="N239" s="117" t="str">
        <f t="shared" si="3"/>
        <v/>
      </c>
      <c r="O239" s="145"/>
    </row>
    <row r="240" spans="1:15" x14ac:dyDescent="0.25">
      <c r="A240" s="130" t="s">
        <v>3294</v>
      </c>
      <c r="B240" s="129" t="s">
        <v>3287</v>
      </c>
      <c r="C240" s="128" t="s">
        <v>3286</v>
      </c>
      <c r="D240" s="128" t="s">
        <v>304</v>
      </c>
      <c r="E240" s="128" t="s">
        <v>316</v>
      </c>
      <c r="F240" s="122"/>
      <c r="G240" s="127" t="s">
        <v>403</v>
      </c>
      <c r="H240" s="117">
        <v>170.45</v>
      </c>
      <c r="I240" s="117">
        <v>1.5</v>
      </c>
      <c r="J240" s="118"/>
      <c r="K240" s="118"/>
      <c r="L240" s="118">
        <v>33</v>
      </c>
      <c r="M240" s="118" t="s">
        <v>3293</v>
      </c>
      <c r="N240" s="117" t="str">
        <f t="shared" si="3"/>
        <v/>
      </c>
      <c r="O240" s="145"/>
    </row>
    <row r="241" spans="1:15" x14ac:dyDescent="0.25">
      <c r="A241" s="130" t="s">
        <v>3292</v>
      </c>
      <c r="B241" s="129" t="s">
        <v>3287</v>
      </c>
      <c r="C241" s="128" t="s">
        <v>3286</v>
      </c>
      <c r="D241" s="128" t="s">
        <v>304</v>
      </c>
      <c r="E241" s="128" t="s">
        <v>313</v>
      </c>
      <c r="F241" s="122"/>
      <c r="G241" s="127" t="s">
        <v>403</v>
      </c>
      <c r="H241" s="117">
        <v>146.30000000000001</v>
      </c>
      <c r="I241" s="117">
        <v>1.5</v>
      </c>
      <c r="J241" s="118">
        <v>19</v>
      </c>
      <c r="K241" s="118"/>
      <c r="L241" s="118">
        <v>49</v>
      </c>
      <c r="M241" s="118" t="s">
        <v>3291</v>
      </c>
      <c r="N241" s="117" t="str">
        <f t="shared" si="3"/>
        <v/>
      </c>
      <c r="O241" s="145"/>
    </row>
    <row r="242" spans="1:15" x14ac:dyDescent="0.25">
      <c r="A242" s="130" t="s">
        <v>3290</v>
      </c>
      <c r="B242" s="129" t="s">
        <v>3287</v>
      </c>
      <c r="C242" s="128" t="s">
        <v>3286</v>
      </c>
      <c r="D242" s="128" t="s">
        <v>304</v>
      </c>
      <c r="E242" s="128" t="s">
        <v>328</v>
      </c>
      <c r="F242" s="122"/>
      <c r="G242" s="127" t="s">
        <v>403</v>
      </c>
      <c r="H242" s="117">
        <v>116.45</v>
      </c>
      <c r="I242" s="117">
        <v>1.5</v>
      </c>
      <c r="J242" s="118"/>
      <c r="K242" s="118"/>
      <c r="L242" s="118">
        <v>22</v>
      </c>
      <c r="M242" s="118" t="s">
        <v>3289</v>
      </c>
      <c r="N242" s="117" t="str">
        <f t="shared" si="3"/>
        <v/>
      </c>
      <c r="O242" s="145"/>
    </row>
    <row r="243" spans="1:15" x14ac:dyDescent="0.25">
      <c r="A243" s="130" t="s">
        <v>3288</v>
      </c>
      <c r="B243" s="129" t="s">
        <v>3287</v>
      </c>
      <c r="C243" s="128" t="s">
        <v>3286</v>
      </c>
      <c r="D243" s="128" t="s">
        <v>304</v>
      </c>
      <c r="E243" s="128" t="s">
        <v>308</v>
      </c>
      <c r="F243" s="122"/>
      <c r="G243" s="127" t="s">
        <v>403</v>
      </c>
      <c r="H243" s="117">
        <v>85.65</v>
      </c>
      <c r="I243" s="117">
        <v>1.5</v>
      </c>
      <c r="J243" s="118">
        <v>84</v>
      </c>
      <c r="K243" s="118"/>
      <c r="L243" s="118"/>
      <c r="M243" s="118" t="s">
        <v>3285</v>
      </c>
      <c r="N243" s="117" t="str">
        <f t="shared" si="3"/>
        <v/>
      </c>
      <c r="O243" s="145"/>
    </row>
    <row r="244" spans="1:15" x14ac:dyDescent="0.25">
      <c r="A244" s="130" t="s">
        <v>3284</v>
      </c>
      <c r="B244" s="129" t="s">
        <v>3279</v>
      </c>
      <c r="C244" s="128" t="s">
        <v>3278</v>
      </c>
      <c r="D244" s="128" t="s">
        <v>304</v>
      </c>
      <c r="E244" s="128" t="s">
        <v>316</v>
      </c>
      <c r="F244" s="122"/>
      <c r="G244" s="127" t="s">
        <v>307</v>
      </c>
      <c r="H244" s="117">
        <v>160</v>
      </c>
      <c r="I244" s="117"/>
      <c r="J244" s="118"/>
      <c r="K244" s="118"/>
      <c r="L244" s="118">
        <v>49</v>
      </c>
      <c r="M244" s="118" t="s">
        <v>3283</v>
      </c>
      <c r="N244" s="117" t="str">
        <f t="shared" si="3"/>
        <v/>
      </c>
      <c r="O244" s="145"/>
    </row>
    <row r="245" spans="1:15" x14ac:dyDescent="0.25">
      <c r="A245" s="130" t="s">
        <v>3282</v>
      </c>
      <c r="B245" s="129" t="s">
        <v>3279</v>
      </c>
      <c r="C245" s="128" t="s">
        <v>3278</v>
      </c>
      <c r="D245" s="128" t="s">
        <v>304</v>
      </c>
      <c r="E245" s="128" t="s">
        <v>313</v>
      </c>
      <c r="F245" s="122"/>
      <c r="G245" s="127" t="s">
        <v>307</v>
      </c>
      <c r="H245" s="117">
        <v>140.4</v>
      </c>
      <c r="I245" s="117"/>
      <c r="J245" s="118">
        <v>2</v>
      </c>
      <c r="K245" s="118"/>
      <c r="L245" s="118">
        <v>21</v>
      </c>
      <c r="M245" s="118" t="s">
        <v>3281</v>
      </c>
      <c r="N245" s="117" t="str">
        <f t="shared" si="3"/>
        <v/>
      </c>
      <c r="O245" s="145"/>
    </row>
    <row r="246" spans="1:15" x14ac:dyDescent="0.25">
      <c r="A246" s="130" t="s">
        <v>3280</v>
      </c>
      <c r="B246" s="129" t="s">
        <v>3279</v>
      </c>
      <c r="C246" s="128" t="s">
        <v>3278</v>
      </c>
      <c r="D246" s="128" t="s">
        <v>304</v>
      </c>
      <c r="E246" s="128" t="s">
        <v>328</v>
      </c>
      <c r="F246" s="122"/>
      <c r="G246" s="127" t="s">
        <v>307</v>
      </c>
      <c r="H246" s="117">
        <v>116.45</v>
      </c>
      <c r="I246" s="117"/>
      <c r="J246" s="118">
        <v>72</v>
      </c>
      <c r="K246" s="118"/>
      <c r="L246" s="118">
        <v>14</v>
      </c>
      <c r="M246" s="118" t="s">
        <v>3277</v>
      </c>
      <c r="N246" s="117" t="str">
        <f t="shared" si="3"/>
        <v/>
      </c>
      <c r="O246" s="145"/>
    </row>
    <row r="247" spans="1:15" x14ac:dyDescent="0.25">
      <c r="A247" s="130" t="s">
        <v>3276</v>
      </c>
      <c r="B247" s="129" t="s">
        <v>3271</v>
      </c>
      <c r="C247" s="128" t="s">
        <v>3270</v>
      </c>
      <c r="D247" s="128" t="s">
        <v>304</v>
      </c>
      <c r="E247" s="128" t="s">
        <v>313</v>
      </c>
      <c r="F247" s="122"/>
      <c r="G247" s="127" t="s">
        <v>307</v>
      </c>
      <c r="H247" s="117">
        <v>127.6</v>
      </c>
      <c r="I247" s="117">
        <v>0.75</v>
      </c>
      <c r="J247" s="118">
        <v>97</v>
      </c>
      <c r="K247" s="118"/>
      <c r="L247" s="118">
        <v>34</v>
      </c>
      <c r="M247" s="118" t="s">
        <v>3275</v>
      </c>
      <c r="N247" s="117" t="str">
        <f t="shared" si="3"/>
        <v/>
      </c>
      <c r="O247" s="145"/>
    </row>
    <row r="248" spans="1:15" s="144" customFormat="1" x14ac:dyDescent="0.25">
      <c r="A248" s="130" t="s">
        <v>3274</v>
      </c>
      <c r="B248" s="129" t="s">
        <v>3271</v>
      </c>
      <c r="C248" s="128" t="s">
        <v>3270</v>
      </c>
      <c r="D248" s="128" t="s">
        <v>304</v>
      </c>
      <c r="E248" s="128" t="s">
        <v>328</v>
      </c>
      <c r="F248" s="122" t="s">
        <v>398</v>
      </c>
      <c r="G248" s="127" t="s">
        <v>307</v>
      </c>
      <c r="H248" s="117">
        <v>116.45</v>
      </c>
      <c r="I248" s="117">
        <v>0.75</v>
      </c>
      <c r="J248" s="118">
        <v>302</v>
      </c>
      <c r="K248" s="118"/>
      <c r="L248" s="118"/>
      <c r="M248" s="118" t="s">
        <v>3273</v>
      </c>
      <c r="N248" s="117" t="str">
        <f t="shared" si="3"/>
        <v/>
      </c>
      <c r="O248" s="145"/>
    </row>
    <row r="249" spans="1:15" s="144" customFormat="1" x14ac:dyDescent="0.25">
      <c r="A249" s="130" t="s">
        <v>3272</v>
      </c>
      <c r="B249" s="129" t="s">
        <v>3271</v>
      </c>
      <c r="C249" s="128" t="s">
        <v>3270</v>
      </c>
      <c r="D249" s="128" t="s">
        <v>304</v>
      </c>
      <c r="E249" s="128" t="s">
        <v>308</v>
      </c>
      <c r="F249" s="122"/>
      <c r="G249" s="127" t="s">
        <v>307</v>
      </c>
      <c r="H249" s="117">
        <v>85.65</v>
      </c>
      <c r="I249" s="117">
        <v>0.75</v>
      </c>
      <c r="J249" s="118">
        <v>2</v>
      </c>
      <c r="K249" s="118"/>
      <c r="L249" s="118"/>
      <c r="M249" s="118" t="s">
        <v>3269</v>
      </c>
      <c r="N249" s="117" t="str">
        <f t="shared" si="3"/>
        <v/>
      </c>
      <c r="O249" s="145"/>
    </row>
    <row r="250" spans="1:15" s="144" customFormat="1" x14ac:dyDescent="0.25">
      <c r="A250" s="130" t="s">
        <v>3268</v>
      </c>
      <c r="B250" s="129" t="s">
        <v>3245</v>
      </c>
      <c r="C250" s="128" t="s">
        <v>3244</v>
      </c>
      <c r="D250" s="128" t="s">
        <v>304</v>
      </c>
      <c r="E250" s="128" t="s">
        <v>337</v>
      </c>
      <c r="F250" s="122"/>
      <c r="G250" s="127" t="s">
        <v>518</v>
      </c>
      <c r="H250" s="117">
        <v>200.35</v>
      </c>
      <c r="I250" s="117">
        <v>1.0900000000000001</v>
      </c>
      <c r="J250" s="118"/>
      <c r="K250" s="118">
        <v>9</v>
      </c>
      <c r="L250" s="118"/>
      <c r="M250" s="118" t="s">
        <v>3267</v>
      </c>
      <c r="N250" s="117" t="str">
        <f t="shared" si="3"/>
        <v/>
      </c>
      <c r="O250" s="145"/>
    </row>
    <row r="251" spans="1:15" s="144" customFormat="1" x14ac:dyDescent="0.25">
      <c r="A251" s="130" t="s">
        <v>3266</v>
      </c>
      <c r="B251" s="129" t="s">
        <v>3245</v>
      </c>
      <c r="C251" s="128" t="s">
        <v>3244</v>
      </c>
      <c r="D251" s="128" t="s">
        <v>304</v>
      </c>
      <c r="E251" s="128" t="s">
        <v>319</v>
      </c>
      <c r="F251" s="122"/>
      <c r="G251" s="127" t="s">
        <v>518</v>
      </c>
      <c r="H251" s="117">
        <v>180.5</v>
      </c>
      <c r="I251" s="117">
        <v>1.0900000000000001</v>
      </c>
      <c r="J251" s="118"/>
      <c r="K251" s="118">
        <v>51</v>
      </c>
      <c r="L251" s="118"/>
      <c r="M251" s="118" t="s">
        <v>3265</v>
      </c>
      <c r="N251" s="117" t="str">
        <f t="shared" si="3"/>
        <v/>
      </c>
      <c r="O251" s="145"/>
    </row>
    <row r="252" spans="1:15" s="144" customFormat="1" x14ac:dyDescent="0.25">
      <c r="A252" s="130" t="s">
        <v>3264</v>
      </c>
      <c r="B252" s="129" t="s">
        <v>3245</v>
      </c>
      <c r="C252" s="128" t="s">
        <v>3244</v>
      </c>
      <c r="D252" s="128" t="s">
        <v>304</v>
      </c>
      <c r="E252" s="128" t="s">
        <v>316</v>
      </c>
      <c r="F252" s="122"/>
      <c r="G252" s="127" t="s">
        <v>518</v>
      </c>
      <c r="H252" s="117">
        <v>142.15</v>
      </c>
      <c r="I252" s="117">
        <v>1.0900000000000001</v>
      </c>
      <c r="J252" s="118"/>
      <c r="K252" s="118">
        <v>77</v>
      </c>
      <c r="L252" s="118"/>
      <c r="M252" s="118" t="s">
        <v>3263</v>
      </c>
      <c r="N252" s="117" t="str">
        <f t="shared" si="3"/>
        <v/>
      </c>
      <c r="O252" s="145"/>
    </row>
    <row r="253" spans="1:15" s="144" customFormat="1" x14ac:dyDescent="0.25">
      <c r="A253" s="130" t="s">
        <v>3262</v>
      </c>
      <c r="B253" s="129" t="s">
        <v>3245</v>
      </c>
      <c r="C253" s="128" t="s">
        <v>3244</v>
      </c>
      <c r="D253" s="128" t="s">
        <v>304</v>
      </c>
      <c r="E253" s="128" t="s">
        <v>328</v>
      </c>
      <c r="F253" s="122"/>
      <c r="G253" s="127" t="s">
        <v>518</v>
      </c>
      <c r="H253" s="117">
        <v>101.65</v>
      </c>
      <c r="I253" s="117">
        <v>1.0900000000000001</v>
      </c>
      <c r="J253" s="118">
        <v>22</v>
      </c>
      <c r="K253" s="118"/>
      <c r="L253" s="118"/>
      <c r="M253" s="118" t="s">
        <v>3261</v>
      </c>
      <c r="N253" s="117" t="str">
        <f t="shared" si="3"/>
        <v/>
      </c>
      <c r="O253" s="145"/>
    </row>
    <row r="254" spans="1:15" s="144" customFormat="1" x14ac:dyDescent="0.25">
      <c r="A254" s="130" t="s">
        <v>3260</v>
      </c>
      <c r="B254" s="129" t="s">
        <v>3245</v>
      </c>
      <c r="C254" s="128" t="s">
        <v>3244</v>
      </c>
      <c r="D254" s="128" t="s">
        <v>304</v>
      </c>
      <c r="E254" s="128" t="s">
        <v>488</v>
      </c>
      <c r="F254" s="122"/>
      <c r="G254" s="127" t="s">
        <v>518</v>
      </c>
      <c r="H254" s="117">
        <v>90.3</v>
      </c>
      <c r="I254" s="117">
        <v>1.0900000000000001</v>
      </c>
      <c r="J254" s="118">
        <v>235</v>
      </c>
      <c r="K254" s="118"/>
      <c r="L254" s="118"/>
      <c r="M254" s="118" t="s">
        <v>3259</v>
      </c>
      <c r="N254" s="117" t="str">
        <f t="shared" si="3"/>
        <v/>
      </c>
      <c r="O254" s="145"/>
    </row>
    <row r="255" spans="1:15" s="144" customFormat="1" x14ac:dyDescent="0.25">
      <c r="A255" s="130" t="s">
        <v>3258</v>
      </c>
      <c r="B255" s="129" t="s">
        <v>3245</v>
      </c>
      <c r="C255" s="128" t="s">
        <v>3244</v>
      </c>
      <c r="D255" s="128" t="s">
        <v>304</v>
      </c>
      <c r="E255" s="128" t="s">
        <v>308</v>
      </c>
      <c r="F255" s="122"/>
      <c r="G255" s="127" t="s">
        <v>518</v>
      </c>
      <c r="H255" s="117">
        <v>70.150000000000006</v>
      </c>
      <c r="I255" s="117">
        <v>1.0900000000000001</v>
      </c>
      <c r="J255" s="118">
        <v>500</v>
      </c>
      <c r="K255" s="118"/>
      <c r="L255" s="118"/>
      <c r="M255" s="118" t="s">
        <v>3257</v>
      </c>
      <c r="N255" s="117" t="str">
        <f t="shared" si="3"/>
        <v/>
      </c>
      <c r="O255" s="145"/>
    </row>
    <row r="256" spans="1:15" s="144" customFormat="1" x14ac:dyDescent="0.25">
      <c r="A256" s="130" t="s">
        <v>3256</v>
      </c>
      <c r="B256" s="129" t="s">
        <v>3245</v>
      </c>
      <c r="C256" s="128" t="s">
        <v>3244</v>
      </c>
      <c r="D256" s="128" t="s">
        <v>570</v>
      </c>
      <c r="E256" s="128" t="s">
        <v>1146</v>
      </c>
      <c r="F256" s="122"/>
      <c r="G256" s="127" t="s">
        <v>518</v>
      </c>
      <c r="H256" s="117">
        <v>126.5</v>
      </c>
      <c r="I256" s="117">
        <v>1.0900000000000001</v>
      </c>
      <c r="J256" s="118"/>
      <c r="K256" s="118">
        <v>171</v>
      </c>
      <c r="L256" s="118"/>
      <c r="M256" s="118" t="s">
        <v>3255</v>
      </c>
      <c r="N256" s="117" t="str">
        <f t="shared" si="3"/>
        <v/>
      </c>
      <c r="O256" s="145"/>
    </row>
    <row r="257" spans="1:15" s="144" customFormat="1" x14ac:dyDescent="0.25">
      <c r="A257" s="130" t="s">
        <v>3254</v>
      </c>
      <c r="B257" s="129" t="s">
        <v>3245</v>
      </c>
      <c r="C257" s="128" t="s">
        <v>3244</v>
      </c>
      <c r="D257" s="128" t="s">
        <v>570</v>
      </c>
      <c r="E257" s="128" t="s">
        <v>2109</v>
      </c>
      <c r="F257" s="122"/>
      <c r="G257" s="127" t="s">
        <v>518</v>
      </c>
      <c r="H257" s="117">
        <v>103.7</v>
      </c>
      <c r="I257" s="117">
        <v>1.0900000000000001</v>
      </c>
      <c r="J257" s="118">
        <v>162</v>
      </c>
      <c r="K257" s="118"/>
      <c r="L257" s="118"/>
      <c r="M257" s="118" t="s">
        <v>3253</v>
      </c>
      <c r="N257" s="117" t="str">
        <f t="shared" si="3"/>
        <v/>
      </c>
      <c r="O257" s="145"/>
    </row>
    <row r="258" spans="1:15" s="144" customFormat="1" x14ac:dyDescent="0.25">
      <c r="A258" s="130" t="s">
        <v>3252</v>
      </c>
      <c r="B258" s="129" t="s">
        <v>3245</v>
      </c>
      <c r="C258" s="128" t="s">
        <v>3244</v>
      </c>
      <c r="D258" s="128" t="s">
        <v>570</v>
      </c>
      <c r="E258" s="128" t="s">
        <v>569</v>
      </c>
      <c r="F258" s="122"/>
      <c r="G258" s="127" t="s">
        <v>518</v>
      </c>
      <c r="H258" s="117">
        <v>77.400000000000006</v>
      </c>
      <c r="I258" s="117">
        <v>1.0900000000000001</v>
      </c>
      <c r="J258" s="118"/>
      <c r="K258" s="118">
        <v>21</v>
      </c>
      <c r="L258" s="118"/>
      <c r="M258" s="118" t="s">
        <v>3251</v>
      </c>
      <c r="N258" s="117" t="str">
        <f t="shared" si="3"/>
        <v/>
      </c>
      <c r="O258" s="145"/>
    </row>
    <row r="259" spans="1:15" s="144" customFormat="1" x14ac:dyDescent="0.25">
      <c r="A259" s="130" t="s">
        <v>3250</v>
      </c>
      <c r="B259" s="129" t="s">
        <v>3245</v>
      </c>
      <c r="C259" s="128" t="s">
        <v>3244</v>
      </c>
      <c r="D259" s="128" t="s">
        <v>570</v>
      </c>
      <c r="E259" s="128" t="s">
        <v>308</v>
      </c>
      <c r="F259" s="122"/>
      <c r="G259" s="127" t="s">
        <v>518</v>
      </c>
      <c r="H259" s="117">
        <v>75.3</v>
      </c>
      <c r="I259" s="117">
        <v>1.0900000000000001</v>
      </c>
      <c r="J259" s="118">
        <v>310</v>
      </c>
      <c r="K259" s="118"/>
      <c r="L259" s="118"/>
      <c r="M259" s="118" t="s">
        <v>3249</v>
      </c>
      <c r="N259" s="117" t="str">
        <f t="shared" si="3"/>
        <v/>
      </c>
      <c r="O259" s="145"/>
    </row>
    <row r="260" spans="1:15" s="144" customFormat="1" x14ac:dyDescent="0.25">
      <c r="A260" s="130" t="s">
        <v>3248</v>
      </c>
      <c r="B260" s="129" t="s">
        <v>3245</v>
      </c>
      <c r="C260" s="128" t="s">
        <v>3244</v>
      </c>
      <c r="D260" s="128" t="s">
        <v>570</v>
      </c>
      <c r="E260" s="128" t="s">
        <v>322</v>
      </c>
      <c r="F260" s="122"/>
      <c r="G260" s="127" t="s">
        <v>518</v>
      </c>
      <c r="H260" s="117">
        <v>61.65</v>
      </c>
      <c r="I260" s="117">
        <v>1.0900000000000001</v>
      </c>
      <c r="J260" s="118">
        <v>18</v>
      </c>
      <c r="K260" s="118"/>
      <c r="L260" s="118"/>
      <c r="M260" s="118" t="s">
        <v>3247</v>
      </c>
      <c r="N260" s="117" t="str">
        <f t="shared" si="3"/>
        <v/>
      </c>
      <c r="O260" s="145"/>
    </row>
    <row r="261" spans="1:15" s="144" customFormat="1" x14ac:dyDescent="0.25">
      <c r="A261" s="130" t="s">
        <v>3246</v>
      </c>
      <c r="B261" s="129" t="s">
        <v>3245</v>
      </c>
      <c r="C261" s="128" t="s">
        <v>3244</v>
      </c>
      <c r="D261" s="128" t="s">
        <v>304</v>
      </c>
      <c r="E261" s="128" t="s">
        <v>562</v>
      </c>
      <c r="F261" s="122"/>
      <c r="G261" s="127" t="s">
        <v>518</v>
      </c>
      <c r="H261" s="117">
        <v>38.5</v>
      </c>
      <c r="I261" s="117">
        <v>1.0900000000000001</v>
      </c>
      <c r="J261" s="118">
        <v>175</v>
      </c>
      <c r="K261" s="118"/>
      <c r="L261" s="118"/>
      <c r="M261" s="118" t="s">
        <v>3243</v>
      </c>
      <c r="N261" s="117" t="str">
        <f t="shared" si="3"/>
        <v/>
      </c>
      <c r="O261" s="145"/>
    </row>
    <row r="262" spans="1:15" s="144" customFormat="1" x14ac:dyDescent="0.25">
      <c r="A262" s="130" t="s">
        <v>3242</v>
      </c>
      <c r="B262" s="129" t="s">
        <v>3241</v>
      </c>
      <c r="C262" s="128" t="s">
        <v>3240</v>
      </c>
      <c r="D262" s="128" t="s">
        <v>304</v>
      </c>
      <c r="E262" s="128" t="s">
        <v>308</v>
      </c>
      <c r="F262" s="122"/>
      <c r="G262" s="127" t="s">
        <v>518</v>
      </c>
      <c r="H262" s="117">
        <v>69.2</v>
      </c>
      <c r="I262" s="117">
        <v>1.25</v>
      </c>
      <c r="J262" s="118">
        <v>104</v>
      </c>
      <c r="K262" s="118"/>
      <c r="L262" s="118"/>
      <c r="M262" s="118" t="s">
        <v>3239</v>
      </c>
      <c r="N262" s="117" t="str">
        <f t="shared" si="3"/>
        <v/>
      </c>
      <c r="O262" s="145"/>
    </row>
    <row r="263" spans="1:15" s="144" customFormat="1" x14ac:dyDescent="0.25">
      <c r="A263" s="130" t="s">
        <v>3238</v>
      </c>
      <c r="B263" s="129" t="s">
        <v>3229</v>
      </c>
      <c r="C263" s="128" t="s">
        <v>3228</v>
      </c>
      <c r="D263" s="128" t="s">
        <v>304</v>
      </c>
      <c r="E263" s="128" t="s">
        <v>337</v>
      </c>
      <c r="F263" s="122"/>
      <c r="G263" s="127" t="s">
        <v>307</v>
      </c>
      <c r="H263" s="117">
        <v>183.1</v>
      </c>
      <c r="I263" s="117">
        <v>2</v>
      </c>
      <c r="J263" s="118"/>
      <c r="K263" s="118">
        <v>15</v>
      </c>
      <c r="L263" s="118"/>
      <c r="M263" s="118" t="s">
        <v>3237</v>
      </c>
      <c r="N263" s="117" t="str">
        <f t="shared" si="3"/>
        <v/>
      </c>
      <c r="O263" s="145"/>
    </row>
    <row r="264" spans="1:15" s="144" customFormat="1" x14ac:dyDescent="0.25">
      <c r="A264" s="130" t="s">
        <v>3236</v>
      </c>
      <c r="B264" s="129" t="s">
        <v>3229</v>
      </c>
      <c r="C264" s="128" t="s">
        <v>3228</v>
      </c>
      <c r="D264" s="128" t="s">
        <v>304</v>
      </c>
      <c r="E264" s="128" t="s">
        <v>319</v>
      </c>
      <c r="F264" s="122"/>
      <c r="G264" s="127" t="s">
        <v>307</v>
      </c>
      <c r="H264" s="117">
        <v>174.35</v>
      </c>
      <c r="I264" s="117">
        <v>2</v>
      </c>
      <c r="J264" s="118">
        <v>50</v>
      </c>
      <c r="K264" s="118">
        <v>171</v>
      </c>
      <c r="L264" s="118"/>
      <c r="M264" s="118" t="s">
        <v>3235</v>
      </c>
      <c r="N264" s="117" t="str">
        <f t="shared" si="3"/>
        <v/>
      </c>
      <c r="O264" s="145"/>
    </row>
    <row r="265" spans="1:15" s="144" customFormat="1" x14ac:dyDescent="0.25">
      <c r="A265" s="130" t="s">
        <v>3234</v>
      </c>
      <c r="B265" s="129" t="s">
        <v>3229</v>
      </c>
      <c r="C265" s="128" t="s">
        <v>3228</v>
      </c>
      <c r="D265" s="128" t="s">
        <v>304</v>
      </c>
      <c r="E265" s="128" t="s">
        <v>316</v>
      </c>
      <c r="F265" s="122"/>
      <c r="G265" s="127" t="s">
        <v>307</v>
      </c>
      <c r="H265" s="117">
        <v>156.69999999999999</v>
      </c>
      <c r="I265" s="117">
        <v>2</v>
      </c>
      <c r="J265" s="118"/>
      <c r="K265" s="118">
        <v>12</v>
      </c>
      <c r="L265" s="118"/>
      <c r="M265" s="118" t="s">
        <v>3233</v>
      </c>
      <c r="N265" s="117" t="str">
        <f t="shared" ref="N265:N328" si="4">IF(O265="","",H265-($N$7*H265))</f>
        <v/>
      </c>
      <c r="O265" s="145"/>
    </row>
    <row r="266" spans="1:15" s="144" customFormat="1" x14ac:dyDescent="0.25">
      <c r="A266" s="130" t="s">
        <v>3232</v>
      </c>
      <c r="B266" s="129" t="s">
        <v>3229</v>
      </c>
      <c r="C266" s="128" t="s">
        <v>3228</v>
      </c>
      <c r="D266" s="128" t="s">
        <v>304</v>
      </c>
      <c r="E266" s="128" t="s">
        <v>313</v>
      </c>
      <c r="F266" s="122"/>
      <c r="G266" s="127" t="s">
        <v>307</v>
      </c>
      <c r="H266" s="117">
        <v>109.7</v>
      </c>
      <c r="I266" s="117">
        <v>2</v>
      </c>
      <c r="J266" s="118"/>
      <c r="K266" s="118">
        <v>196</v>
      </c>
      <c r="L266" s="118"/>
      <c r="M266" s="118" t="s">
        <v>3231</v>
      </c>
      <c r="N266" s="117" t="str">
        <f t="shared" si="4"/>
        <v/>
      </c>
      <c r="O266" s="145"/>
    </row>
    <row r="267" spans="1:15" s="144" customFormat="1" x14ac:dyDescent="0.25">
      <c r="A267" s="130" t="s">
        <v>3230</v>
      </c>
      <c r="B267" s="129" t="s">
        <v>3229</v>
      </c>
      <c r="C267" s="128" t="s">
        <v>3228</v>
      </c>
      <c r="D267" s="128" t="s">
        <v>304</v>
      </c>
      <c r="E267" s="128" t="s">
        <v>308</v>
      </c>
      <c r="F267" s="122" t="s">
        <v>398</v>
      </c>
      <c r="G267" s="127" t="s">
        <v>307</v>
      </c>
      <c r="H267" s="117">
        <v>75.099999999999994</v>
      </c>
      <c r="I267" s="117">
        <v>2</v>
      </c>
      <c r="J267" s="118">
        <v>297</v>
      </c>
      <c r="K267" s="118"/>
      <c r="L267" s="118"/>
      <c r="M267" s="118" t="s">
        <v>3227</v>
      </c>
      <c r="N267" s="117" t="str">
        <f t="shared" si="4"/>
        <v/>
      </c>
      <c r="O267" s="145"/>
    </row>
    <row r="268" spans="1:15" s="144" customFormat="1" x14ac:dyDescent="0.25">
      <c r="A268" s="130" t="s">
        <v>3226</v>
      </c>
      <c r="B268" s="129" t="s">
        <v>136</v>
      </c>
      <c r="C268" s="128" t="s">
        <v>3205</v>
      </c>
      <c r="D268" s="128" t="s">
        <v>304</v>
      </c>
      <c r="E268" s="128" t="s">
        <v>360</v>
      </c>
      <c r="F268" s="122"/>
      <c r="G268" s="127" t="s">
        <v>403</v>
      </c>
      <c r="H268" s="117">
        <v>221.45</v>
      </c>
      <c r="I268" s="117">
        <v>2</v>
      </c>
      <c r="J268" s="118">
        <v>10</v>
      </c>
      <c r="K268" s="118">
        <v>223</v>
      </c>
      <c r="L268" s="118"/>
      <c r="M268" s="118" t="s">
        <v>3225</v>
      </c>
      <c r="N268" s="117" t="str">
        <f t="shared" si="4"/>
        <v/>
      </c>
      <c r="O268" s="145"/>
    </row>
    <row r="269" spans="1:15" s="144" customFormat="1" x14ac:dyDescent="0.25">
      <c r="A269" s="130" t="s">
        <v>3224</v>
      </c>
      <c r="B269" s="129" t="s">
        <v>136</v>
      </c>
      <c r="C269" s="128" t="s">
        <v>3205</v>
      </c>
      <c r="D269" s="128" t="s">
        <v>304</v>
      </c>
      <c r="E269" s="128" t="s">
        <v>337</v>
      </c>
      <c r="F269" s="122" t="s">
        <v>398</v>
      </c>
      <c r="G269" s="127" t="s">
        <v>403</v>
      </c>
      <c r="H269" s="117">
        <v>181.65</v>
      </c>
      <c r="I269" s="117">
        <v>2</v>
      </c>
      <c r="J269" s="118">
        <v>17</v>
      </c>
      <c r="K269" s="118">
        <v>336</v>
      </c>
      <c r="L269" s="118"/>
      <c r="M269" s="118" t="s">
        <v>3223</v>
      </c>
      <c r="N269" s="117" t="str">
        <f t="shared" si="4"/>
        <v/>
      </c>
      <c r="O269" s="145"/>
    </row>
    <row r="270" spans="1:15" s="144" customFormat="1" x14ac:dyDescent="0.25">
      <c r="A270" s="130" t="s">
        <v>3222</v>
      </c>
      <c r="B270" s="129" t="s">
        <v>136</v>
      </c>
      <c r="C270" s="128" t="s">
        <v>3205</v>
      </c>
      <c r="D270" s="128" t="s">
        <v>304</v>
      </c>
      <c r="E270" s="128" t="s">
        <v>319</v>
      </c>
      <c r="F270" s="122"/>
      <c r="G270" s="127" t="s">
        <v>403</v>
      </c>
      <c r="H270" s="117">
        <v>172.15</v>
      </c>
      <c r="I270" s="117">
        <v>2</v>
      </c>
      <c r="J270" s="118">
        <v>17</v>
      </c>
      <c r="K270" s="118">
        <v>483</v>
      </c>
      <c r="L270" s="118"/>
      <c r="M270" s="118" t="s">
        <v>3221</v>
      </c>
      <c r="N270" s="117" t="str">
        <f t="shared" si="4"/>
        <v/>
      </c>
      <c r="O270" s="145"/>
    </row>
    <row r="271" spans="1:15" s="144" customFormat="1" ht="15.75" x14ac:dyDescent="0.25">
      <c r="A271" s="130" t="s">
        <v>3220</v>
      </c>
      <c r="B271" s="129" t="s">
        <v>136</v>
      </c>
      <c r="C271" s="128" t="s">
        <v>3205</v>
      </c>
      <c r="D271" s="128" t="s">
        <v>304</v>
      </c>
      <c r="E271" s="128" t="s">
        <v>3219</v>
      </c>
      <c r="F271" s="126"/>
      <c r="G271" s="127" t="s">
        <v>403</v>
      </c>
      <c r="H271" s="117">
        <v>175.1</v>
      </c>
      <c r="I271" s="117">
        <v>2</v>
      </c>
      <c r="J271" s="118">
        <v>19</v>
      </c>
      <c r="K271" s="118"/>
      <c r="L271" s="118"/>
      <c r="M271" s="118" t="s">
        <v>3218</v>
      </c>
      <c r="N271" s="117" t="str">
        <f t="shared" si="4"/>
        <v/>
      </c>
      <c r="O271" s="145"/>
    </row>
    <row r="272" spans="1:15" s="144" customFormat="1" ht="15.75" x14ac:dyDescent="0.25">
      <c r="A272" s="130" t="s">
        <v>3217</v>
      </c>
      <c r="B272" s="129" t="s">
        <v>136</v>
      </c>
      <c r="C272" s="128" t="s">
        <v>3205</v>
      </c>
      <c r="D272" s="128" t="s">
        <v>304</v>
      </c>
      <c r="E272" s="128" t="s">
        <v>3216</v>
      </c>
      <c r="F272" s="126"/>
      <c r="G272" s="127" t="s">
        <v>403</v>
      </c>
      <c r="H272" s="117">
        <v>167</v>
      </c>
      <c r="I272" s="117">
        <v>2</v>
      </c>
      <c r="J272" s="118">
        <v>22</v>
      </c>
      <c r="K272" s="118"/>
      <c r="L272" s="118"/>
      <c r="M272" s="118" t="s">
        <v>3215</v>
      </c>
      <c r="N272" s="117" t="str">
        <f t="shared" si="4"/>
        <v/>
      </c>
      <c r="O272" s="145"/>
    </row>
    <row r="273" spans="1:15" s="144" customFormat="1" x14ac:dyDescent="0.25">
      <c r="A273" s="130" t="s">
        <v>3214</v>
      </c>
      <c r="B273" s="129" t="s">
        <v>136</v>
      </c>
      <c r="C273" s="128" t="s">
        <v>3205</v>
      </c>
      <c r="D273" s="128" t="s">
        <v>304</v>
      </c>
      <c r="E273" s="128" t="s">
        <v>316</v>
      </c>
      <c r="F273" s="122"/>
      <c r="G273" s="127" t="s">
        <v>403</v>
      </c>
      <c r="H273" s="117">
        <v>154.65</v>
      </c>
      <c r="I273" s="117">
        <v>2</v>
      </c>
      <c r="J273" s="118"/>
      <c r="K273" s="118">
        <v>407</v>
      </c>
      <c r="L273" s="118"/>
      <c r="M273" s="118" t="s">
        <v>3213</v>
      </c>
      <c r="N273" s="117" t="str">
        <f t="shared" si="4"/>
        <v/>
      </c>
      <c r="O273" s="145"/>
    </row>
    <row r="274" spans="1:15" s="144" customFormat="1" ht="15.75" x14ac:dyDescent="0.25">
      <c r="A274" s="130" t="s">
        <v>3212</v>
      </c>
      <c r="B274" s="129" t="s">
        <v>136</v>
      </c>
      <c r="C274" s="128" t="s">
        <v>3205</v>
      </c>
      <c r="D274" s="128" t="s">
        <v>304</v>
      </c>
      <c r="E274" s="128" t="s">
        <v>663</v>
      </c>
      <c r="F274" s="126"/>
      <c r="G274" s="127" t="s">
        <v>403</v>
      </c>
      <c r="H274" s="117">
        <v>136.5</v>
      </c>
      <c r="I274" s="117">
        <v>2</v>
      </c>
      <c r="J274" s="118"/>
      <c r="K274" s="118">
        <v>5</v>
      </c>
      <c r="L274" s="118"/>
      <c r="M274" s="118" t="s">
        <v>3211</v>
      </c>
      <c r="N274" s="117" t="str">
        <f t="shared" si="4"/>
        <v/>
      </c>
      <c r="O274" s="145"/>
    </row>
    <row r="275" spans="1:15" s="144" customFormat="1" x14ac:dyDescent="0.25">
      <c r="A275" s="130" t="s">
        <v>3210</v>
      </c>
      <c r="B275" s="129" t="s">
        <v>136</v>
      </c>
      <c r="C275" s="128" t="s">
        <v>3205</v>
      </c>
      <c r="D275" s="128" t="s">
        <v>304</v>
      </c>
      <c r="E275" s="128" t="s">
        <v>313</v>
      </c>
      <c r="F275" s="122"/>
      <c r="G275" s="127" t="s">
        <v>403</v>
      </c>
      <c r="H275" s="117">
        <v>109.05</v>
      </c>
      <c r="I275" s="117">
        <v>2</v>
      </c>
      <c r="J275" s="118"/>
      <c r="K275" s="118">
        <v>480</v>
      </c>
      <c r="L275" s="118"/>
      <c r="M275" s="118" t="s">
        <v>3209</v>
      </c>
      <c r="N275" s="117" t="str">
        <f t="shared" si="4"/>
        <v/>
      </c>
      <c r="O275" s="145"/>
    </row>
    <row r="276" spans="1:15" s="144" customFormat="1" x14ac:dyDescent="0.25">
      <c r="A276" s="130" t="s">
        <v>3208</v>
      </c>
      <c r="B276" s="129" t="s">
        <v>136</v>
      </c>
      <c r="C276" s="128" t="s">
        <v>3205</v>
      </c>
      <c r="D276" s="128" t="s">
        <v>304</v>
      </c>
      <c r="E276" s="128" t="s">
        <v>308</v>
      </c>
      <c r="F276" s="122"/>
      <c r="G276" s="127" t="s">
        <v>403</v>
      </c>
      <c r="H276" s="117">
        <v>74.150000000000006</v>
      </c>
      <c r="I276" s="117">
        <v>2</v>
      </c>
      <c r="J276" s="118">
        <v>191</v>
      </c>
      <c r="K276" s="118">
        <v>309</v>
      </c>
      <c r="L276" s="118" t="s">
        <v>374</v>
      </c>
      <c r="M276" s="118" t="s">
        <v>3207</v>
      </c>
      <c r="N276" s="117" t="str">
        <f t="shared" si="4"/>
        <v/>
      </c>
      <c r="O276" s="145"/>
    </row>
    <row r="277" spans="1:15" s="144" customFormat="1" x14ac:dyDescent="0.25">
      <c r="A277" s="130" t="s">
        <v>3206</v>
      </c>
      <c r="B277" s="129" t="s">
        <v>136</v>
      </c>
      <c r="C277" s="128" t="s">
        <v>3205</v>
      </c>
      <c r="D277" s="128" t="s">
        <v>304</v>
      </c>
      <c r="E277" s="128" t="s">
        <v>322</v>
      </c>
      <c r="F277" s="122"/>
      <c r="G277" s="127" t="s">
        <v>403</v>
      </c>
      <c r="H277" s="117">
        <v>51.25</v>
      </c>
      <c r="I277" s="117">
        <v>2</v>
      </c>
      <c r="J277" s="118">
        <v>150</v>
      </c>
      <c r="K277" s="118">
        <v>60</v>
      </c>
      <c r="L277" s="118"/>
      <c r="M277" s="118" t="s">
        <v>3204</v>
      </c>
      <c r="N277" s="117" t="str">
        <f t="shared" si="4"/>
        <v/>
      </c>
      <c r="O277" s="145"/>
    </row>
    <row r="278" spans="1:15" s="144" customFormat="1" x14ac:dyDescent="0.25">
      <c r="A278" s="130" t="s">
        <v>3203</v>
      </c>
      <c r="B278" s="129" t="s">
        <v>3192</v>
      </c>
      <c r="C278" s="128" t="s">
        <v>3191</v>
      </c>
      <c r="D278" s="128" t="s">
        <v>304</v>
      </c>
      <c r="E278" s="128" t="s">
        <v>319</v>
      </c>
      <c r="F278" s="122" t="s">
        <v>398</v>
      </c>
      <c r="G278" s="127" t="s">
        <v>89</v>
      </c>
      <c r="H278" s="117">
        <v>173.8</v>
      </c>
      <c r="I278" s="117">
        <v>2</v>
      </c>
      <c r="J278" s="118">
        <v>14</v>
      </c>
      <c r="K278" s="118">
        <v>23</v>
      </c>
      <c r="L278" s="118"/>
      <c r="M278" s="118" t="s">
        <v>3202</v>
      </c>
      <c r="N278" s="117" t="str">
        <f t="shared" si="4"/>
        <v/>
      </c>
      <c r="O278" s="145"/>
    </row>
    <row r="279" spans="1:15" s="144" customFormat="1" x14ac:dyDescent="0.25">
      <c r="A279" s="130" t="s">
        <v>3201</v>
      </c>
      <c r="B279" s="129" t="s">
        <v>3192</v>
      </c>
      <c r="C279" s="128" t="s">
        <v>3191</v>
      </c>
      <c r="D279" s="128" t="s">
        <v>304</v>
      </c>
      <c r="E279" s="128" t="s">
        <v>316</v>
      </c>
      <c r="F279" s="122"/>
      <c r="G279" s="127" t="s">
        <v>89</v>
      </c>
      <c r="H279" s="117">
        <v>156.69999999999999</v>
      </c>
      <c r="I279" s="117">
        <v>2</v>
      </c>
      <c r="J279" s="118">
        <v>87</v>
      </c>
      <c r="K279" s="118">
        <v>139</v>
      </c>
      <c r="L279" s="118"/>
      <c r="M279" s="118" t="s">
        <v>3200</v>
      </c>
      <c r="N279" s="117" t="str">
        <f t="shared" si="4"/>
        <v/>
      </c>
      <c r="O279" s="145"/>
    </row>
    <row r="280" spans="1:15" s="144" customFormat="1" x14ac:dyDescent="0.25">
      <c r="A280" s="130" t="s">
        <v>3199</v>
      </c>
      <c r="B280" s="129" t="s">
        <v>3192</v>
      </c>
      <c r="C280" s="128" t="s">
        <v>3191</v>
      </c>
      <c r="D280" s="128" t="s">
        <v>304</v>
      </c>
      <c r="E280" s="128" t="s">
        <v>313</v>
      </c>
      <c r="F280" s="122"/>
      <c r="G280" s="127" t="s">
        <v>89</v>
      </c>
      <c r="H280" s="117">
        <v>109.7</v>
      </c>
      <c r="I280" s="117">
        <v>2</v>
      </c>
      <c r="J280" s="118"/>
      <c r="K280" s="118">
        <v>410</v>
      </c>
      <c r="L280" s="118"/>
      <c r="M280" s="118" t="s">
        <v>3198</v>
      </c>
      <c r="N280" s="117" t="str">
        <f t="shared" si="4"/>
        <v/>
      </c>
      <c r="O280" s="145"/>
    </row>
    <row r="281" spans="1:15" s="144" customFormat="1" x14ac:dyDescent="0.25">
      <c r="A281" s="130" t="s">
        <v>3197</v>
      </c>
      <c r="B281" s="129" t="s">
        <v>3192</v>
      </c>
      <c r="C281" s="128" t="s">
        <v>3191</v>
      </c>
      <c r="D281" s="128" t="s">
        <v>304</v>
      </c>
      <c r="E281" s="128" t="s">
        <v>328</v>
      </c>
      <c r="F281" s="122"/>
      <c r="G281" s="127" t="s">
        <v>89</v>
      </c>
      <c r="H281" s="117">
        <v>89.4</v>
      </c>
      <c r="I281" s="117">
        <v>2</v>
      </c>
      <c r="J281" s="118"/>
      <c r="K281" s="118">
        <v>59</v>
      </c>
      <c r="L281" s="118"/>
      <c r="M281" s="118" t="s">
        <v>3196</v>
      </c>
      <c r="N281" s="117" t="str">
        <f t="shared" si="4"/>
        <v/>
      </c>
      <c r="O281" s="145"/>
    </row>
    <row r="282" spans="1:15" s="144" customFormat="1" x14ac:dyDescent="0.25">
      <c r="A282" s="130" t="s">
        <v>3195</v>
      </c>
      <c r="B282" s="129" t="s">
        <v>3192</v>
      </c>
      <c r="C282" s="128" t="s">
        <v>3191</v>
      </c>
      <c r="D282" s="128" t="s">
        <v>304</v>
      </c>
      <c r="E282" s="128" t="s">
        <v>308</v>
      </c>
      <c r="F282" s="122"/>
      <c r="G282" s="127" t="s">
        <v>89</v>
      </c>
      <c r="H282" s="117">
        <v>75.099999999999994</v>
      </c>
      <c r="I282" s="117">
        <v>2</v>
      </c>
      <c r="J282" s="118"/>
      <c r="K282" s="118">
        <v>122</v>
      </c>
      <c r="L282" s="118"/>
      <c r="M282" s="118" t="s">
        <v>3194</v>
      </c>
      <c r="N282" s="117" t="str">
        <f t="shared" si="4"/>
        <v/>
      </c>
      <c r="O282" s="145"/>
    </row>
    <row r="283" spans="1:15" s="144" customFormat="1" x14ac:dyDescent="0.25">
      <c r="A283" s="130" t="s">
        <v>3193</v>
      </c>
      <c r="B283" s="129" t="s">
        <v>3192</v>
      </c>
      <c r="C283" s="128" t="s">
        <v>3191</v>
      </c>
      <c r="D283" s="128" t="s">
        <v>304</v>
      </c>
      <c r="E283" s="128" t="s">
        <v>322</v>
      </c>
      <c r="F283" s="122"/>
      <c r="G283" s="127" t="s">
        <v>89</v>
      </c>
      <c r="H283" s="117">
        <v>52.9</v>
      </c>
      <c r="I283" s="117">
        <v>2</v>
      </c>
      <c r="J283" s="118"/>
      <c r="K283" s="118">
        <v>19</v>
      </c>
      <c r="L283" s="118"/>
      <c r="M283" s="118" t="s">
        <v>3190</v>
      </c>
      <c r="N283" s="117" t="str">
        <f t="shared" si="4"/>
        <v/>
      </c>
      <c r="O283" s="145"/>
    </row>
    <row r="284" spans="1:15" s="144" customFormat="1" x14ac:dyDescent="0.25">
      <c r="A284" s="130" t="s">
        <v>3189</v>
      </c>
      <c r="B284" s="129" t="s">
        <v>3178</v>
      </c>
      <c r="C284" s="128" t="s">
        <v>3177</v>
      </c>
      <c r="D284" s="128" t="s">
        <v>304</v>
      </c>
      <c r="E284" s="128" t="s">
        <v>319</v>
      </c>
      <c r="F284" s="122"/>
      <c r="G284" s="127" t="s">
        <v>89</v>
      </c>
      <c r="H284" s="117">
        <v>165</v>
      </c>
      <c r="I284" s="117">
        <v>1.5</v>
      </c>
      <c r="J284" s="118">
        <v>8</v>
      </c>
      <c r="K284" s="118">
        <v>113</v>
      </c>
      <c r="L284" s="118"/>
      <c r="M284" s="118" t="s">
        <v>3188</v>
      </c>
      <c r="N284" s="117" t="str">
        <f t="shared" si="4"/>
        <v/>
      </c>
      <c r="O284" s="145"/>
    </row>
    <row r="285" spans="1:15" s="144" customFormat="1" x14ac:dyDescent="0.25">
      <c r="A285" s="130" t="s">
        <v>3187</v>
      </c>
      <c r="B285" s="129" t="s">
        <v>3178</v>
      </c>
      <c r="C285" s="128" t="s">
        <v>3177</v>
      </c>
      <c r="D285" s="128" t="s">
        <v>304</v>
      </c>
      <c r="E285" s="128" t="s">
        <v>316</v>
      </c>
      <c r="F285" s="122"/>
      <c r="G285" s="127" t="s">
        <v>89</v>
      </c>
      <c r="H285" s="117">
        <v>153.44999999999999</v>
      </c>
      <c r="I285" s="117">
        <v>1.5</v>
      </c>
      <c r="J285" s="118">
        <v>46</v>
      </c>
      <c r="K285" s="118"/>
      <c r="L285" s="118"/>
      <c r="M285" s="118" t="s">
        <v>3186</v>
      </c>
      <c r="N285" s="117" t="str">
        <f t="shared" si="4"/>
        <v/>
      </c>
      <c r="O285" s="145"/>
    </row>
    <row r="286" spans="1:15" s="144" customFormat="1" x14ac:dyDescent="0.25">
      <c r="A286" s="130" t="s">
        <v>3185</v>
      </c>
      <c r="B286" s="129" t="s">
        <v>3178</v>
      </c>
      <c r="C286" s="128" t="s">
        <v>3177</v>
      </c>
      <c r="D286" s="128" t="s">
        <v>304</v>
      </c>
      <c r="E286" s="128" t="s">
        <v>313</v>
      </c>
      <c r="F286" s="122" t="s">
        <v>398</v>
      </c>
      <c r="G286" s="127" t="s">
        <v>89</v>
      </c>
      <c r="H286" s="117">
        <v>110.35</v>
      </c>
      <c r="I286" s="117">
        <v>1.5</v>
      </c>
      <c r="J286" s="118"/>
      <c r="K286" s="118">
        <v>447</v>
      </c>
      <c r="L286" s="118"/>
      <c r="M286" s="118" t="s">
        <v>3184</v>
      </c>
      <c r="N286" s="117" t="str">
        <f t="shared" si="4"/>
        <v/>
      </c>
      <c r="O286" s="145"/>
    </row>
    <row r="287" spans="1:15" s="144" customFormat="1" x14ac:dyDescent="0.25">
      <c r="A287" s="130" t="s">
        <v>3183</v>
      </c>
      <c r="B287" s="129" t="s">
        <v>3178</v>
      </c>
      <c r="C287" s="128" t="s">
        <v>3177</v>
      </c>
      <c r="D287" s="128" t="s">
        <v>304</v>
      </c>
      <c r="E287" s="128" t="s">
        <v>328</v>
      </c>
      <c r="F287" s="122"/>
      <c r="G287" s="127" t="s">
        <v>89</v>
      </c>
      <c r="H287" s="117">
        <v>92.15</v>
      </c>
      <c r="I287" s="117">
        <v>1.5</v>
      </c>
      <c r="J287" s="118"/>
      <c r="K287" s="118">
        <v>30</v>
      </c>
      <c r="L287" s="118"/>
      <c r="M287" s="118" t="s">
        <v>3182</v>
      </c>
      <c r="N287" s="117" t="str">
        <f t="shared" si="4"/>
        <v/>
      </c>
      <c r="O287" s="145"/>
    </row>
    <row r="288" spans="1:15" ht="15" customHeight="1" x14ac:dyDescent="0.25">
      <c r="A288" s="130" t="s">
        <v>3181</v>
      </c>
      <c r="B288" s="129" t="s">
        <v>3178</v>
      </c>
      <c r="C288" s="128" t="s">
        <v>3177</v>
      </c>
      <c r="D288" s="128" t="s">
        <v>304</v>
      </c>
      <c r="E288" s="128" t="s">
        <v>308</v>
      </c>
      <c r="F288" s="122"/>
      <c r="G288" s="127" t="s">
        <v>89</v>
      </c>
      <c r="H288" s="117">
        <v>69.400000000000006</v>
      </c>
      <c r="I288" s="117">
        <v>1.5</v>
      </c>
      <c r="J288" s="118">
        <v>31</v>
      </c>
      <c r="K288" s="118">
        <v>139</v>
      </c>
      <c r="L288" s="118"/>
      <c r="M288" s="118" t="s">
        <v>3180</v>
      </c>
      <c r="N288" s="117" t="str">
        <f t="shared" si="4"/>
        <v/>
      </c>
      <c r="O288" s="116"/>
    </row>
    <row r="289" spans="1:15" x14ac:dyDescent="0.25">
      <c r="A289" s="130" t="s">
        <v>3179</v>
      </c>
      <c r="B289" s="129" t="s">
        <v>3178</v>
      </c>
      <c r="C289" s="128" t="s">
        <v>3177</v>
      </c>
      <c r="D289" s="128" t="s">
        <v>304</v>
      </c>
      <c r="E289" s="128" t="s">
        <v>322</v>
      </c>
      <c r="F289" s="122"/>
      <c r="G289" s="127" t="s">
        <v>89</v>
      </c>
      <c r="H289" s="117">
        <v>56.85</v>
      </c>
      <c r="I289" s="117">
        <v>1.5</v>
      </c>
      <c r="J289" s="118">
        <v>265</v>
      </c>
      <c r="K289" s="118">
        <v>54</v>
      </c>
      <c r="L289" s="118"/>
      <c r="M289" s="118" t="s">
        <v>3176</v>
      </c>
      <c r="N289" s="117" t="str">
        <f t="shared" si="4"/>
        <v/>
      </c>
      <c r="O289" s="116"/>
    </row>
    <row r="290" spans="1:15" x14ac:dyDescent="0.25">
      <c r="A290" s="130" t="s">
        <v>3175</v>
      </c>
      <c r="B290" s="129" t="s">
        <v>141</v>
      </c>
      <c r="C290" s="128" t="s">
        <v>3162</v>
      </c>
      <c r="D290" s="128" t="s">
        <v>304</v>
      </c>
      <c r="E290" s="128" t="s">
        <v>589</v>
      </c>
      <c r="F290" s="122"/>
      <c r="G290" s="127" t="s">
        <v>89</v>
      </c>
      <c r="H290" s="117">
        <v>190.25</v>
      </c>
      <c r="I290" s="117">
        <v>1.5</v>
      </c>
      <c r="J290" s="118"/>
      <c r="K290" s="118">
        <v>9</v>
      </c>
      <c r="L290" s="118"/>
      <c r="M290" s="118" t="s">
        <v>3174</v>
      </c>
      <c r="N290" s="117" t="str">
        <f t="shared" si="4"/>
        <v/>
      </c>
      <c r="O290" s="116"/>
    </row>
    <row r="291" spans="1:15" x14ac:dyDescent="0.25">
      <c r="A291" s="130" t="s">
        <v>3173</v>
      </c>
      <c r="B291" s="129" t="s">
        <v>141</v>
      </c>
      <c r="C291" s="128" t="s">
        <v>3162</v>
      </c>
      <c r="D291" s="128" t="s">
        <v>304</v>
      </c>
      <c r="E291" s="128" t="s">
        <v>337</v>
      </c>
      <c r="F291" s="122"/>
      <c r="G291" s="127" t="s">
        <v>89</v>
      </c>
      <c r="H291" s="117">
        <v>183.95</v>
      </c>
      <c r="I291" s="117">
        <v>1.5</v>
      </c>
      <c r="J291" s="118">
        <v>3</v>
      </c>
      <c r="K291" s="118">
        <v>176</v>
      </c>
      <c r="L291" s="118"/>
      <c r="M291" s="118" t="s">
        <v>3172</v>
      </c>
      <c r="N291" s="117" t="str">
        <f t="shared" si="4"/>
        <v/>
      </c>
      <c r="O291" s="116"/>
    </row>
    <row r="292" spans="1:15" x14ac:dyDescent="0.25">
      <c r="A292" s="130" t="s">
        <v>3171</v>
      </c>
      <c r="B292" s="129" t="s">
        <v>141</v>
      </c>
      <c r="C292" s="128" t="s">
        <v>3162</v>
      </c>
      <c r="D292" s="128" t="s">
        <v>304</v>
      </c>
      <c r="E292" s="128" t="s">
        <v>319</v>
      </c>
      <c r="F292" s="122"/>
      <c r="G292" s="127" t="s">
        <v>89</v>
      </c>
      <c r="H292" s="117">
        <v>175.2</v>
      </c>
      <c r="I292" s="117">
        <v>1.5</v>
      </c>
      <c r="J292" s="118"/>
      <c r="K292" s="118">
        <v>448</v>
      </c>
      <c r="L292" s="118"/>
      <c r="M292" s="118" t="s">
        <v>3170</v>
      </c>
      <c r="N292" s="117" t="str">
        <f t="shared" si="4"/>
        <v/>
      </c>
      <c r="O292" s="116"/>
    </row>
    <row r="293" spans="1:15" ht="15.75" x14ac:dyDescent="0.25">
      <c r="A293" s="130" t="s">
        <v>3169</v>
      </c>
      <c r="B293" s="129" t="s">
        <v>141</v>
      </c>
      <c r="C293" s="128" t="s">
        <v>3162</v>
      </c>
      <c r="D293" s="128" t="s">
        <v>304</v>
      </c>
      <c r="E293" s="128" t="s">
        <v>1093</v>
      </c>
      <c r="F293" s="126"/>
      <c r="G293" s="127" t="s">
        <v>89</v>
      </c>
      <c r="H293" s="117">
        <v>165</v>
      </c>
      <c r="I293" s="117">
        <v>1.5</v>
      </c>
      <c r="J293" s="118">
        <v>36</v>
      </c>
      <c r="K293" s="118"/>
      <c r="L293" s="118"/>
      <c r="M293" s="118" t="s">
        <v>3168</v>
      </c>
      <c r="N293" s="117" t="str">
        <f t="shared" si="4"/>
        <v/>
      </c>
      <c r="O293" s="116"/>
    </row>
    <row r="294" spans="1:15" x14ac:dyDescent="0.25">
      <c r="A294" s="130" t="s">
        <v>3167</v>
      </c>
      <c r="B294" s="129" t="s">
        <v>141</v>
      </c>
      <c r="C294" s="128" t="s">
        <v>3162</v>
      </c>
      <c r="D294" s="128" t="s">
        <v>304</v>
      </c>
      <c r="E294" s="128" t="s">
        <v>316</v>
      </c>
      <c r="F294" s="122" t="s">
        <v>398</v>
      </c>
      <c r="G294" s="127" t="s">
        <v>89</v>
      </c>
      <c r="H294" s="117">
        <v>153.44999999999999</v>
      </c>
      <c r="I294" s="117">
        <v>1.5</v>
      </c>
      <c r="J294" s="118">
        <v>40</v>
      </c>
      <c r="K294" s="118">
        <v>244</v>
      </c>
      <c r="L294" s="118"/>
      <c r="M294" s="118" t="s">
        <v>3166</v>
      </c>
      <c r="N294" s="117" t="str">
        <f t="shared" si="4"/>
        <v/>
      </c>
      <c r="O294" s="116"/>
    </row>
    <row r="295" spans="1:15" x14ac:dyDescent="0.25">
      <c r="A295" s="130" t="s">
        <v>3165</v>
      </c>
      <c r="B295" s="129" t="s">
        <v>141</v>
      </c>
      <c r="C295" s="128" t="s">
        <v>3162</v>
      </c>
      <c r="D295" s="128" t="s">
        <v>304</v>
      </c>
      <c r="E295" s="128" t="s">
        <v>313</v>
      </c>
      <c r="F295" s="122"/>
      <c r="G295" s="127" t="s">
        <v>89</v>
      </c>
      <c r="H295" s="117">
        <v>110.35</v>
      </c>
      <c r="I295" s="117">
        <v>1.5</v>
      </c>
      <c r="J295" s="118"/>
      <c r="K295" s="118">
        <v>366</v>
      </c>
      <c r="L295" s="118"/>
      <c r="M295" s="118" t="s">
        <v>3164</v>
      </c>
      <c r="N295" s="117" t="str">
        <f t="shared" si="4"/>
        <v/>
      </c>
      <c r="O295" s="116"/>
    </row>
    <row r="296" spans="1:15" x14ac:dyDescent="0.25">
      <c r="A296" s="130" t="s">
        <v>3163</v>
      </c>
      <c r="B296" s="129" t="s">
        <v>141</v>
      </c>
      <c r="C296" s="128" t="s">
        <v>3162</v>
      </c>
      <c r="D296" s="128" t="s">
        <v>304</v>
      </c>
      <c r="E296" s="128" t="s">
        <v>322</v>
      </c>
      <c r="F296" s="122"/>
      <c r="G296" s="127" t="s">
        <v>89</v>
      </c>
      <c r="H296" s="117">
        <v>56.6</v>
      </c>
      <c r="I296" s="117">
        <v>1.5</v>
      </c>
      <c r="J296" s="118">
        <v>500</v>
      </c>
      <c r="K296" s="118"/>
      <c r="L296" s="118"/>
      <c r="M296" s="118" t="s">
        <v>3161</v>
      </c>
      <c r="N296" s="117" t="str">
        <f t="shared" si="4"/>
        <v/>
      </c>
      <c r="O296" s="116"/>
    </row>
    <row r="297" spans="1:15" x14ac:dyDescent="0.25">
      <c r="A297" s="130" t="s">
        <v>3160</v>
      </c>
      <c r="B297" s="129" t="s">
        <v>3153</v>
      </c>
      <c r="C297" s="128" t="s">
        <v>3152</v>
      </c>
      <c r="D297" s="128" t="s">
        <v>304</v>
      </c>
      <c r="E297" s="128" t="s">
        <v>313</v>
      </c>
      <c r="F297" s="122"/>
      <c r="G297" s="127" t="s">
        <v>403</v>
      </c>
      <c r="H297" s="117">
        <v>116.9</v>
      </c>
      <c r="I297" s="117">
        <v>0.95</v>
      </c>
      <c r="J297" s="118">
        <v>14</v>
      </c>
      <c r="K297" s="118"/>
      <c r="L297" s="118"/>
      <c r="M297" s="118" t="s">
        <v>3159</v>
      </c>
      <c r="N297" s="117" t="str">
        <f t="shared" si="4"/>
        <v/>
      </c>
      <c r="O297" s="116"/>
    </row>
    <row r="298" spans="1:15" x14ac:dyDescent="0.25">
      <c r="A298" s="130" t="s">
        <v>3158</v>
      </c>
      <c r="B298" s="129" t="s">
        <v>3153</v>
      </c>
      <c r="C298" s="128" t="s">
        <v>3152</v>
      </c>
      <c r="D298" s="128" t="s">
        <v>304</v>
      </c>
      <c r="E298" s="128" t="s">
        <v>328</v>
      </c>
      <c r="F298" s="122"/>
      <c r="G298" s="127" t="s">
        <v>403</v>
      </c>
      <c r="H298" s="117">
        <v>92.15</v>
      </c>
      <c r="I298" s="117">
        <v>0.95</v>
      </c>
      <c r="J298" s="118">
        <v>3</v>
      </c>
      <c r="K298" s="118">
        <v>53</v>
      </c>
      <c r="L298" s="118"/>
      <c r="M298" s="118" t="s">
        <v>3157</v>
      </c>
      <c r="N298" s="117" t="str">
        <f t="shared" si="4"/>
        <v/>
      </c>
      <c r="O298" s="116"/>
    </row>
    <row r="299" spans="1:15" x14ac:dyDescent="0.25">
      <c r="A299" s="130" t="s">
        <v>3156</v>
      </c>
      <c r="B299" s="129" t="s">
        <v>3153</v>
      </c>
      <c r="C299" s="128" t="s">
        <v>3152</v>
      </c>
      <c r="D299" s="128" t="s">
        <v>304</v>
      </c>
      <c r="E299" s="128" t="s">
        <v>322</v>
      </c>
      <c r="F299" s="122"/>
      <c r="G299" s="127" t="s">
        <v>403</v>
      </c>
      <c r="H299" s="117">
        <v>42.05</v>
      </c>
      <c r="I299" s="117">
        <v>0.95</v>
      </c>
      <c r="J299" s="118"/>
      <c r="K299" s="118">
        <v>202</v>
      </c>
      <c r="L299" s="118"/>
      <c r="M299" s="118" t="s">
        <v>3155</v>
      </c>
      <c r="N299" s="117" t="str">
        <f t="shared" si="4"/>
        <v/>
      </c>
      <c r="O299" s="116"/>
    </row>
    <row r="300" spans="1:15" x14ac:dyDescent="0.25">
      <c r="A300" s="130" t="s">
        <v>3154</v>
      </c>
      <c r="B300" s="129" t="s">
        <v>3153</v>
      </c>
      <c r="C300" s="128" t="s">
        <v>3152</v>
      </c>
      <c r="D300" s="128" t="s">
        <v>304</v>
      </c>
      <c r="E300" s="128" t="s">
        <v>562</v>
      </c>
      <c r="F300" s="122" t="s">
        <v>398</v>
      </c>
      <c r="G300" s="127" t="s">
        <v>403</v>
      </c>
      <c r="H300" s="117">
        <v>33.700000000000003</v>
      </c>
      <c r="I300" s="117">
        <v>0.95</v>
      </c>
      <c r="J300" s="118">
        <v>78</v>
      </c>
      <c r="K300" s="118">
        <v>142</v>
      </c>
      <c r="L300" s="118"/>
      <c r="M300" s="118" t="s">
        <v>3151</v>
      </c>
      <c r="N300" s="117" t="str">
        <f t="shared" si="4"/>
        <v/>
      </c>
      <c r="O300" s="116"/>
    </row>
    <row r="301" spans="1:15" x14ac:dyDescent="0.25">
      <c r="A301" s="130" t="s">
        <v>3150</v>
      </c>
      <c r="B301" s="129" t="s">
        <v>3128</v>
      </c>
      <c r="C301" s="128" t="s">
        <v>3127</v>
      </c>
      <c r="D301" s="128" t="s">
        <v>304</v>
      </c>
      <c r="E301" s="128" t="s">
        <v>360</v>
      </c>
      <c r="F301" s="122"/>
      <c r="G301" s="127" t="s">
        <v>518</v>
      </c>
      <c r="H301" s="117">
        <v>242.05</v>
      </c>
      <c r="I301" s="117">
        <v>1</v>
      </c>
      <c r="J301" s="118"/>
      <c r="K301" s="118">
        <v>257</v>
      </c>
      <c r="L301" s="118"/>
      <c r="M301" s="118" t="s">
        <v>3149</v>
      </c>
      <c r="N301" s="117" t="str">
        <f t="shared" si="4"/>
        <v/>
      </c>
      <c r="O301" s="116"/>
    </row>
    <row r="302" spans="1:15" x14ac:dyDescent="0.25">
      <c r="A302" s="130" t="s">
        <v>3148</v>
      </c>
      <c r="B302" s="129" t="s">
        <v>3128</v>
      </c>
      <c r="C302" s="128" t="s">
        <v>3127</v>
      </c>
      <c r="D302" s="128" t="s">
        <v>304</v>
      </c>
      <c r="E302" s="128" t="s">
        <v>3147</v>
      </c>
      <c r="F302" s="122"/>
      <c r="G302" s="127" t="s">
        <v>518</v>
      </c>
      <c r="H302" s="117">
        <v>245.8</v>
      </c>
      <c r="I302" s="117">
        <v>1</v>
      </c>
      <c r="J302" s="118"/>
      <c r="K302" s="118">
        <v>39</v>
      </c>
      <c r="L302" s="118"/>
      <c r="M302" s="118" t="s">
        <v>3146</v>
      </c>
      <c r="N302" s="117" t="str">
        <f t="shared" si="4"/>
        <v/>
      </c>
      <c r="O302" s="116"/>
    </row>
    <row r="303" spans="1:15" x14ac:dyDescent="0.25">
      <c r="A303" s="130" t="s">
        <v>3145</v>
      </c>
      <c r="B303" s="129" t="s">
        <v>3128</v>
      </c>
      <c r="C303" s="128" t="s">
        <v>3127</v>
      </c>
      <c r="D303" s="128" t="s">
        <v>304</v>
      </c>
      <c r="E303" s="128" t="s">
        <v>337</v>
      </c>
      <c r="F303" s="122" t="s">
        <v>398</v>
      </c>
      <c r="G303" s="127" t="s">
        <v>518</v>
      </c>
      <c r="H303" s="117">
        <v>183.35</v>
      </c>
      <c r="I303" s="117">
        <v>1</v>
      </c>
      <c r="J303" s="118">
        <v>144</v>
      </c>
      <c r="K303" s="118">
        <v>356</v>
      </c>
      <c r="L303" s="118"/>
      <c r="M303" s="118" t="s">
        <v>3144</v>
      </c>
      <c r="N303" s="117" t="str">
        <f t="shared" si="4"/>
        <v/>
      </c>
      <c r="O303" s="116"/>
    </row>
    <row r="304" spans="1:15" x14ac:dyDescent="0.25">
      <c r="A304" s="130" t="s">
        <v>3143</v>
      </c>
      <c r="B304" s="129" t="s">
        <v>3128</v>
      </c>
      <c r="C304" s="128" t="s">
        <v>3127</v>
      </c>
      <c r="D304" s="128" t="s">
        <v>304</v>
      </c>
      <c r="E304" s="128" t="s">
        <v>319</v>
      </c>
      <c r="F304" s="122" t="s">
        <v>398</v>
      </c>
      <c r="G304" s="127" t="s">
        <v>518</v>
      </c>
      <c r="H304" s="117">
        <v>171.8</v>
      </c>
      <c r="I304" s="117">
        <v>1</v>
      </c>
      <c r="J304" s="118">
        <v>399</v>
      </c>
      <c r="K304" s="118">
        <v>101</v>
      </c>
      <c r="L304" s="118"/>
      <c r="M304" s="118" t="s">
        <v>3142</v>
      </c>
      <c r="N304" s="117" t="str">
        <f t="shared" si="4"/>
        <v/>
      </c>
      <c r="O304" s="116"/>
    </row>
    <row r="305" spans="1:15" x14ac:dyDescent="0.25">
      <c r="A305" s="130" t="s">
        <v>3141</v>
      </c>
      <c r="B305" s="129" t="s">
        <v>3128</v>
      </c>
      <c r="C305" s="128" t="s">
        <v>3127</v>
      </c>
      <c r="D305" s="128" t="s">
        <v>304</v>
      </c>
      <c r="E305" s="128" t="s">
        <v>1093</v>
      </c>
      <c r="F305" s="122"/>
      <c r="G305" s="127" t="s">
        <v>518</v>
      </c>
      <c r="H305" s="117">
        <v>164.8</v>
      </c>
      <c r="I305" s="117">
        <v>1</v>
      </c>
      <c r="J305" s="118">
        <v>90</v>
      </c>
      <c r="K305" s="118"/>
      <c r="L305" s="118"/>
      <c r="M305" s="118" t="s">
        <v>3140</v>
      </c>
      <c r="N305" s="117" t="str">
        <f t="shared" si="4"/>
        <v/>
      </c>
      <c r="O305" s="116"/>
    </row>
    <row r="306" spans="1:15" x14ac:dyDescent="0.25">
      <c r="A306" s="130" t="s">
        <v>3139</v>
      </c>
      <c r="B306" s="129" t="s">
        <v>3128</v>
      </c>
      <c r="C306" s="128" t="s">
        <v>3127</v>
      </c>
      <c r="D306" s="128" t="s">
        <v>304</v>
      </c>
      <c r="E306" s="128" t="s">
        <v>316</v>
      </c>
      <c r="F306" s="122"/>
      <c r="G306" s="127" t="s">
        <v>518</v>
      </c>
      <c r="H306" s="117">
        <v>138.75</v>
      </c>
      <c r="I306" s="117">
        <v>1</v>
      </c>
      <c r="J306" s="118">
        <v>151</v>
      </c>
      <c r="K306" s="118">
        <v>349</v>
      </c>
      <c r="L306" s="118"/>
      <c r="M306" s="118" t="s">
        <v>3138</v>
      </c>
      <c r="N306" s="117" t="str">
        <f t="shared" si="4"/>
        <v/>
      </c>
      <c r="O306" s="116"/>
    </row>
    <row r="307" spans="1:15" x14ac:dyDescent="0.25">
      <c r="A307" s="130" t="s">
        <v>3137</v>
      </c>
      <c r="B307" s="129" t="s">
        <v>3128</v>
      </c>
      <c r="C307" s="128" t="s">
        <v>3127</v>
      </c>
      <c r="D307" s="128" t="s">
        <v>304</v>
      </c>
      <c r="E307" s="128" t="s">
        <v>313</v>
      </c>
      <c r="F307" s="122" t="s">
        <v>398</v>
      </c>
      <c r="G307" s="127" t="s">
        <v>518</v>
      </c>
      <c r="H307" s="117">
        <v>112.5</v>
      </c>
      <c r="I307" s="117">
        <v>1</v>
      </c>
      <c r="J307" s="118">
        <v>57</v>
      </c>
      <c r="K307" s="118">
        <v>443</v>
      </c>
      <c r="L307" s="118"/>
      <c r="M307" s="118" t="s">
        <v>3136</v>
      </c>
      <c r="N307" s="117" t="str">
        <f t="shared" si="4"/>
        <v/>
      </c>
      <c r="O307" s="116"/>
    </row>
    <row r="308" spans="1:15" x14ac:dyDescent="0.25">
      <c r="A308" s="130" t="s">
        <v>3135</v>
      </c>
      <c r="B308" s="129" t="s">
        <v>3128</v>
      </c>
      <c r="C308" s="128" t="s">
        <v>3127</v>
      </c>
      <c r="D308" s="128" t="s">
        <v>304</v>
      </c>
      <c r="E308" s="128" t="s">
        <v>328</v>
      </c>
      <c r="F308" s="122"/>
      <c r="G308" s="127" t="s">
        <v>518</v>
      </c>
      <c r="H308" s="117">
        <v>88.75</v>
      </c>
      <c r="I308" s="117">
        <v>1</v>
      </c>
      <c r="J308" s="118"/>
      <c r="K308" s="118">
        <v>500</v>
      </c>
      <c r="L308" s="118"/>
      <c r="M308" s="118" t="s">
        <v>3134</v>
      </c>
      <c r="N308" s="117" t="str">
        <f t="shared" si="4"/>
        <v/>
      </c>
      <c r="O308" s="116"/>
    </row>
    <row r="309" spans="1:15" x14ac:dyDescent="0.25">
      <c r="A309" s="130" t="s">
        <v>3133</v>
      </c>
      <c r="B309" s="129" t="s">
        <v>3128</v>
      </c>
      <c r="C309" s="128" t="s">
        <v>3127</v>
      </c>
      <c r="D309" s="128" t="s">
        <v>304</v>
      </c>
      <c r="E309" s="128" t="s">
        <v>308</v>
      </c>
      <c r="F309" s="122" t="s">
        <v>398</v>
      </c>
      <c r="G309" s="127" t="s">
        <v>518</v>
      </c>
      <c r="H309" s="117">
        <v>57.4</v>
      </c>
      <c r="I309" s="117">
        <v>1</v>
      </c>
      <c r="J309" s="118">
        <v>500</v>
      </c>
      <c r="K309" s="118" t="s">
        <v>374</v>
      </c>
      <c r="L309" s="118"/>
      <c r="M309" s="118" t="s">
        <v>3132</v>
      </c>
      <c r="N309" s="117" t="str">
        <f t="shared" si="4"/>
        <v/>
      </c>
      <c r="O309" s="116"/>
    </row>
    <row r="310" spans="1:15" x14ac:dyDescent="0.25">
      <c r="A310" s="130" t="s">
        <v>3131</v>
      </c>
      <c r="B310" s="129" t="s">
        <v>3128</v>
      </c>
      <c r="C310" s="128" t="s">
        <v>3127</v>
      </c>
      <c r="D310" s="128" t="s">
        <v>304</v>
      </c>
      <c r="E310" s="128" t="s">
        <v>322</v>
      </c>
      <c r="F310" s="122"/>
      <c r="G310" s="127" t="s">
        <v>518</v>
      </c>
      <c r="H310" s="117">
        <v>40.5</v>
      </c>
      <c r="I310" s="117">
        <v>1</v>
      </c>
      <c r="J310" s="118"/>
      <c r="K310" s="118">
        <v>500</v>
      </c>
      <c r="L310" s="118"/>
      <c r="M310" s="118" t="s">
        <v>3130</v>
      </c>
      <c r="N310" s="117" t="str">
        <f t="shared" si="4"/>
        <v/>
      </c>
      <c r="O310" s="116"/>
    </row>
    <row r="311" spans="1:15" x14ac:dyDescent="0.25">
      <c r="A311" s="130" t="s">
        <v>3129</v>
      </c>
      <c r="B311" s="129" t="s">
        <v>3128</v>
      </c>
      <c r="C311" s="128" t="s">
        <v>3127</v>
      </c>
      <c r="D311" s="128" t="s">
        <v>304</v>
      </c>
      <c r="E311" s="128" t="s">
        <v>562</v>
      </c>
      <c r="F311" s="122"/>
      <c r="G311" s="127" t="s">
        <v>518</v>
      </c>
      <c r="H311" s="117">
        <v>32.4</v>
      </c>
      <c r="I311" s="117">
        <v>1</v>
      </c>
      <c r="J311" s="118">
        <v>6</v>
      </c>
      <c r="K311" s="118">
        <v>494</v>
      </c>
      <c r="L311" s="118"/>
      <c r="M311" s="118" t="s">
        <v>3126</v>
      </c>
      <c r="N311" s="117" t="str">
        <f t="shared" si="4"/>
        <v/>
      </c>
      <c r="O311" s="116"/>
    </row>
    <row r="312" spans="1:15" x14ac:dyDescent="0.25">
      <c r="A312" s="130" t="s">
        <v>3125</v>
      </c>
      <c r="B312" s="129" t="s">
        <v>3124</v>
      </c>
      <c r="C312" s="128" t="s">
        <v>3123</v>
      </c>
      <c r="D312" s="128" t="s">
        <v>304</v>
      </c>
      <c r="E312" s="128" t="s">
        <v>313</v>
      </c>
      <c r="F312" s="122"/>
      <c r="G312" s="127" t="s">
        <v>403</v>
      </c>
      <c r="H312" s="117">
        <v>150.05000000000001</v>
      </c>
      <c r="I312" s="117"/>
      <c r="J312" s="118"/>
      <c r="K312" s="118">
        <v>83</v>
      </c>
      <c r="L312" s="118"/>
      <c r="M312" s="118" t="s">
        <v>3122</v>
      </c>
      <c r="N312" s="117" t="str">
        <f t="shared" si="4"/>
        <v/>
      </c>
      <c r="O312" s="116"/>
    </row>
    <row r="313" spans="1:15" x14ac:dyDescent="0.25">
      <c r="A313" s="130" t="s">
        <v>3121</v>
      </c>
      <c r="B313" s="129" t="s">
        <v>3120</v>
      </c>
      <c r="C313" s="128" t="s">
        <v>3119</v>
      </c>
      <c r="D313" s="128" t="s">
        <v>570</v>
      </c>
      <c r="E313" s="128" t="s">
        <v>322</v>
      </c>
      <c r="F313" s="122"/>
      <c r="G313" s="127" t="s">
        <v>518</v>
      </c>
      <c r="H313" s="117">
        <v>40.6</v>
      </c>
      <c r="I313" s="117"/>
      <c r="J313" s="118">
        <v>28</v>
      </c>
      <c r="K313" s="118"/>
      <c r="L313" s="118"/>
      <c r="M313" s="118" t="s">
        <v>3118</v>
      </c>
      <c r="N313" s="117" t="str">
        <f t="shared" si="4"/>
        <v/>
      </c>
      <c r="O313" s="116"/>
    </row>
    <row r="314" spans="1:15" x14ac:dyDescent="0.25">
      <c r="A314" s="130" t="s">
        <v>3117</v>
      </c>
      <c r="B314" s="129" t="s">
        <v>3112</v>
      </c>
      <c r="C314" s="128" t="s">
        <v>3111</v>
      </c>
      <c r="D314" s="128" t="s">
        <v>304</v>
      </c>
      <c r="E314" s="128" t="s">
        <v>328</v>
      </c>
      <c r="F314" s="122"/>
      <c r="G314" s="127" t="s">
        <v>403</v>
      </c>
      <c r="H314" s="117">
        <v>98.15</v>
      </c>
      <c r="I314" s="117">
        <v>1.5</v>
      </c>
      <c r="J314" s="118">
        <v>98</v>
      </c>
      <c r="K314" s="118"/>
      <c r="L314" s="118"/>
      <c r="M314" s="118" t="s">
        <v>3116</v>
      </c>
      <c r="N314" s="117" t="str">
        <f t="shared" si="4"/>
        <v/>
      </c>
      <c r="O314" s="116"/>
    </row>
    <row r="315" spans="1:15" x14ac:dyDescent="0.25">
      <c r="A315" s="130" t="s">
        <v>3115</v>
      </c>
      <c r="B315" s="129" t="s">
        <v>3112</v>
      </c>
      <c r="C315" s="128" t="s">
        <v>3111</v>
      </c>
      <c r="D315" s="128" t="s">
        <v>304</v>
      </c>
      <c r="E315" s="128" t="s">
        <v>308</v>
      </c>
      <c r="F315" s="122"/>
      <c r="G315" s="127" t="s">
        <v>403</v>
      </c>
      <c r="H315" s="117">
        <v>77.349999999999994</v>
      </c>
      <c r="I315" s="117">
        <v>1.5</v>
      </c>
      <c r="J315" s="118">
        <v>22</v>
      </c>
      <c r="K315" s="118">
        <v>128</v>
      </c>
      <c r="L315" s="118"/>
      <c r="M315" s="118" t="s">
        <v>3114</v>
      </c>
      <c r="N315" s="117" t="str">
        <f t="shared" si="4"/>
        <v/>
      </c>
      <c r="O315" s="116"/>
    </row>
    <row r="316" spans="1:15" x14ac:dyDescent="0.25">
      <c r="A316" s="130" t="s">
        <v>3113</v>
      </c>
      <c r="B316" s="129" t="s">
        <v>3112</v>
      </c>
      <c r="C316" s="128" t="s">
        <v>3111</v>
      </c>
      <c r="D316" s="128" t="s">
        <v>304</v>
      </c>
      <c r="E316" s="128" t="s">
        <v>322</v>
      </c>
      <c r="F316" s="122"/>
      <c r="G316" s="127" t="s">
        <v>403</v>
      </c>
      <c r="H316" s="117">
        <v>57</v>
      </c>
      <c r="I316" s="117">
        <v>1.5</v>
      </c>
      <c r="J316" s="118">
        <v>44</v>
      </c>
      <c r="K316" s="118">
        <v>166</v>
      </c>
      <c r="L316" s="118">
        <v>20</v>
      </c>
      <c r="M316" s="118" t="s">
        <v>3110</v>
      </c>
      <c r="N316" s="117" t="str">
        <f t="shared" si="4"/>
        <v/>
      </c>
      <c r="O316" s="116"/>
    </row>
    <row r="317" spans="1:15" x14ac:dyDescent="0.25">
      <c r="A317" s="130" t="s">
        <v>3109</v>
      </c>
      <c r="B317" s="129" t="s">
        <v>3106</v>
      </c>
      <c r="C317" s="128" t="s">
        <v>3105</v>
      </c>
      <c r="D317" s="128" t="s">
        <v>304</v>
      </c>
      <c r="E317" s="128" t="s">
        <v>328</v>
      </c>
      <c r="F317" s="122"/>
      <c r="G317" s="127" t="s">
        <v>403</v>
      </c>
      <c r="H317" s="117">
        <v>99.45</v>
      </c>
      <c r="I317" s="117">
        <v>0.75</v>
      </c>
      <c r="J317" s="118">
        <v>43</v>
      </c>
      <c r="K317" s="118">
        <v>185</v>
      </c>
      <c r="L317" s="118"/>
      <c r="M317" s="118" t="s">
        <v>3108</v>
      </c>
      <c r="N317" s="117" t="str">
        <f t="shared" si="4"/>
        <v/>
      </c>
      <c r="O317" s="116"/>
    </row>
    <row r="318" spans="1:15" x14ac:dyDescent="0.25">
      <c r="A318" s="130" t="s">
        <v>3107</v>
      </c>
      <c r="B318" s="129" t="s">
        <v>3106</v>
      </c>
      <c r="C318" s="128" t="s">
        <v>3105</v>
      </c>
      <c r="D318" s="128" t="s">
        <v>304</v>
      </c>
      <c r="E318" s="128" t="s">
        <v>308</v>
      </c>
      <c r="F318" s="122"/>
      <c r="G318" s="127" t="s">
        <v>403</v>
      </c>
      <c r="H318" s="117">
        <v>77.349999999999994</v>
      </c>
      <c r="I318" s="117">
        <v>0.75</v>
      </c>
      <c r="J318" s="118">
        <v>3</v>
      </c>
      <c r="K318" s="118">
        <v>39</v>
      </c>
      <c r="L318" s="118"/>
      <c r="M318" s="118" t="s">
        <v>3104</v>
      </c>
      <c r="N318" s="117" t="str">
        <f t="shared" si="4"/>
        <v/>
      </c>
      <c r="O318" s="116"/>
    </row>
    <row r="319" spans="1:15" x14ac:dyDescent="0.25">
      <c r="A319" s="130" t="s">
        <v>3103</v>
      </c>
      <c r="B319" s="129" t="s">
        <v>3100</v>
      </c>
      <c r="C319" s="128" t="s">
        <v>3099</v>
      </c>
      <c r="D319" s="128" t="s">
        <v>570</v>
      </c>
      <c r="E319" s="128" t="s">
        <v>1263</v>
      </c>
      <c r="F319" s="122"/>
      <c r="G319" s="127" t="s">
        <v>403</v>
      </c>
      <c r="H319" s="117">
        <v>57.55</v>
      </c>
      <c r="I319" s="117"/>
      <c r="J319" s="118">
        <v>5</v>
      </c>
      <c r="K319" s="118"/>
      <c r="L319" s="118"/>
      <c r="M319" s="118" t="s">
        <v>3102</v>
      </c>
      <c r="N319" s="117" t="str">
        <f t="shared" si="4"/>
        <v/>
      </c>
      <c r="O319" s="116"/>
    </row>
    <row r="320" spans="1:15" x14ac:dyDescent="0.25">
      <c r="A320" s="130" t="s">
        <v>3101</v>
      </c>
      <c r="B320" s="129" t="s">
        <v>3100</v>
      </c>
      <c r="C320" s="128" t="s">
        <v>3099</v>
      </c>
      <c r="D320" s="128" t="s">
        <v>570</v>
      </c>
      <c r="E320" s="128" t="s">
        <v>569</v>
      </c>
      <c r="F320" s="122"/>
      <c r="G320" s="127" t="s">
        <v>403</v>
      </c>
      <c r="H320" s="117">
        <v>54.25</v>
      </c>
      <c r="I320" s="117"/>
      <c r="J320" s="118"/>
      <c r="K320" s="118">
        <v>297</v>
      </c>
      <c r="L320" s="118"/>
      <c r="M320" s="118" t="s">
        <v>3098</v>
      </c>
      <c r="N320" s="117" t="str">
        <f t="shared" si="4"/>
        <v/>
      </c>
      <c r="O320" s="116"/>
    </row>
    <row r="321" spans="1:15" x14ac:dyDescent="0.25">
      <c r="A321" s="130" t="s">
        <v>3097</v>
      </c>
      <c r="B321" s="129" t="s">
        <v>3070</v>
      </c>
      <c r="C321" s="128" t="s">
        <v>3069</v>
      </c>
      <c r="D321" s="128" t="s">
        <v>304</v>
      </c>
      <c r="E321" s="128" t="s">
        <v>319</v>
      </c>
      <c r="F321" s="122"/>
      <c r="G321" s="127" t="s">
        <v>403</v>
      </c>
      <c r="H321" s="117">
        <v>212.05</v>
      </c>
      <c r="I321" s="117">
        <v>0.75</v>
      </c>
      <c r="J321" s="118"/>
      <c r="K321" s="118">
        <v>72</v>
      </c>
      <c r="L321" s="118"/>
      <c r="M321" s="118" t="s">
        <v>3096</v>
      </c>
      <c r="N321" s="117" t="str">
        <f t="shared" si="4"/>
        <v/>
      </c>
      <c r="O321" s="116"/>
    </row>
    <row r="322" spans="1:15" x14ac:dyDescent="0.25">
      <c r="A322" s="130" t="s">
        <v>3095</v>
      </c>
      <c r="B322" s="129" t="s">
        <v>3070</v>
      </c>
      <c r="C322" s="128" t="s">
        <v>3069</v>
      </c>
      <c r="D322" s="128" t="s">
        <v>304</v>
      </c>
      <c r="E322" s="128" t="s">
        <v>316</v>
      </c>
      <c r="F322" s="122"/>
      <c r="G322" s="127" t="s">
        <v>403</v>
      </c>
      <c r="H322" s="117">
        <v>170.75</v>
      </c>
      <c r="I322" s="117">
        <v>0.75</v>
      </c>
      <c r="J322" s="118"/>
      <c r="K322" s="118">
        <v>144</v>
      </c>
      <c r="L322" s="118"/>
      <c r="M322" s="118" t="s">
        <v>3094</v>
      </c>
      <c r="N322" s="117" t="str">
        <f t="shared" si="4"/>
        <v/>
      </c>
      <c r="O322" s="116"/>
    </row>
    <row r="323" spans="1:15" x14ac:dyDescent="0.25">
      <c r="A323" s="130" t="s">
        <v>3093</v>
      </c>
      <c r="B323" s="129" t="s">
        <v>3070</v>
      </c>
      <c r="C323" s="128" t="s">
        <v>3069</v>
      </c>
      <c r="D323" s="128" t="s">
        <v>304</v>
      </c>
      <c r="E323" s="128" t="s">
        <v>313</v>
      </c>
      <c r="F323" s="122"/>
      <c r="G323" s="127" t="s">
        <v>403</v>
      </c>
      <c r="H323" s="117">
        <v>117.6</v>
      </c>
      <c r="I323" s="117">
        <v>0.75</v>
      </c>
      <c r="J323" s="118">
        <v>1</v>
      </c>
      <c r="K323" s="118">
        <v>499</v>
      </c>
      <c r="L323" s="118"/>
      <c r="M323" s="118" t="s">
        <v>3092</v>
      </c>
      <c r="N323" s="117" t="str">
        <f t="shared" si="4"/>
        <v/>
      </c>
      <c r="O323" s="116"/>
    </row>
    <row r="324" spans="1:15" x14ac:dyDescent="0.25">
      <c r="A324" s="130" t="s">
        <v>3091</v>
      </c>
      <c r="B324" s="129" t="s">
        <v>3070</v>
      </c>
      <c r="C324" s="128" t="s">
        <v>3069</v>
      </c>
      <c r="D324" s="128" t="s">
        <v>304</v>
      </c>
      <c r="E324" s="128" t="s">
        <v>328</v>
      </c>
      <c r="F324" s="122"/>
      <c r="G324" s="127" t="s">
        <v>403</v>
      </c>
      <c r="H324" s="117">
        <v>97.65</v>
      </c>
      <c r="I324" s="117">
        <v>0.75</v>
      </c>
      <c r="J324" s="118">
        <v>3</v>
      </c>
      <c r="K324" s="118">
        <v>497</v>
      </c>
      <c r="L324" s="118"/>
      <c r="M324" s="118" t="s">
        <v>3090</v>
      </c>
      <c r="N324" s="117" t="str">
        <f t="shared" si="4"/>
        <v/>
      </c>
      <c r="O324" s="116"/>
    </row>
    <row r="325" spans="1:15" x14ac:dyDescent="0.25">
      <c r="A325" s="130" t="s">
        <v>3089</v>
      </c>
      <c r="B325" s="129" t="s">
        <v>3070</v>
      </c>
      <c r="C325" s="128" t="s">
        <v>3069</v>
      </c>
      <c r="D325" s="128" t="s">
        <v>304</v>
      </c>
      <c r="E325" s="128" t="s">
        <v>488</v>
      </c>
      <c r="F325" s="122"/>
      <c r="G325" s="127" t="s">
        <v>403</v>
      </c>
      <c r="H325" s="117">
        <v>80.8</v>
      </c>
      <c r="I325" s="117">
        <v>0.75</v>
      </c>
      <c r="J325" s="118">
        <v>51</v>
      </c>
      <c r="K325" s="118"/>
      <c r="L325" s="118"/>
      <c r="M325" s="118" t="s">
        <v>3088</v>
      </c>
      <c r="N325" s="117" t="str">
        <f t="shared" si="4"/>
        <v/>
      </c>
      <c r="O325" s="116"/>
    </row>
    <row r="326" spans="1:15" x14ac:dyDescent="0.25">
      <c r="A326" s="130" t="s">
        <v>3087</v>
      </c>
      <c r="B326" s="129" t="s">
        <v>3070</v>
      </c>
      <c r="C326" s="128" t="s">
        <v>3069</v>
      </c>
      <c r="D326" s="128" t="s">
        <v>304</v>
      </c>
      <c r="E326" s="128" t="s">
        <v>308</v>
      </c>
      <c r="F326" s="122"/>
      <c r="G326" s="127" t="s">
        <v>403</v>
      </c>
      <c r="H326" s="117">
        <v>75.75</v>
      </c>
      <c r="I326" s="117">
        <v>0.75</v>
      </c>
      <c r="J326" s="118">
        <v>4</v>
      </c>
      <c r="K326" s="118">
        <v>272</v>
      </c>
      <c r="L326" s="118"/>
      <c r="M326" s="118" t="s">
        <v>3086</v>
      </c>
      <c r="N326" s="117" t="str">
        <f t="shared" si="4"/>
        <v/>
      </c>
      <c r="O326" s="116"/>
    </row>
    <row r="327" spans="1:15" x14ac:dyDescent="0.25">
      <c r="A327" s="130" t="s">
        <v>3085</v>
      </c>
      <c r="B327" s="129" t="s">
        <v>3070</v>
      </c>
      <c r="C327" s="128" t="s">
        <v>3069</v>
      </c>
      <c r="D327" s="128" t="s">
        <v>304</v>
      </c>
      <c r="E327" s="128" t="s">
        <v>322</v>
      </c>
      <c r="F327" s="122"/>
      <c r="G327" s="127" t="s">
        <v>403</v>
      </c>
      <c r="H327" s="117">
        <v>62.5</v>
      </c>
      <c r="I327" s="117">
        <v>0.75</v>
      </c>
      <c r="J327" s="118">
        <v>306</v>
      </c>
      <c r="K327" s="118">
        <v>93</v>
      </c>
      <c r="L327" s="118"/>
      <c r="M327" s="118" t="s">
        <v>3084</v>
      </c>
      <c r="N327" s="117" t="str">
        <f t="shared" si="4"/>
        <v/>
      </c>
      <c r="O327" s="116"/>
    </row>
    <row r="328" spans="1:15" x14ac:dyDescent="0.25">
      <c r="A328" s="130" t="s">
        <v>3083</v>
      </c>
      <c r="B328" s="129" t="s">
        <v>3070</v>
      </c>
      <c r="C328" s="128" t="s">
        <v>3069</v>
      </c>
      <c r="D328" s="128" t="s">
        <v>570</v>
      </c>
      <c r="E328" s="128" t="s">
        <v>2628</v>
      </c>
      <c r="F328" s="122"/>
      <c r="G328" s="127" t="s">
        <v>403</v>
      </c>
      <c r="H328" s="117">
        <v>137.44999999999999</v>
      </c>
      <c r="I328" s="117">
        <v>0.75</v>
      </c>
      <c r="J328" s="118"/>
      <c r="K328" s="118">
        <v>96</v>
      </c>
      <c r="L328" s="118">
        <v>213</v>
      </c>
      <c r="M328" s="118" t="s">
        <v>3082</v>
      </c>
      <c r="N328" s="117" t="str">
        <f t="shared" si="4"/>
        <v/>
      </c>
      <c r="O328" s="116"/>
    </row>
    <row r="329" spans="1:15" x14ac:dyDescent="0.25">
      <c r="A329" s="130" t="s">
        <v>3081</v>
      </c>
      <c r="B329" s="129" t="s">
        <v>3070</v>
      </c>
      <c r="C329" s="128" t="s">
        <v>3069</v>
      </c>
      <c r="D329" s="128" t="s">
        <v>570</v>
      </c>
      <c r="E329" s="128" t="s">
        <v>1146</v>
      </c>
      <c r="F329" s="122"/>
      <c r="G329" s="127" t="s">
        <v>403</v>
      </c>
      <c r="H329" s="117">
        <v>131.25</v>
      </c>
      <c r="I329" s="117">
        <v>0.75</v>
      </c>
      <c r="J329" s="118">
        <v>14</v>
      </c>
      <c r="K329" s="118"/>
      <c r="L329" s="118"/>
      <c r="M329" s="118" t="s">
        <v>3080</v>
      </c>
      <c r="N329" s="117" t="str">
        <f t="shared" ref="N329:N392" si="5">IF(O329="","",H329-($N$7*H329))</f>
        <v/>
      </c>
      <c r="O329" s="116"/>
    </row>
    <row r="330" spans="1:15" ht="15.75" x14ac:dyDescent="0.25">
      <c r="A330" s="130" t="s">
        <v>3079</v>
      </c>
      <c r="B330" s="129" t="s">
        <v>3070</v>
      </c>
      <c r="C330" s="128" t="s">
        <v>3069</v>
      </c>
      <c r="D330" s="128" t="s">
        <v>570</v>
      </c>
      <c r="E330" s="128" t="s">
        <v>2109</v>
      </c>
      <c r="F330" s="126"/>
      <c r="G330" s="127" t="s">
        <v>403</v>
      </c>
      <c r="H330" s="117">
        <v>99</v>
      </c>
      <c r="I330" s="117">
        <v>0.75</v>
      </c>
      <c r="J330" s="118">
        <v>165</v>
      </c>
      <c r="K330" s="118"/>
      <c r="L330" s="118"/>
      <c r="M330" s="118" t="s">
        <v>3078</v>
      </c>
      <c r="N330" s="117" t="str">
        <f t="shared" si="5"/>
        <v/>
      </c>
      <c r="O330" s="116"/>
    </row>
    <row r="331" spans="1:15" x14ac:dyDescent="0.25">
      <c r="A331" s="130" t="s">
        <v>3077</v>
      </c>
      <c r="B331" s="129" t="s">
        <v>3070</v>
      </c>
      <c r="C331" s="128" t="s">
        <v>3069</v>
      </c>
      <c r="D331" s="128" t="s">
        <v>570</v>
      </c>
      <c r="E331" s="128" t="s">
        <v>569</v>
      </c>
      <c r="F331" s="122"/>
      <c r="G331" s="127" t="s">
        <v>403</v>
      </c>
      <c r="H331" s="117">
        <v>75</v>
      </c>
      <c r="I331" s="117">
        <v>0.75</v>
      </c>
      <c r="J331" s="118">
        <v>154</v>
      </c>
      <c r="K331" s="118">
        <v>346</v>
      </c>
      <c r="L331" s="118"/>
      <c r="M331" s="118" t="s">
        <v>3076</v>
      </c>
      <c r="N331" s="117" t="str">
        <f t="shared" si="5"/>
        <v/>
      </c>
      <c r="O331" s="116"/>
    </row>
    <row r="332" spans="1:15" x14ac:dyDescent="0.25">
      <c r="A332" s="130" t="s">
        <v>3075</v>
      </c>
      <c r="B332" s="129" t="s">
        <v>3070</v>
      </c>
      <c r="C332" s="128" t="s">
        <v>3069</v>
      </c>
      <c r="D332" s="128" t="s">
        <v>570</v>
      </c>
      <c r="E332" s="128" t="s">
        <v>308</v>
      </c>
      <c r="F332" s="122"/>
      <c r="G332" s="127" t="s">
        <v>403</v>
      </c>
      <c r="H332" s="117">
        <v>51.25</v>
      </c>
      <c r="I332" s="117">
        <v>0.75</v>
      </c>
      <c r="J332" s="118"/>
      <c r="K332" s="118">
        <v>500</v>
      </c>
      <c r="L332" s="118"/>
      <c r="M332" s="118" t="s">
        <v>3074</v>
      </c>
      <c r="N332" s="117" t="str">
        <f t="shared" si="5"/>
        <v/>
      </c>
      <c r="O332" s="116"/>
    </row>
    <row r="333" spans="1:15" x14ac:dyDescent="0.25">
      <c r="A333" s="130" t="s">
        <v>3073</v>
      </c>
      <c r="B333" s="129" t="s">
        <v>3070</v>
      </c>
      <c r="C333" s="128" t="s">
        <v>3069</v>
      </c>
      <c r="D333" s="128" t="s">
        <v>570</v>
      </c>
      <c r="E333" s="128" t="s">
        <v>322</v>
      </c>
      <c r="F333" s="122" t="s">
        <v>398</v>
      </c>
      <c r="G333" s="127" t="s">
        <v>403</v>
      </c>
      <c r="H333" s="117">
        <v>40.6</v>
      </c>
      <c r="I333" s="117">
        <v>0.75</v>
      </c>
      <c r="J333" s="118">
        <v>8</v>
      </c>
      <c r="K333" s="118">
        <v>492</v>
      </c>
      <c r="L333" s="118"/>
      <c r="M333" s="118" t="s">
        <v>3072</v>
      </c>
      <c r="N333" s="117" t="str">
        <f t="shared" si="5"/>
        <v/>
      </c>
      <c r="O333" s="116"/>
    </row>
    <row r="334" spans="1:15" x14ac:dyDescent="0.25">
      <c r="A334" s="130" t="s">
        <v>3071</v>
      </c>
      <c r="B334" s="129" t="s">
        <v>3070</v>
      </c>
      <c r="C334" s="128" t="s">
        <v>3069</v>
      </c>
      <c r="D334" s="128" t="s">
        <v>570</v>
      </c>
      <c r="E334" s="128" t="s">
        <v>562</v>
      </c>
      <c r="F334" s="122"/>
      <c r="G334" s="127" t="s">
        <v>403</v>
      </c>
      <c r="H334" s="117">
        <v>30.05</v>
      </c>
      <c r="I334" s="117">
        <v>0.75</v>
      </c>
      <c r="J334" s="118">
        <v>251</v>
      </c>
      <c r="K334" s="118">
        <v>249</v>
      </c>
      <c r="L334" s="118"/>
      <c r="M334" s="118" t="s">
        <v>3068</v>
      </c>
      <c r="N334" s="117" t="str">
        <f t="shared" si="5"/>
        <v/>
      </c>
      <c r="O334" s="116"/>
    </row>
    <row r="335" spans="1:15" x14ac:dyDescent="0.25">
      <c r="A335" s="130" t="s">
        <v>3067</v>
      </c>
      <c r="B335" s="129" t="s">
        <v>3064</v>
      </c>
      <c r="C335" s="128" t="s">
        <v>3063</v>
      </c>
      <c r="D335" s="128" t="s">
        <v>304</v>
      </c>
      <c r="E335" s="128" t="s">
        <v>322</v>
      </c>
      <c r="F335" s="122" t="s">
        <v>398</v>
      </c>
      <c r="G335" s="127" t="s">
        <v>403</v>
      </c>
      <c r="H335" s="117">
        <v>50.8</v>
      </c>
      <c r="I335" s="117">
        <v>0.25</v>
      </c>
      <c r="J335" s="118">
        <v>409</v>
      </c>
      <c r="K335" s="118"/>
      <c r="L335" s="118"/>
      <c r="M335" s="118" t="s">
        <v>3066</v>
      </c>
      <c r="N335" s="117" t="str">
        <f t="shared" si="5"/>
        <v/>
      </c>
      <c r="O335" s="116"/>
    </row>
    <row r="336" spans="1:15" x14ac:dyDescent="0.25">
      <c r="A336" s="130" t="s">
        <v>3065</v>
      </c>
      <c r="B336" s="129" t="s">
        <v>3064</v>
      </c>
      <c r="C336" s="128" t="s">
        <v>3063</v>
      </c>
      <c r="D336" s="128" t="s">
        <v>304</v>
      </c>
      <c r="E336" s="128" t="s">
        <v>382</v>
      </c>
      <c r="F336" s="122" t="s">
        <v>398</v>
      </c>
      <c r="G336" s="127" t="s">
        <v>403</v>
      </c>
      <c r="H336" s="117">
        <v>30.05</v>
      </c>
      <c r="I336" s="117">
        <v>0.25</v>
      </c>
      <c r="J336" s="118">
        <v>500</v>
      </c>
      <c r="K336" s="118"/>
      <c r="L336" s="118"/>
      <c r="M336" s="118" t="s">
        <v>3062</v>
      </c>
      <c r="N336" s="117" t="str">
        <f t="shared" si="5"/>
        <v/>
      </c>
      <c r="O336" s="116"/>
    </row>
    <row r="337" spans="1:15" x14ac:dyDescent="0.25">
      <c r="A337" s="130" t="s">
        <v>3061</v>
      </c>
      <c r="B337" s="129" t="s">
        <v>3060</v>
      </c>
      <c r="C337" s="128" t="s">
        <v>3059</v>
      </c>
      <c r="D337" s="128" t="s">
        <v>304</v>
      </c>
      <c r="E337" s="128" t="s">
        <v>308</v>
      </c>
      <c r="F337" s="122"/>
      <c r="G337" s="127" t="s">
        <v>307</v>
      </c>
      <c r="H337" s="117">
        <v>62.7</v>
      </c>
      <c r="I337" s="117"/>
      <c r="J337" s="118">
        <v>9</v>
      </c>
      <c r="K337" s="118"/>
      <c r="L337" s="118"/>
      <c r="M337" s="118" t="s">
        <v>3058</v>
      </c>
      <c r="N337" s="117" t="str">
        <f t="shared" si="5"/>
        <v/>
      </c>
      <c r="O337" s="116"/>
    </row>
    <row r="338" spans="1:15" x14ac:dyDescent="0.25">
      <c r="A338" s="130" t="s">
        <v>3057</v>
      </c>
      <c r="B338" s="129" t="s">
        <v>3050</v>
      </c>
      <c r="C338" s="128" t="s">
        <v>666</v>
      </c>
      <c r="D338" s="128" t="s">
        <v>1538</v>
      </c>
      <c r="E338" s="128" t="s">
        <v>2562</v>
      </c>
      <c r="F338" s="122"/>
      <c r="G338" s="127" t="s">
        <v>403</v>
      </c>
      <c r="H338" s="117">
        <v>99.4</v>
      </c>
      <c r="I338" s="117">
        <v>0.75</v>
      </c>
      <c r="J338" s="118"/>
      <c r="K338" s="118">
        <v>18</v>
      </c>
      <c r="L338" s="118"/>
      <c r="M338" s="118" t="s">
        <v>3056</v>
      </c>
      <c r="N338" s="117" t="str">
        <f t="shared" si="5"/>
        <v/>
      </c>
      <c r="O338" s="116"/>
    </row>
    <row r="339" spans="1:15" x14ac:dyDescent="0.25">
      <c r="A339" s="130" t="s">
        <v>3055</v>
      </c>
      <c r="B339" s="129" t="s">
        <v>3050</v>
      </c>
      <c r="C339" s="128" t="s">
        <v>666</v>
      </c>
      <c r="D339" s="128" t="s">
        <v>1538</v>
      </c>
      <c r="E339" s="128" t="s">
        <v>569</v>
      </c>
      <c r="F339" s="122"/>
      <c r="G339" s="127" t="s">
        <v>403</v>
      </c>
      <c r="H339" s="117">
        <v>97.35</v>
      </c>
      <c r="I339" s="117">
        <v>0.75</v>
      </c>
      <c r="J339" s="118"/>
      <c r="K339" s="118">
        <v>76</v>
      </c>
      <c r="L339" s="118"/>
      <c r="M339" s="118" t="s">
        <v>3054</v>
      </c>
      <c r="N339" s="117" t="str">
        <f t="shared" si="5"/>
        <v/>
      </c>
      <c r="O339" s="116"/>
    </row>
    <row r="340" spans="1:15" x14ac:dyDescent="0.25">
      <c r="A340" s="130" t="s">
        <v>3053</v>
      </c>
      <c r="B340" s="129" t="s">
        <v>3050</v>
      </c>
      <c r="C340" s="128" t="s">
        <v>666</v>
      </c>
      <c r="D340" s="128" t="s">
        <v>1538</v>
      </c>
      <c r="E340" s="128" t="s">
        <v>308</v>
      </c>
      <c r="F340" s="122"/>
      <c r="G340" s="127" t="s">
        <v>403</v>
      </c>
      <c r="H340" s="117">
        <v>63.25</v>
      </c>
      <c r="I340" s="117">
        <v>0.75</v>
      </c>
      <c r="J340" s="118"/>
      <c r="K340" s="118">
        <v>54</v>
      </c>
      <c r="L340" s="118"/>
      <c r="M340" s="118" t="s">
        <v>3052</v>
      </c>
      <c r="N340" s="117" t="str">
        <f t="shared" si="5"/>
        <v/>
      </c>
      <c r="O340" s="116"/>
    </row>
    <row r="341" spans="1:15" x14ac:dyDescent="0.25">
      <c r="A341" s="130" t="s">
        <v>3051</v>
      </c>
      <c r="B341" s="129" t="s">
        <v>3050</v>
      </c>
      <c r="C341" s="128" t="s">
        <v>666</v>
      </c>
      <c r="D341" s="128" t="s">
        <v>1538</v>
      </c>
      <c r="E341" s="128" t="s">
        <v>382</v>
      </c>
      <c r="F341" s="122" t="s">
        <v>398</v>
      </c>
      <c r="G341" s="127" t="s">
        <v>403</v>
      </c>
      <c r="H341" s="117">
        <v>37.65</v>
      </c>
      <c r="I341" s="117">
        <v>0.75</v>
      </c>
      <c r="J341" s="118">
        <v>230</v>
      </c>
      <c r="K341" s="118">
        <v>270</v>
      </c>
      <c r="L341" s="118"/>
      <c r="M341" s="118" t="s">
        <v>3049</v>
      </c>
      <c r="N341" s="117" t="str">
        <f t="shared" si="5"/>
        <v/>
      </c>
      <c r="O341" s="116"/>
    </row>
    <row r="342" spans="1:15" x14ac:dyDescent="0.25">
      <c r="A342" s="130" t="s">
        <v>3048</v>
      </c>
      <c r="B342" s="129" t="s">
        <v>3041</v>
      </c>
      <c r="C342" s="128" t="s">
        <v>3040</v>
      </c>
      <c r="D342" s="128" t="s">
        <v>304</v>
      </c>
      <c r="E342" s="128" t="s">
        <v>308</v>
      </c>
      <c r="F342" s="122"/>
      <c r="G342" s="127" t="s">
        <v>403</v>
      </c>
      <c r="H342" s="117">
        <v>55.25</v>
      </c>
      <c r="I342" s="117"/>
      <c r="J342" s="118"/>
      <c r="K342" s="118">
        <v>28</v>
      </c>
      <c r="L342" s="118"/>
      <c r="M342" s="118" t="s">
        <v>3047</v>
      </c>
      <c r="N342" s="117" t="str">
        <f t="shared" si="5"/>
        <v/>
      </c>
      <c r="O342" s="116"/>
    </row>
    <row r="343" spans="1:15" x14ac:dyDescent="0.25">
      <c r="A343" s="130" t="s">
        <v>3046</v>
      </c>
      <c r="B343" s="129" t="s">
        <v>3041</v>
      </c>
      <c r="C343" s="128" t="s">
        <v>3040</v>
      </c>
      <c r="D343" s="128" t="s">
        <v>304</v>
      </c>
      <c r="E343" s="128" t="s">
        <v>322</v>
      </c>
      <c r="F343" s="122"/>
      <c r="G343" s="127" t="s">
        <v>403</v>
      </c>
      <c r="H343" s="117">
        <v>35.35</v>
      </c>
      <c r="I343" s="117"/>
      <c r="J343" s="118">
        <v>1</v>
      </c>
      <c r="K343" s="118">
        <v>202</v>
      </c>
      <c r="L343" s="118"/>
      <c r="M343" s="118" t="s">
        <v>3045</v>
      </c>
      <c r="N343" s="117" t="str">
        <f t="shared" si="5"/>
        <v/>
      </c>
      <c r="O343" s="116"/>
    </row>
    <row r="344" spans="1:15" x14ac:dyDescent="0.25">
      <c r="A344" s="130" t="s">
        <v>3044</v>
      </c>
      <c r="B344" s="129" t="s">
        <v>3041</v>
      </c>
      <c r="C344" s="128" t="s">
        <v>3040</v>
      </c>
      <c r="D344" s="128" t="s">
        <v>1538</v>
      </c>
      <c r="E344" s="128" t="s">
        <v>322</v>
      </c>
      <c r="F344" s="122"/>
      <c r="G344" s="127" t="s">
        <v>403</v>
      </c>
      <c r="H344" s="117">
        <v>36.799999999999997</v>
      </c>
      <c r="I344" s="117"/>
      <c r="J344" s="118">
        <v>271</v>
      </c>
      <c r="K344" s="118">
        <v>212</v>
      </c>
      <c r="L344" s="118"/>
      <c r="M344" s="118" t="s">
        <v>3043</v>
      </c>
      <c r="N344" s="117" t="str">
        <f t="shared" si="5"/>
        <v/>
      </c>
      <c r="O344" s="116"/>
    </row>
    <row r="345" spans="1:15" x14ac:dyDescent="0.25">
      <c r="A345" s="130" t="s">
        <v>3042</v>
      </c>
      <c r="B345" s="129" t="s">
        <v>3041</v>
      </c>
      <c r="C345" s="128" t="s">
        <v>3040</v>
      </c>
      <c r="D345" s="128" t="s">
        <v>1538</v>
      </c>
      <c r="E345" s="128" t="s">
        <v>382</v>
      </c>
      <c r="F345" s="122"/>
      <c r="G345" s="127" t="s">
        <v>403</v>
      </c>
      <c r="H345" s="117">
        <v>27.9</v>
      </c>
      <c r="I345" s="117"/>
      <c r="J345" s="118">
        <v>270</v>
      </c>
      <c r="K345" s="118"/>
      <c r="L345" s="118"/>
      <c r="M345" s="118" t="s">
        <v>3039</v>
      </c>
      <c r="N345" s="117" t="str">
        <f t="shared" si="5"/>
        <v/>
      </c>
      <c r="O345" s="116"/>
    </row>
    <row r="346" spans="1:15" x14ac:dyDescent="0.25">
      <c r="A346" s="130" t="s">
        <v>3038</v>
      </c>
      <c r="B346" s="129" t="s">
        <v>3031</v>
      </c>
      <c r="C346" s="128" t="s">
        <v>3030</v>
      </c>
      <c r="D346" s="128" t="s">
        <v>304</v>
      </c>
      <c r="E346" s="128" t="s">
        <v>308</v>
      </c>
      <c r="F346" s="122"/>
      <c r="G346" s="127" t="s">
        <v>518</v>
      </c>
      <c r="H346" s="117">
        <v>62.7</v>
      </c>
      <c r="I346" s="117">
        <v>0.75</v>
      </c>
      <c r="J346" s="118">
        <v>283</v>
      </c>
      <c r="K346" s="118"/>
      <c r="L346" s="118"/>
      <c r="M346" s="118" t="s">
        <v>3037</v>
      </c>
      <c r="N346" s="117" t="str">
        <f t="shared" si="5"/>
        <v/>
      </c>
      <c r="O346" s="116"/>
    </row>
    <row r="347" spans="1:15" x14ac:dyDescent="0.25">
      <c r="A347" s="130" t="s">
        <v>3036</v>
      </c>
      <c r="B347" s="129" t="s">
        <v>3031</v>
      </c>
      <c r="C347" s="128" t="s">
        <v>3030</v>
      </c>
      <c r="D347" s="128" t="s">
        <v>304</v>
      </c>
      <c r="E347" s="128" t="s">
        <v>382</v>
      </c>
      <c r="F347" s="122"/>
      <c r="G347" s="127" t="s">
        <v>518</v>
      </c>
      <c r="H347" s="117">
        <v>37.65</v>
      </c>
      <c r="I347" s="117">
        <v>0.75</v>
      </c>
      <c r="J347" s="118">
        <v>73</v>
      </c>
      <c r="K347" s="118"/>
      <c r="L347" s="118"/>
      <c r="M347" s="118" t="s">
        <v>3035</v>
      </c>
      <c r="N347" s="117" t="str">
        <f t="shared" si="5"/>
        <v/>
      </c>
      <c r="O347" s="116"/>
    </row>
    <row r="348" spans="1:15" x14ac:dyDescent="0.25">
      <c r="A348" s="130" t="s">
        <v>3034</v>
      </c>
      <c r="B348" s="129" t="s">
        <v>3031</v>
      </c>
      <c r="C348" s="128" t="s">
        <v>3030</v>
      </c>
      <c r="D348" s="128" t="s">
        <v>1538</v>
      </c>
      <c r="E348" s="128" t="s">
        <v>308</v>
      </c>
      <c r="F348" s="122"/>
      <c r="G348" s="127" t="s">
        <v>518</v>
      </c>
      <c r="H348" s="117">
        <v>63.25</v>
      </c>
      <c r="I348" s="117">
        <v>0.75</v>
      </c>
      <c r="J348" s="118"/>
      <c r="K348" s="118">
        <v>219</v>
      </c>
      <c r="L348" s="118">
        <v>33</v>
      </c>
      <c r="M348" s="118" t="s">
        <v>3033</v>
      </c>
      <c r="N348" s="117" t="str">
        <f t="shared" si="5"/>
        <v/>
      </c>
      <c r="O348" s="116"/>
    </row>
    <row r="349" spans="1:15" x14ac:dyDescent="0.25">
      <c r="A349" s="130" t="s">
        <v>3032</v>
      </c>
      <c r="B349" s="129" t="s">
        <v>3031</v>
      </c>
      <c r="C349" s="128" t="s">
        <v>3030</v>
      </c>
      <c r="D349" s="128" t="s">
        <v>1538</v>
      </c>
      <c r="E349" s="128" t="s">
        <v>382</v>
      </c>
      <c r="F349" s="122"/>
      <c r="G349" s="127" t="s">
        <v>518</v>
      </c>
      <c r="H349" s="117">
        <v>37.65</v>
      </c>
      <c r="I349" s="117">
        <v>0.75</v>
      </c>
      <c r="J349" s="118">
        <v>66</v>
      </c>
      <c r="K349" s="118"/>
      <c r="L349" s="118"/>
      <c r="M349" s="118" t="s">
        <v>3029</v>
      </c>
      <c r="N349" s="117" t="str">
        <f t="shared" si="5"/>
        <v/>
      </c>
      <c r="O349" s="116"/>
    </row>
    <row r="350" spans="1:15" x14ac:dyDescent="0.25">
      <c r="A350" s="130" t="s">
        <v>3028</v>
      </c>
      <c r="B350" s="129" t="s">
        <v>3025</v>
      </c>
      <c r="C350" s="128" t="s">
        <v>3024</v>
      </c>
      <c r="D350" s="128" t="s">
        <v>304</v>
      </c>
      <c r="E350" s="128" t="s">
        <v>308</v>
      </c>
      <c r="F350" s="122"/>
      <c r="G350" s="127" t="s">
        <v>518</v>
      </c>
      <c r="H350" s="117">
        <v>65.2</v>
      </c>
      <c r="I350" s="117">
        <v>1.5</v>
      </c>
      <c r="J350" s="118">
        <v>152</v>
      </c>
      <c r="K350" s="118">
        <v>248</v>
      </c>
      <c r="L350" s="118">
        <v>44</v>
      </c>
      <c r="M350" s="118" t="s">
        <v>3027</v>
      </c>
      <c r="N350" s="117" t="str">
        <f t="shared" si="5"/>
        <v/>
      </c>
      <c r="O350" s="116"/>
    </row>
    <row r="351" spans="1:15" x14ac:dyDescent="0.25">
      <c r="A351" s="130" t="s">
        <v>3026</v>
      </c>
      <c r="B351" s="129" t="s">
        <v>3025</v>
      </c>
      <c r="C351" s="128" t="s">
        <v>3024</v>
      </c>
      <c r="D351" s="128" t="s">
        <v>304</v>
      </c>
      <c r="E351" s="128" t="s">
        <v>382</v>
      </c>
      <c r="F351" s="122"/>
      <c r="G351" s="127" t="s">
        <v>518</v>
      </c>
      <c r="H351" s="117">
        <v>30.05</v>
      </c>
      <c r="I351" s="117">
        <v>1.5</v>
      </c>
      <c r="J351" s="118">
        <v>10</v>
      </c>
      <c r="K351" s="118"/>
      <c r="L351" s="118">
        <v>470</v>
      </c>
      <c r="M351" s="118" t="s">
        <v>3023</v>
      </c>
      <c r="N351" s="117" t="str">
        <f t="shared" si="5"/>
        <v/>
      </c>
      <c r="O351" s="116"/>
    </row>
    <row r="352" spans="1:15" x14ac:dyDescent="0.25">
      <c r="A352" s="130" t="s">
        <v>3022</v>
      </c>
      <c r="B352" s="129" t="s">
        <v>3013</v>
      </c>
      <c r="C352" s="128" t="s">
        <v>3012</v>
      </c>
      <c r="D352" s="128" t="s">
        <v>304</v>
      </c>
      <c r="E352" s="128" t="s">
        <v>313</v>
      </c>
      <c r="F352" s="122"/>
      <c r="G352" s="127" t="s">
        <v>518</v>
      </c>
      <c r="H352" s="117">
        <v>105.1</v>
      </c>
      <c r="I352" s="117">
        <v>1.5</v>
      </c>
      <c r="J352" s="118">
        <v>60</v>
      </c>
      <c r="K352" s="118">
        <v>440</v>
      </c>
      <c r="L352" s="118" t="s">
        <v>374</v>
      </c>
      <c r="M352" s="118" t="s">
        <v>3021</v>
      </c>
      <c r="N352" s="117" t="str">
        <f t="shared" si="5"/>
        <v/>
      </c>
      <c r="O352" s="116"/>
    </row>
    <row r="353" spans="1:15" x14ac:dyDescent="0.25">
      <c r="A353" s="130" t="s">
        <v>3020</v>
      </c>
      <c r="B353" s="129" t="s">
        <v>3013</v>
      </c>
      <c r="C353" s="128" t="s">
        <v>3012</v>
      </c>
      <c r="D353" s="128" t="s">
        <v>304</v>
      </c>
      <c r="E353" s="128" t="s">
        <v>658</v>
      </c>
      <c r="F353" s="122"/>
      <c r="G353" s="127" t="s">
        <v>518</v>
      </c>
      <c r="H353" s="117">
        <v>98.9</v>
      </c>
      <c r="I353" s="117">
        <v>1.5</v>
      </c>
      <c r="J353" s="118">
        <v>226</v>
      </c>
      <c r="K353" s="118"/>
      <c r="L353" s="118"/>
      <c r="M353" s="118" t="s">
        <v>3019</v>
      </c>
      <c r="N353" s="117" t="str">
        <f t="shared" si="5"/>
        <v/>
      </c>
      <c r="O353" s="116"/>
    </row>
    <row r="354" spans="1:15" x14ac:dyDescent="0.25">
      <c r="A354" s="130" t="s">
        <v>3018</v>
      </c>
      <c r="B354" s="129" t="s">
        <v>3013</v>
      </c>
      <c r="C354" s="128" t="s">
        <v>3012</v>
      </c>
      <c r="D354" s="128" t="s">
        <v>304</v>
      </c>
      <c r="E354" s="128" t="s">
        <v>308</v>
      </c>
      <c r="F354" s="122" t="s">
        <v>398</v>
      </c>
      <c r="G354" s="127" t="s">
        <v>518</v>
      </c>
      <c r="H354" s="117">
        <v>60.85</v>
      </c>
      <c r="I354" s="117">
        <v>1.5</v>
      </c>
      <c r="J354" s="118">
        <v>500</v>
      </c>
      <c r="K354" s="118"/>
      <c r="L354" s="118"/>
      <c r="M354" s="118" t="s">
        <v>3017</v>
      </c>
      <c r="N354" s="117" t="str">
        <f t="shared" si="5"/>
        <v/>
      </c>
      <c r="O354" s="116"/>
    </row>
    <row r="355" spans="1:15" x14ac:dyDescent="0.25">
      <c r="A355" s="130" t="s">
        <v>3016</v>
      </c>
      <c r="B355" s="129" t="s">
        <v>3013</v>
      </c>
      <c r="C355" s="128" t="s">
        <v>3012</v>
      </c>
      <c r="D355" s="128" t="s">
        <v>304</v>
      </c>
      <c r="E355" s="128" t="s">
        <v>382</v>
      </c>
      <c r="F355" s="122"/>
      <c r="G355" s="127" t="s">
        <v>518</v>
      </c>
      <c r="H355" s="117">
        <v>30.05</v>
      </c>
      <c r="I355" s="117">
        <v>1.5</v>
      </c>
      <c r="J355" s="118"/>
      <c r="K355" s="118">
        <v>500</v>
      </c>
      <c r="L355" s="118"/>
      <c r="M355" s="118" t="s">
        <v>3015</v>
      </c>
      <c r="N355" s="117" t="str">
        <f t="shared" si="5"/>
        <v/>
      </c>
      <c r="O355" s="116"/>
    </row>
    <row r="356" spans="1:15" x14ac:dyDescent="0.25">
      <c r="A356" s="130" t="s">
        <v>3014</v>
      </c>
      <c r="B356" s="129" t="s">
        <v>3013</v>
      </c>
      <c r="C356" s="128" t="s">
        <v>3012</v>
      </c>
      <c r="D356" s="128" t="s">
        <v>3011</v>
      </c>
      <c r="E356" s="128" t="s">
        <v>308</v>
      </c>
      <c r="F356" s="122"/>
      <c r="G356" s="127" t="s">
        <v>518</v>
      </c>
      <c r="H356" s="117">
        <v>60.85</v>
      </c>
      <c r="I356" s="117">
        <v>1.5</v>
      </c>
      <c r="J356" s="118">
        <v>212</v>
      </c>
      <c r="K356" s="118"/>
      <c r="L356" s="118"/>
      <c r="M356" s="118" t="s">
        <v>3010</v>
      </c>
      <c r="N356" s="117" t="str">
        <f t="shared" si="5"/>
        <v/>
      </c>
      <c r="O356" s="116"/>
    </row>
    <row r="357" spans="1:15" x14ac:dyDescent="0.25">
      <c r="A357" s="130" t="s">
        <v>3009</v>
      </c>
      <c r="B357" s="129" t="s">
        <v>2990</v>
      </c>
      <c r="C357" s="128" t="s">
        <v>2989</v>
      </c>
      <c r="D357" s="128" t="s">
        <v>304</v>
      </c>
      <c r="E357" s="128" t="s">
        <v>589</v>
      </c>
      <c r="F357" s="122"/>
      <c r="G357" s="127" t="s">
        <v>307</v>
      </c>
      <c r="H357" s="117">
        <v>258.14999999999998</v>
      </c>
      <c r="I357" s="117"/>
      <c r="J357" s="118"/>
      <c r="K357" s="118">
        <v>27</v>
      </c>
      <c r="L357" s="118"/>
      <c r="M357" s="118" t="s">
        <v>3008</v>
      </c>
      <c r="N357" s="117" t="str">
        <f t="shared" si="5"/>
        <v/>
      </c>
      <c r="O357" s="116"/>
    </row>
    <row r="358" spans="1:15" x14ac:dyDescent="0.25">
      <c r="A358" s="130" t="s">
        <v>3007</v>
      </c>
      <c r="B358" s="129" t="s">
        <v>2990</v>
      </c>
      <c r="C358" s="128" t="s">
        <v>2989</v>
      </c>
      <c r="D358" s="128" t="s">
        <v>304</v>
      </c>
      <c r="E358" s="128" t="s">
        <v>319</v>
      </c>
      <c r="F358" s="122"/>
      <c r="G358" s="127" t="s">
        <v>307</v>
      </c>
      <c r="H358" s="117">
        <v>191.2</v>
      </c>
      <c r="I358" s="117"/>
      <c r="J358" s="118">
        <v>76</v>
      </c>
      <c r="K358" s="118">
        <v>338</v>
      </c>
      <c r="L358" s="118"/>
      <c r="M358" s="118" t="s">
        <v>3006</v>
      </c>
      <c r="N358" s="117" t="str">
        <f t="shared" si="5"/>
        <v/>
      </c>
      <c r="O358" s="116"/>
    </row>
    <row r="359" spans="1:15" x14ac:dyDescent="0.25">
      <c r="A359" s="130" t="s">
        <v>3005</v>
      </c>
      <c r="B359" s="129" t="s">
        <v>2990</v>
      </c>
      <c r="C359" s="128" t="s">
        <v>2989</v>
      </c>
      <c r="D359" s="128" t="s">
        <v>304</v>
      </c>
      <c r="E359" s="128" t="s">
        <v>316</v>
      </c>
      <c r="F359" s="122"/>
      <c r="G359" s="127" t="s">
        <v>307</v>
      </c>
      <c r="H359" s="117">
        <v>163.9</v>
      </c>
      <c r="I359" s="117"/>
      <c r="J359" s="118">
        <v>340</v>
      </c>
      <c r="K359" s="118">
        <v>298</v>
      </c>
      <c r="L359" s="118"/>
      <c r="M359" s="118" t="s">
        <v>3004</v>
      </c>
      <c r="N359" s="117" t="str">
        <f t="shared" si="5"/>
        <v/>
      </c>
      <c r="O359" s="116"/>
    </row>
    <row r="360" spans="1:15" x14ac:dyDescent="0.25">
      <c r="A360" s="130" t="s">
        <v>3003</v>
      </c>
      <c r="B360" s="129" t="s">
        <v>2990</v>
      </c>
      <c r="C360" s="128" t="s">
        <v>2989</v>
      </c>
      <c r="D360" s="128" t="s">
        <v>304</v>
      </c>
      <c r="E360" s="128" t="s">
        <v>313</v>
      </c>
      <c r="F360" s="122"/>
      <c r="G360" s="127" t="s">
        <v>307</v>
      </c>
      <c r="H360" s="117">
        <v>131.65</v>
      </c>
      <c r="I360" s="117"/>
      <c r="J360" s="118">
        <v>327</v>
      </c>
      <c r="K360" s="118">
        <v>268</v>
      </c>
      <c r="L360" s="118"/>
      <c r="M360" s="118" t="s">
        <v>3002</v>
      </c>
      <c r="N360" s="117" t="str">
        <f t="shared" si="5"/>
        <v/>
      </c>
      <c r="O360" s="116"/>
    </row>
    <row r="361" spans="1:15" x14ac:dyDescent="0.25">
      <c r="A361" s="130" t="s">
        <v>3001</v>
      </c>
      <c r="B361" s="129" t="s">
        <v>2990</v>
      </c>
      <c r="C361" s="128" t="s">
        <v>2989</v>
      </c>
      <c r="D361" s="128" t="s">
        <v>304</v>
      </c>
      <c r="E361" s="128" t="s">
        <v>328</v>
      </c>
      <c r="F361" s="122"/>
      <c r="G361" s="127" t="s">
        <v>307</v>
      </c>
      <c r="H361" s="117">
        <v>111.45</v>
      </c>
      <c r="I361" s="117"/>
      <c r="J361" s="118">
        <v>500</v>
      </c>
      <c r="K361" s="118"/>
      <c r="L361" s="118"/>
      <c r="M361" s="118" t="s">
        <v>3000</v>
      </c>
      <c r="N361" s="117" t="str">
        <f t="shared" si="5"/>
        <v/>
      </c>
      <c r="O361" s="116"/>
    </row>
    <row r="362" spans="1:15" x14ac:dyDescent="0.25">
      <c r="A362" s="130" t="s">
        <v>2999</v>
      </c>
      <c r="B362" s="129" t="s">
        <v>2990</v>
      </c>
      <c r="C362" s="128" t="s">
        <v>2989</v>
      </c>
      <c r="D362" s="128" t="s">
        <v>304</v>
      </c>
      <c r="E362" s="128" t="s">
        <v>488</v>
      </c>
      <c r="F362" s="122"/>
      <c r="G362" s="127" t="s">
        <v>307</v>
      </c>
      <c r="H362" s="117">
        <v>95.65</v>
      </c>
      <c r="I362" s="117"/>
      <c r="J362" s="118">
        <v>280</v>
      </c>
      <c r="K362" s="118"/>
      <c r="L362" s="118"/>
      <c r="M362" s="118" t="s">
        <v>2998</v>
      </c>
      <c r="N362" s="117" t="str">
        <f t="shared" si="5"/>
        <v/>
      </c>
      <c r="O362" s="116"/>
    </row>
    <row r="363" spans="1:15" x14ac:dyDescent="0.25">
      <c r="A363" s="130" t="s">
        <v>2997</v>
      </c>
      <c r="B363" s="129" t="s">
        <v>2990</v>
      </c>
      <c r="C363" s="128" t="s">
        <v>2989</v>
      </c>
      <c r="D363" s="128" t="s">
        <v>304</v>
      </c>
      <c r="E363" s="128" t="s">
        <v>308</v>
      </c>
      <c r="F363" s="122"/>
      <c r="G363" s="127" t="s">
        <v>307</v>
      </c>
      <c r="H363" s="117">
        <v>86.35</v>
      </c>
      <c r="I363" s="117"/>
      <c r="J363" s="118">
        <v>3</v>
      </c>
      <c r="K363" s="118"/>
      <c r="L363" s="118"/>
      <c r="M363" s="118" t="s">
        <v>2996</v>
      </c>
      <c r="N363" s="117" t="str">
        <f t="shared" si="5"/>
        <v/>
      </c>
      <c r="O363" s="116"/>
    </row>
    <row r="364" spans="1:15" x14ac:dyDescent="0.25">
      <c r="A364" s="130" t="s">
        <v>2995</v>
      </c>
      <c r="B364" s="129" t="s">
        <v>2990</v>
      </c>
      <c r="C364" s="128" t="s">
        <v>2989</v>
      </c>
      <c r="D364" s="128" t="s">
        <v>304</v>
      </c>
      <c r="E364" s="128" t="s">
        <v>322</v>
      </c>
      <c r="F364" s="122"/>
      <c r="G364" s="127" t="s">
        <v>307</v>
      </c>
      <c r="H364" s="117">
        <v>51.65</v>
      </c>
      <c r="I364" s="117"/>
      <c r="J364" s="118">
        <v>365</v>
      </c>
      <c r="K364" s="118"/>
      <c r="L364" s="118"/>
      <c r="M364" s="118" t="s">
        <v>2994</v>
      </c>
      <c r="N364" s="117" t="str">
        <f t="shared" si="5"/>
        <v/>
      </c>
      <c r="O364" s="116"/>
    </row>
    <row r="365" spans="1:15" x14ac:dyDescent="0.25">
      <c r="A365" s="130" t="s">
        <v>2993</v>
      </c>
      <c r="B365" s="129" t="s">
        <v>2990</v>
      </c>
      <c r="C365" s="128" t="s">
        <v>2989</v>
      </c>
      <c r="D365" s="128" t="s">
        <v>304</v>
      </c>
      <c r="E365" s="128" t="s">
        <v>674</v>
      </c>
      <c r="F365" s="122"/>
      <c r="G365" s="127" t="s">
        <v>307</v>
      </c>
      <c r="H365" s="117">
        <v>34.200000000000003</v>
      </c>
      <c r="I365" s="117"/>
      <c r="J365" s="118"/>
      <c r="K365" s="118">
        <v>55</v>
      </c>
      <c r="L365" s="118"/>
      <c r="M365" s="118" t="s">
        <v>2992</v>
      </c>
      <c r="N365" s="117" t="str">
        <f t="shared" si="5"/>
        <v/>
      </c>
      <c r="O365" s="116"/>
    </row>
    <row r="366" spans="1:15" x14ac:dyDescent="0.25">
      <c r="A366" s="130" t="s">
        <v>2991</v>
      </c>
      <c r="B366" s="129" t="s">
        <v>2990</v>
      </c>
      <c r="C366" s="128" t="s">
        <v>2989</v>
      </c>
      <c r="D366" s="128" t="s">
        <v>304</v>
      </c>
      <c r="E366" s="128" t="s">
        <v>382</v>
      </c>
      <c r="F366" s="122"/>
      <c r="G366" s="127" t="s">
        <v>307</v>
      </c>
      <c r="H366" s="117">
        <v>34.200000000000003</v>
      </c>
      <c r="I366" s="117"/>
      <c r="J366" s="118">
        <v>473</v>
      </c>
      <c r="K366" s="118">
        <v>50</v>
      </c>
      <c r="L366" s="118"/>
      <c r="M366" s="118" t="s">
        <v>2988</v>
      </c>
      <c r="N366" s="117" t="str">
        <f t="shared" si="5"/>
        <v/>
      </c>
      <c r="O366" s="116"/>
    </row>
    <row r="367" spans="1:15" x14ac:dyDescent="0.25">
      <c r="A367" s="130" t="s">
        <v>2987</v>
      </c>
      <c r="B367" s="129" t="s">
        <v>2970</v>
      </c>
      <c r="C367" s="128" t="s">
        <v>2969</v>
      </c>
      <c r="D367" s="128" t="s">
        <v>304</v>
      </c>
      <c r="E367" s="128" t="s">
        <v>319</v>
      </c>
      <c r="F367" s="122"/>
      <c r="G367" s="127" t="s">
        <v>307</v>
      </c>
      <c r="H367" s="117">
        <v>188.5</v>
      </c>
      <c r="I367" s="117"/>
      <c r="J367" s="118"/>
      <c r="K367" s="118">
        <v>128</v>
      </c>
      <c r="L367" s="118"/>
      <c r="M367" s="118" t="s">
        <v>2986</v>
      </c>
      <c r="N367" s="117" t="str">
        <f t="shared" si="5"/>
        <v/>
      </c>
      <c r="O367" s="116"/>
    </row>
    <row r="368" spans="1:15" x14ac:dyDescent="0.25">
      <c r="A368" s="130" t="s">
        <v>2985</v>
      </c>
      <c r="B368" s="129" t="s">
        <v>2970</v>
      </c>
      <c r="C368" s="128" t="s">
        <v>2969</v>
      </c>
      <c r="D368" s="128" t="s">
        <v>304</v>
      </c>
      <c r="E368" s="128" t="s">
        <v>316</v>
      </c>
      <c r="F368" s="122"/>
      <c r="G368" s="127" t="s">
        <v>307</v>
      </c>
      <c r="H368" s="117">
        <v>161.65</v>
      </c>
      <c r="I368" s="117"/>
      <c r="J368" s="118">
        <v>7</v>
      </c>
      <c r="K368" s="118">
        <v>220</v>
      </c>
      <c r="L368" s="118">
        <v>2</v>
      </c>
      <c r="M368" s="118" t="s">
        <v>2984</v>
      </c>
      <c r="N368" s="117" t="str">
        <f t="shared" si="5"/>
        <v/>
      </c>
      <c r="O368" s="116"/>
    </row>
    <row r="369" spans="1:15" x14ac:dyDescent="0.25">
      <c r="A369" s="130" t="s">
        <v>2983</v>
      </c>
      <c r="B369" s="129" t="s">
        <v>2970</v>
      </c>
      <c r="C369" s="128" t="s">
        <v>2969</v>
      </c>
      <c r="D369" s="128" t="s">
        <v>304</v>
      </c>
      <c r="E369" s="128" t="s">
        <v>313</v>
      </c>
      <c r="F369" s="122"/>
      <c r="G369" s="127" t="s">
        <v>307</v>
      </c>
      <c r="H369" s="117">
        <v>129.80000000000001</v>
      </c>
      <c r="I369" s="117"/>
      <c r="J369" s="118">
        <v>7</v>
      </c>
      <c r="K369" s="118">
        <v>108</v>
      </c>
      <c r="L369" s="118"/>
      <c r="M369" s="118" t="s">
        <v>2982</v>
      </c>
      <c r="N369" s="117" t="str">
        <f t="shared" si="5"/>
        <v/>
      </c>
      <c r="O369" s="116"/>
    </row>
    <row r="370" spans="1:15" x14ac:dyDescent="0.25">
      <c r="A370" s="130" t="s">
        <v>2981</v>
      </c>
      <c r="B370" s="129" t="s">
        <v>2970</v>
      </c>
      <c r="C370" s="128" t="s">
        <v>2969</v>
      </c>
      <c r="D370" s="128" t="s">
        <v>304</v>
      </c>
      <c r="E370" s="128" t="s">
        <v>328</v>
      </c>
      <c r="F370" s="122"/>
      <c r="G370" s="127" t="s">
        <v>307</v>
      </c>
      <c r="H370" s="117">
        <v>109.95</v>
      </c>
      <c r="I370" s="117"/>
      <c r="J370" s="118">
        <v>227</v>
      </c>
      <c r="K370" s="118">
        <v>390</v>
      </c>
      <c r="L370" s="118"/>
      <c r="M370" s="118" t="s">
        <v>2980</v>
      </c>
      <c r="N370" s="117" t="str">
        <f t="shared" si="5"/>
        <v/>
      </c>
      <c r="O370" s="116"/>
    </row>
    <row r="371" spans="1:15" x14ac:dyDescent="0.25">
      <c r="A371" s="130" t="s">
        <v>2979</v>
      </c>
      <c r="B371" s="129" t="s">
        <v>2970</v>
      </c>
      <c r="C371" s="128" t="s">
        <v>2969</v>
      </c>
      <c r="D371" s="128" t="s">
        <v>304</v>
      </c>
      <c r="E371" s="128" t="s">
        <v>488</v>
      </c>
      <c r="F371" s="122"/>
      <c r="G371" s="127" t="s">
        <v>307</v>
      </c>
      <c r="H371" s="117">
        <v>92.9</v>
      </c>
      <c r="I371" s="117"/>
      <c r="J371" s="118">
        <v>240</v>
      </c>
      <c r="K371" s="118">
        <v>5</v>
      </c>
      <c r="L371" s="118"/>
      <c r="M371" s="118" t="s">
        <v>2978</v>
      </c>
      <c r="N371" s="117" t="str">
        <f t="shared" si="5"/>
        <v/>
      </c>
      <c r="O371" s="116"/>
    </row>
    <row r="372" spans="1:15" x14ac:dyDescent="0.25">
      <c r="A372" s="130" t="s">
        <v>2977</v>
      </c>
      <c r="B372" s="129" t="s">
        <v>2970</v>
      </c>
      <c r="C372" s="128" t="s">
        <v>2969</v>
      </c>
      <c r="D372" s="128" t="s">
        <v>304</v>
      </c>
      <c r="E372" s="128" t="s">
        <v>308</v>
      </c>
      <c r="F372" s="122"/>
      <c r="G372" s="127" t="s">
        <v>307</v>
      </c>
      <c r="H372" s="117">
        <v>75.849999999999994</v>
      </c>
      <c r="I372" s="117"/>
      <c r="J372" s="118">
        <v>9</v>
      </c>
      <c r="K372" s="118">
        <v>398</v>
      </c>
      <c r="L372" s="118"/>
      <c r="M372" s="118" t="s">
        <v>2976</v>
      </c>
      <c r="N372" s="117" t="str">
        <f t="shared" si="5"/>
        <v/>
      </c>
      <c r="O372" s="116"/>
    </row>
    <row r="373" spans="1:15" x14ac:dyDescent="0.25">
      <c r="A373" s="130" t="s">
        <v>2975</v>
      </c>
      <c r="B373" s="129" t="s">
        <v>2970</v>
      </c>
      <c r="C373" s="128" t="s">
        <v>2969</v>
      </c>
      <c r="D373" s="128" t="s">
        <v>304</v>
      </c>
      <c r="E373" s="128" t="s">
        <v>322</v>
      </c>
      <c r="F373" s="122"/>
      <c r="G373" s="127" t="s">
        <v>307</v>
      </c>
      <c r="H373" s="117">
        <v>51.1</v>
      </c>
      <c r="I373" s="117"/>
      <c r="J373" s="118">
        <v>112</v>
      </c>
      <c r="K373" s="118"/>
      <c r="L373" s="118"/>
      <c r="M373" s="118" t="s">
        <v>2974</v>
      </c>
      <c r="N373" s="117" t="str">
        <f t="shared" si="5"/>
        <v/>
      </c>
      <c r="O373" s="116"/>
    </row>
    <row r="374" spans="1:15" x14ac:dyDescent="0.25">
      <c r="A374" s="130" t="s">
        <v>2973</v>
      </c>
      <c r="B374" s="129" t="s">
        <v>2970</v>
      </c>
      <c r="C374" s="128" t="s">
        <v>2969</v>
      </c>
      <c r="D374" s="128" t="s">
        <v>304</v>
      </c>
      <c r="E374" s="128" t="s">
        <v>562</v>
      </c>
      <c r="F374" s="122" t="s">
        <v>398</v>
      </c>
      <c r="G374" s="127" t="s">
        <v>307</v>
      </c>
      <c r="H374" s="117">
        <v>34.200000000000003</v>
      </c>
      <c r="I374" s="117"/>
      <c r="J374" s="118">
        <v>412</v>
      </c>
      <c r="K374" s="118"/>
      <c r="L374" s="118"/>
      <c r="M374" s="118" t="s">
        <v>2972</v>
      </c>
      <c r="N374" s="117" t="str">
        <f t="shared" si="5"/>
        <v/>
      </c>
      <c r="O374" s="116"/>
    </row>
    <row r="375" spans="1:15" x14ac:dyDescent="0.25">
      <c r="A375" s="130" t="s">
        <v>2971</v>
      </c>
      <c r="B375" s="129" t="s">
        <v>2970</v>
      </c>
      <c r="C375" s="128" t="s">
        <v>2969</v>
      </c>
      <c r="D375" s="128" t="s">
        <v>304</v>
      </c>
      <c r="E375" s="128" t="s">
        <v>382</v>
      </c>
      <c r="F375" s="122" t="s">
        <v>398</v>
      </c>
      <c r="G375" s="127" t="s">
        <v>307</v>
      </c>
      <c r="H375" s="117">
        <v>34.200000000000003</v>
      </c>
      <c r="I375" s="117"/>
      <c r="J375" s="118">
        <v>500</v>
      </c>
      <c r="K375" s="118"/>
      <c r="L375" s="118"/>
      <c r="M375" s="118" t="s">
        <v>2968</v>
      </c>
      <c r="N375" s="117" t="str">
        <f t="shared" si="5"/>
        <v/>
      </c>
      <c r="O375" s="116"/>
    </row>
    <row r="376" spans="1:15" x14ac:dyDescent="0.25">
      <c r="A376" s="130" t="s">
        <v>2967</v>
      </c>
      <c r="B376" s="129" t="s">
        <v>2962</v>
      </c>
      <c r="C376" s="128" t="s">
        <v>2961</v>
      </c>
      <c r="D376" s="128" t="s">
        <v>304</v>
      </c>
      <c r="E376" s="128" t="s">
        <v>313</v>
      </c>
      <c r="F376" s="122"/>
      <c r="G376" s="127" t="s">
        <v>307</v>
      </c>
      <c r="H376" s="117">
        <v>129.80000000000001</v>
      </c>
      <c r="I376" s="117">
        <v>1.75</v>
      </c>
      <c r="J376" s="118">
        <v>151</v>
      </c>
      <c r="K376" s="118">
        <v>310</v>
      </c>
      <c r="L376" s="118"/>
      <c r="M376" s="118" t="s">
        <v>2966</v>
      </c>
      <c r="N376" s="117" t="str">
        <f t="shared" si="5"/>
        <v/>
      </c>
      <c r="O376" s="116"/>
    </row>
    <row r="377" spans="1:15" x14ac:dyDescent="0.25">
      <c r="A377" s="130" t="s">
        <v>2965</v>
      </c>
      <c r="B377" s="129" t="s">
        <v>2962</v>
      </c>
      <c r="C377" s="128" t="s">
        <v>2961</v>
      </c>
      <c r="D377" s="128" t="s">
        <v>304</v>
      </c>
      <c r="E377" s="128" t="s">
        <v>328</v>
      </c>
      <c r="F377" s="122"/>
      <c r="G377" s="127" t="s">
        <v>307</v>
      </c>
      <c r="H377" s="117">
        <v>109.95</v>
      </c>
      <c r="I377" s="117">
        <v>1.75</v>
      </c>
      <c r="J377" s="118">
        <v>8</v>
      </c>
      <c r="K377" s="118">
        <v>78</v>
      </c>
      <c r="L377" s="118">
        <v>19</v>
      </c>
      <c r="M377" s="118" t="s">
        <v>2964</v>
      </c>
      <c r="N377" s="117" t="str">
        <f t="shared" si="5"/>
        <v/>
      </c>
      <c r="O377" s="116"/>
    </row>
    <row r="378" spans="1:15" x14ac:dyDescent="0.25">
      <c r="A378" s="130" t="s">
        <v>2963</v>
      </c>
      <c r="B378" s="129" t="s">
        <v>2962</v>
      </c>
      <c r="C378" s="128" t="s">
        <v>2961</v>
      </c>
      <c r="D378" s="128" t="s">
        <v>2055</v>
      </c>
      <c r="E378" s="128" t="s">
        <v>313</v>
      </c>
      <c r="F378" s="122"/>
      <c r="G378" s="127" t="s">
        <v>307</v>
      </c>
      <c r="H378" s="117">
        <v>129.80000000000001</v>
      </c>
      <c r="I378" s="117">
        <v>1.75</v>
      </c>
      <c r="J378" s="118">
        <v>49</v>
      </c>
      <c r="K378" s="118"/>
      <c r="L378" s="118"/>
      <c r="M378" s="118" t="s">
        <v>2960</v>
      </c>
      <c r="N378" s="117" t="str">
        <f t="shared" si="5"/>
        <v/>
      </c>
      <c r="O378" s="116"/>
    </row>
    <row r="379" spans="1:15" x14ac:dyDescent="0.25">
      <c r="A379" s="130" t="s">
        <v>2959</v>
      </c>
      <c r="B379" s="129" t="s">
        <v>2950</v>
      </c>
      <c r="C379" s="128" t="s">
        <v>2949</v>
      </c>
      <c r="D379" s="128" t="s">
        <v>304</v>
      </c>
      <c r="E379" s="128" t="s">
        <v>337</v>
      </c>
      <c r="F379" s="122"/>
      <c r="G379" s="127" t="s">
        <v>307</v>
      </c>
      <c r="H379" s="117">
        <v>225</v>
      </c>
      <c r="I379" s="117"/>
      <c r="J379" s="118"/>
      <c r="K379" s="118">
        <v>9</v>
      </c>
      <c r="L379" s="118"/>
      <c r="M379" s="118" t="s">
        <v>2958</v>
      </c>
      <c r="N379" s="117" t="str">
        <f t="shared" si="5"/>
        <v/>
      </c>
      <c r="O379" s="116"/>
    </row>
    <row r="380" spans="1:15" x14ac:dyDescent="0.25">
      <c r="A380" s="130" t="s">
        <v>2957</v>
      </c>
      <c r="B380" s="129" t="s">
        <v>2950</v>
      </c>
      <c r="C380" s="128" t="s">
        <v>2949</v>
      </c>
      <c r="D380" s="128" t="s">
        <v>304</v>
      </c>
      <c r="E380" s="128" t="s">
        <v>319</v>
      </c>
      <c r="F380" s="122"/>
      <c r="G380" s="127" t="s">
        <v>307</v>
      </c>
      <c r="H380" s="117">
        <v>206.65</v>
      </c>
      <c r="I380" s="117"/>
      <c r="J380" s="118"/>
      <c r="K380" s="118">
        <v>36</v>
      </c>
      <c r="L380" s="118"/>
      <c r="M380" s="118" t="s">
        <v>2956</v>
      </c>
      <c r="N380" s="117" t="str">
        <f t="shared" si="5"/>
        <v/>
      </c>
      <c r="O380" s="116"/>
    </row>
    <row r="381" spans="1:15" x14ac:dyDescent="0.25">
      <c r="A381" s="130" t="s">
        <v>2955</v>
      </c>
      <c r="B381" s="129" t="s">
        <v>2950</v>
      </c>
      <c r="C381" s="128" t="s">
        <v>2949</v>
      </c>
      <c r="D381" s="128" t="s">
        <v>304</v>
      </c>
      <c r="E381" s="128" t="s">
        <v>316</v>
      </c>
      <c r="F381" s="122"/>
      <c r="G381" s="127" t="s">
        <v>307</v>
      </c>
      <c r="H381" s="117">
        <v>179.8</v>
      </c>
      <c r="I381" s="117"/>
      <c r="J381" s="118">
        <v>4</v>
      </c>
      <c r="K381" s="118"/>
      <c r="L381" s="118"/>
      <c r="M381" s="118" t="s">
        <v>2954</v>
      </c>
      <c r="N381" s="117" t="str">
        <f t="shared" si="5"/>
        <v/>
      </c>
      <c r="O381" s="116"/>
    </row>
    <row r="382" spans="1:15" x14ac:dyDescent="0.25">
      <c r="A382" s="130" t="s">
        <v>2953</v>
      </c>
      <c r="B382" s="129" t="s">
        <v>2950</v>
      </c>
      <c r="C382" s="128" t="s">
        <v>2949</v>
      </c>
      <c r="D382" s="128" t="s">
        <v>304</v>
      </c>
      <c r="E382" s="128" t="s">
        <v>313</v>
      </c>
      <c r="F382" s="122"/>
      <c r="G382" s="127" t="s">
        <v>307</v>
      </c>
      <c r="H382" s="117">
        <v>131.65</v>
      </c>
      <c r="I382" s="117"/>
      <c r="J382" s="118">
        <v>1</v>
      </c>
      <c r="K382" s="118"/>
      <c r="L382" s="118"/>
      <c r="M382" s="118" t="s">
        <v>2952</v>
      </c>
      <c r="N382" s="117" t="str">
        <f t="shared" si="5"/>
        <v/>
      </c>
      <c r="O382" s="116"/>
    </row>
    <row r="383" spans="1:15" x14ac:dyDescent="0.25">
      <c r="A383" s="130" t="s">
        <v>2951</v>
      </c>
      <c r="B383" s="129" t="s">
        <v>2950</v>
      </c>
      <c r="C383" s="128" t="s">
        <v>2949</v>
      </c>
      <c r="D383" s="128" t="s">
        <v>304</v>
      </c>
      <c r="E383" s="128" t="s">
        <v>328</v>
      </c>
      <c r="F383" s="122"/>
      <c r="G383" s="127" t="s">
        <v>307</v>
      </c>
      <c r="H383" s="117">
        <v>111.4</v>
      </c>
      <c r="I383" s="117"/>
      <c r="J383" s="118">
        <v>6</v>
      </c>
      <c r="K383" s="118"/>
      <c r="L383" s="118"/>
      <c r="M383" s="118" t="s">
        <v>2948</v>
      </c>
      <c r="N383" s="117" t="str">
        <f t="shared" si="5"/>
        <v/>
      </c>
      <c r="O383" s="116"/>
    </row>
    <row r="384" spans="1:15" x14ac:dyDescent="0.25">
      <c r="A384" s="130" t="s">
        <v>2947</v>
      </c>
      <c r="B384" s="129" t="s">
        <v>2944</v>
      </c>
      <c r="C384" s="128" t="s">
        <v>2943</v>
      </c>
      <c r="D384" s="128" t="s">
        <v>304</v>
      </c>
      <c r="E384" s="128" t="s">
        <v>328</v>
      </c>
      <c r="F384" s="122"/>
      <c r="G384" s="127" t="s">
        <v>403</v>
      </c>
      <c r="H384" s="117">
        <v>117.05</v>
      </c>
      <c r="I384" s="117">
        <v>1.75</v>
      </c>
      <c r="J384" s="118"/>
      <c r="K384" s="118">
        <v>6</v>
      </c>
      <c r="L384" s="118">
        <v>26</v>
      </c>
      <c r="M384" s="118" t="s">
        <v>2946</v>
      </c>
      <c r="N384" s="117" t="str">
        <f t="shared" si="5"/>
        <v/>
      </c>
      <c r="O384" s="116"/>
    </row>
    <row r="385" spans="1:15" x14ac:dyDescent="0.25">
      <c r="A385" s="130" t="s">
        <v>2945</v>
      </c>
      <c r="B385" s="129" t="s">
        <v>2944</v>
      </c>
      <c r="C385" s="128" t="s">
        <v>2943</v>
      </c>
      <c r="D385" s="128" t="s">
        <v>304</v>
      </c>
      <c r="E385" s="128" t="s">
        <v>488</v>
      </c>
      <c r="F385" s="122"/>
      <c r="G385" s="127" t="s">
        <v>403</v>
      </c>
      <c r="H385" s="117">
        <v>98.85</v>
      </c>
      <c r="I385" s="117">
        <v>1.75</v>
      </c>
      <c r="J385" s="118">
        <v>12</v>
      </c>
      <c r="K385" s="118">
        <v>224</v>
      </c>
      <c r="L385" s="118"/>
      <c r="M385" s="118" t="s">
        <v>2942</v>
      </c>
      <c r="N385" s="117" t="str">
        <f t="shared" si="5"/>
        <v/>
      </c>
      <c r="O385" s="116"/>
    </row>
    <row r="386" spans="1:15" x14ac:dyDescent="0.25">
      <c r="A386" s="130" t="s">
        <v>2941</v>
      </c>
      <c r="B386" s="129" t="s">
        <v>2938</v>
      </c>
      <c r="C386" s="128" t="s">
        <v>2504</v>
      </c>
      <c r="D386" s="128" t="s">
        <v>304</v>
      </c>
      <c r="E386" s="128" t="s">
        <v>313</v>
      </c>
      <c r="F386" s="122"/>
      <c r="G386" s="127" t="s">
        <v>403</v>
      </c>
      <c r="H386" s="117">
        <v>121.85</v>
      </c>
      <c r="I386" s="117"/>
      <c r="J386" s="118"/>
      <c r="K386" s="118">
        <v>5</v>
      </c>
      <c r="L386" s="118"/>
      <c r="M386" s="118" t="s">
        <v>2940</v>
      </c>
      <c r="N386" s="117" t="str">
        <f t="shared" si="5"/>
        <v/>
      </c>
      <c r="O386" s="116"/>
    </row>
    <row r="387" spans="1:15" x14ac:dyDescent="0.25">
      <c r="A387" s="130" t="s">
        <v>2939</v>
      </c>
      <c r="B387" s="129" t="s">
        <v>2938</v>
      </c>
      <c r="C387" s="128" t="s">
        <v>2504</v>
      </c>
      <c r="D387" s="128" t="s">
        <v>304</v>
      </c>
      <c r="E387" s="128" t="s">
        <v>328</v>
      </c>
      <c r="F387" s="122"/>
      <c r="G387" s="127" t="s">
        <v>403</v>
      </c>
      <c r="H387" s="117">
        <v>103.25</v>
      </c>
      <c r="I387" s="117"/>
      <c r="J387" s="118">
        <v>22</v>
      </c>
      <c r="K387" s="118">
        <v>150</v>
      </c>
      <c r="L387" s="118"/>
      <c r="M387" s="118" t="s">
        <v>2937</v>
      </c>
      <c r="N387" s="117" t="str">
        <f t="shared" si="5"/>
        <v/>
      </c>
      <c r="O387" s="116"/>
    </row>
    <row r="388" spans="1:15" x14ac:dyDescent="0.25">
      <c r="A388" s="130" t="s">
        <v>2936</v>
      </c>
      <c r="B388" s="129" t="s">
        <v>2935</v>
      </c>
      <c r="C388" s="128" t="s">
        <v>2934</v>
      </c>
      <c r="D388" s="128" t="s">
        <v>1115</v>
      </c>
      <c r="E388" s="128" t="s">
        <v>1114</v>
      </c>
      <c r="F388" s="122"/>
      <c r="G388" s="127" t="s">
        <v>307</v>
      </c>
      <c r="H388" s="117">
        <v>107.85</v>
      </c>
      <c r="I388" s="117"/>
      <c r="J388" s="118">
        <v>3</v>
      </c>
      <c r="K388" s="118">
        <v>497</v>
      </c>
      <c r="L388" s="118"/>
      <c r="M388" s="118" t="s">
        <v>2933</v>
      </c>
      <c r="N388" s="117" t="str">
        <f t="shared" si="5"/>
        <v/>
      </c>
      <c r="O388" s="116"/>
    </row>
    <row r="389" spans="1:15" x14ac:dyDescent="0.25">
      <c r="A389" s="130" t="s">
        <v>2932</v>
      </c>
      <c r="B389" s="129" t="s">
        <v>2925</v>
      </c>
      <c r="C389" s="128" t="s">
        <v>2924</v>
      </c>
      <c r="D389" s="128" t="s">
        <v>304</v>
      </c>
      <c r="E389" s="128" t="s">
        <v>1093</v>
      </c>
      <c r="F389" s="122"/>
      <c r="G389" s="127" t="s">
        <v>307</v>
      </c>
      <c r="H389" s="117">
        <v>174.4</v>
      </c>
      <c r="I389" s="117">
        <v>1.5</v>
      </c>
      <c r="J389" s="118">
        <v>32</v>
      </c>
      <c r="K389" s="118"/>
      <c r="L389" s="118"/>
      <c r="M389" s="118" t="s">
        <v>2931</v>
      </c>
      <c r="N389" s="117" t="str">
        <f t="shared" si="5"/>
        <v/>
      </c>
      <c r="O389" s="116"/>
    </row>
    <row r="390" spans="1:15" x14ac:dyDescent="0.25">
      <c r="A390" s="130" t="s">
        <v>2930</v>
      </c>
      <c r="B390" s="129" t="s">
        <v>2925</v>
      </c>
      <c r="C390" s="128" t="s">
        <v>2924</v>
      </c>
      <c r="D390" s="128" t="s">
        <v>304</v>
      </c>
      <c r="E390" s="128" t="s">
        <v>316</v>
      </c>
      <c r="F390" s="122"/>
      <c r="G390" s="127" t="s">
        <v>307</v>
      </c>
      <c r="H390" s="117">
        <v>144.80000000000001</v>
      </c>
      <c r="I390" s="117">
        <v>1.5</v>
      </c>
      <c r="J390" s="118">
        <v>75</v>
      </c>
      <c r="K390" s="118">
        <v>70</v>
      </c>
      <c r="L390" s="118"/>
      <c r="M390" s="118" t="s">
        <v>2929</v>
      </c>
      <c r="N390" s="117" t="str">
        <f t="shared" si="5"/>
        <v/>
      </c>
      <c r="O390" s="116"/>
    </row>
    <row r="391" spans="1:15" x14ac:dyDescent="0.25">
      <c r="A391" s="130" t="s">
        <v>2928</v>
      </c>
      <c r="B391" s="129" t="s">
        <v>2925</v>
      </c>
      <c r="C391" s="128" t="s">
        <v>2924</v>
      </c>
      <c r="D391" s="128" t="s">
        <v>304</v>
      </c>
      <c r="E391" s="128" t="s">
        <v>313</v>
      </c>
      <c r="F391" s="122"/>
      <c r="G391" s="127" t="s">
        <v>307</v>
      </c>
      <c r="H391" s="117">
        <v>112.85</v>
      </c>
      <c r="I391" s="117">
        <v>1.5</v>
      </c>
      <c r="J391" s="118"/>
      <c r="K391" s="118">
        <v>121</v>
      </c>
      <c r="L391" s="118"/>
      <c r="M391" s="118" t="s">
        <v>2927</v>
      </c>
      <c r="N391" s="117" t="str">
        <f t="shared" si="5"/>
        <v/>
      </c>
      <c r="O391" s="116"/>
    </row>
    <row r="392" spans="1:15" x14ac:dyDescent="0.25">
      <c r="A392" s="130" t="s">
        <v>2926</v>
      </c>
      <c r="B392" s="129" t="s">
        <v>2925</v>
      </c>
      <c r="C392" s="128" t="s">
        <v>2924</v>
      </c>
      <c r="D392" s="128" t="s">
        <v>304</v>
      </c>
      <c r="E392" s="128" t="s">
        <v>328</v>
      </c>
      <c r="F392" s="122"/>
      <c r="G392" s="127" t="s">
        <v>307</v>
      </c>
      <c r="H392" s="117">
        <v>85.15</v>
      </c>
      <c r="I392" s="117">
        <v>1.5</v>
      </c>
      <c r="J392" s="118">
        <v>3</v>
      </c>
      <c r="K392" s="118"/>
      <c r="L392" s="118"/>
      <c r="M392" s="118" t="s">
        <v>2923</v>
      </c>
      <c r="N392" s="117" t="str">
        <f t="shared" si="5"/>
        <v/>
      </c>
      <c r="O392" s="116"/>
    </row>
    <row r="393" spans="1:15" x14ac:dyDescent="0.25">
      <c r="A393" s="130" t="s">
        <v>2922</v>
      </c>
      <c r="B393" s="129" t="s">
        <v>2913</v>
      </c>
      <c r="C393" s="128" t="s">
        <v>2912</v>
      </c>
      <c r="D393" s="128" t="s">
        <v>304</v>
      </c>
      <c r="E393" s="128" t="s">
        <v>360</v>
      </c>
      <c r="F393" s="122"/>
      <c r="G393" s="127" t="s">
        <v>307</v>
      </c>
      <c r="H393" s="117">
        <v>222.4</v>
      </c>
      <c r="I393" s="117"/>
      <c r="J393" s="118">
        <v>64</v>
      </c>
      <c r="K393" s="118"/>
      <c r="L393" s="118"/>
      <c r="M393" s="118" t="s">
        <v>2921</v>
      </c>
      <c r="N393" s="117" t="str">
        <f t="shared" ref="N393:N456" si="6">IF(O393="","",H393-($N$7*H393))</f>
        <v/>
      </c>
      <c r="O393" s="116"/>
    </row>
    <row r="394" spans="1:15" x14ac:dyDescent="0.25">
      <c r="A394" s="130" t="s">
        <v>2920</v>
      </c>
      <c r="B394" s="129" t="s">
        <v>2913</v>
      </c>
      <c r="C394" s="128" t="s">
        <v>2912</v>
      </c>
      <c r="D394" s="128" t="s">
        <v>304</v>
      </c>
      <c r="E394" s="128" t="s">
        <v>337</v>
      </c>
      <c r="F394" s="122"/>
      <c r="G394" s="127" t="s">
        <v>307</v>
      </c>
      <c r="H394" s="117">
        <v>165</v>
      </c>
      <c r="I394" s="117"/>
      <c r="J394" s="118">
        <v>3</v>
      </c>
      <c r="K394" s="118"/>
      <c r="L394" s="118"/>
      <c r="M394" s="118" t="s">
        <v>2919</v>
      </c>
      <c r="N394" s="117" t="str">
        <f t="shared" si="6"/>
        <v/>
      </c>
      <c r="O394" s="116"/>
    </row>
    <row r="395" spans="1:15" x14ac:dyDescent="0.25">
      <c r="A395" s="130" t="s">
        <v>2918</v>
      </c>
      <c r="B395" s="129" t="s">
        <v>2913</v>
      </c>
      <c r="C395" s="128" t="s">
        <v>2912</v>
      </c>
      <c r="D395" s="128" t="s">
        <v>304</v>
      </c>
      <c r="E395" s="128" t="s">
        <v>316</v>
      </c>
      <c r="F395" s="122"/>
      <c r="G395" s="127" t="s">
        <v>307</v>
      </c>
      <c r="H395" s="117">
        <v>144.80000000000001</v>
      </c>
      <c r="I395" s="117"/>
      <c r="J395" s="118">
        <v>90</v>
      </c>
      <c r="K395" s="118"/>
      <c r="L395" s="118"/>
      <c r="M395" s="118" t="s">
        <v>2917</v>
      </c>
      <c r="N395" s="117" t="str">
        <f t="shared" si="6"/>
        <v/>
      </c>
      <c r="O395" s="116"/>
    </row>
    <row r="396" spans="1:15" x14ac:dyDescent="0.25">
      <c r="A396" s="130" t="s">
        <v>2916</v>
      </c>
      <c r="B396" s="129" t="s">
        <v>2913</v>
      </c>
      <c r="C396" s="128" t="s">
        <v>2912</v>
      </c>
      <c r="D396" s="128" t="s">
        <v>304</v>
      </c>
      <c r="E396" s="128" t="s">
        <v>313</v>
      </c>
      <c r="F396" s="122" t="s">
        <v>398</v>
      </c>
      <c r="G396" s="127" t="s">
        <v>307</v>
      </c>
      <c r="H396" s="117">
        <v>106.75</v>
      </c>
      <c r="I396" s="117"/>
      <c r="J396" s="118">
        <v>471</v>
      </c>
      <c r="K396" s="118"/>
      <c r="L396" s="118"/>
      <c r="M396" s="118" t="s">
        <v>2915</v>
      </c>
      <c r="N396" s="117" t="str">
        <f t="shared" si="6"/>
        <v/>
      </c>
      <c r="O396" s="116"/>
    </row>
    <row r="397" spans="1:15" x14ac:dyDescent="0.25">
      <c r="A397" s="130" t="s">
        <v>2914</v>
      </c>
      <c r="B397" s="129" t="s">
        <v>2913</v>
      </c>
      <c r="C397" s="128" t="s">
        <v>2912</v>
      </c>
      <c r="D397" s="128" t="s">
        <v>304</v>
      </c>
      <c r="E397" s="128" t="s">
        <v>328</v>
      </c>
      <c r="F397" s="122"/>
      <c r="G397" s="127" t="s">
        <v>307</v>
      </c>
      <c r="H397" s="117">
        <v>80.099999999999994</v>
      </c>
      <c r="I397" s="117"/>
      <c r="J397" s="118">
        <v>2</v>
      </c>
      <c r="K397" s="118">
        <v>498</v>
      </c>
      <c r="L397" s="118"/>
      <c r="M397" s="118" t="s">
        <v>2911</v>
      </c>
      <c r="N397" s="117" t="str">
        <f t="shared" si="6"/>
        <v/>
      </c>
      <c r="O397" s="116"/>
    </row>
    <row r="398" spans="1:15" ht="15.75" x14ac:dyDescent="0.25">
      <c r="A398" s="130" t="s">
        <v>2910</v>
      </c>
      <c r="B398" s="129" t="s">
        <v>2905</v>
      </c>
      <c r="C398" s="128" t="s">
        <v>2904</v>
      </c>
      <c r="D398" s="128" t="s">
        <v>304</v>
      </c>
      <c r="E398" s="128" t="s">
        <v>2761</v>
      </c>
      <c r="F398" s="126"/>
      <c r="G398" s="127" t="s">
        <v>892</v>
      </c>
      <c r="H398" s="117">
        <v>218</v>
      </c>
      <c r="I398" s="117"/>
      <c r="J398" s="118"/>
      <c r="K398" s="118">
        <v>52</v>
      </c>
      <c r="L398" s="118"/>
      <c r="M398" s="118" t="s">
        <v>2909</v>
      </c>
      <c r="N398" s="117" t="str">
        <f t="shared" si="6"/>
        <v/>
      </c>
      <c r="O398" s="116"/>
    </row>
    <row r="399" spans="1:15" ht="15.75" x14ac:dyDescent="0.25">
      <c r="A399" s="130" t="s">
        <v>2908</v>
      </c>
      <c r="B399" s="129" t="s">
        <v>2905</v>
      </c>
      <c r="C399" s="128" t="s">
        <v>2904</v>
      </c>
      <c r="D399" s="128" t="s">
        <v>304</v>
      </c>
      <c r="E399" s="128" t="s">
        <v>2778</v>
      </c>
      <c r="F399" s="126"/>
      <c r="G399" s="127" t="s">
        <v>892</v>
      </c>
      <c r="H399" s="117">
        <v>203</v>
      </c>
      <c r="I399" s="117"/>
      <c r="J399" s="118">
        <v>26</v>
      </c>
      <c r="K399" s="118">
        <v>10</v>
      </c>
      <c r="L399" s="118"/>
      <c r="M399" s="118" t="s">
        <v>2907</v>
      </c>
      <c r="N399" s="117" t="str">
        <f t="shared" si="6"/>
        <v/>
      </c>
      <c r="O399" s="116"/>
    </row>
    <row r="400" spans="1:15" x14ac:dyDescent="0.25">
      <c r="A400" s="130" t="s">
        <v>2906</v>
      </c>
      <c r="B400" s="129" t="s">
        <v>2905</v>
      </c>
      <c r="C400" s="128" t="s">
        <v>2904</v>
      </c>
      <c r="D400" s="128" t="s">
        <v>304</v>
      </c>
      <c r="E400" s="128" t="s">
        <v>1149</v>
      </c>
      <c r="F400" s="122"/>
      <c r="G400" s="127" t="s">
        <v>892</v>
      </c>
      <c r="H400" s="117">
        <v>173</v>
      </c>
      <c r="I400" s="117"/>
      <c r="J400" s="118">
        <v>14</v>
      </c>
      <c r="K400" s="118"/>
      <c r="L400" s="118"/>
      <c r="M400" s="118" t="s">
        <v>2903</v>
      </c>
      <c r="N400" s="117" t="str">
        <f t="shared" si="6"/>
        <v/>
      </c>
      <c r="O400" s="116"/>
    </row>
    <row r="401" spans="1:15" x14ac:dyDescent="0.25">
      <c r="A401" s="130" t="s">
        <v>2902</v>
      </c>
      <c r="B401" s="129" t="s">
        <v>2893</v>
      </c>
      <c r="C401" s="128" t="s">
        <v>2892</v>
      </c>
      <c r="D401" s="128" t="s">
        <v>304</v>
      </c>
      <c r="E401" s="128" t="s">
        <v>316</v>
      </c>
      <c r="F401" s="122"/>
      <c r="G401" s="127" t="s">
        <v>307</v>
      </c>
      <c r="H401" s="117">
        <v>145.30000000000001</v>
      </c>
      <c r="I401" s="117"/>
      <c r="J401" s="118"/>
      <c r="K401" s="118">
        <v>98</v>
      </c>
      <c r="L401" s="118"/>
      <c r="M401" s="118" t="s">
        <v>2901</v>
      </c>
      <c r="N401" s="117" t="str">
        <f t="shared" si="6"/>
        <v/>
      </c>
      <c r="O401" s="116"/>
    </row>
    <row r="402" spans="1:15" x14ac:dyDescent="0.25">
      <c r="A402" s="130" t="s">
        <v>2900</v>
      </c>
      <c r="B402" s="129" t="s">
        <v>2893</v>
      </c>
      <c r="C402" s="128" t="s">
        <v>2892</v>
      </c>
      <c r="D402" s="128" t="s">
        <v>304</v>
      </c>
      <c r="E402" s="128" t="s">
        <v>313</v>
      </c>
      <c r="F402" s="122" t="s">
        <v>398</v>
      </c>
      <c r="G402" s="127" t="s">
        <v>307</v>
      </c>
      <c r="H402" s="117">
        <v>115.8</v>
      </c>
      <c r="I402" s="117"/>
      <c r="J402" s="118">
        <v>220</v>
      </c>
      <c r="K402" s="118"/>
      <c r="L402" s="118"/>
      <c r="M402" s="118" t="s">
        <v>2899</v>
      </c>
      <c r="N402" s="117" t="str">
        <f t="shared" si="6"/>
        <v/>
      </c>
      <c r="O402" s="116"/>
    </row>
    <row r="403" spans="1:15" x14ac:dyDescent="0.25">
      <c r="A403" s="130" t="s">
        <v>2898</v>
      </c>
      <c r="B403" s="129" t="s">
        <v>2893</v>
      </c>
      <c r="C403" s="128" t="s">
        <v>2892</v>
      </c>
      <c r="D403" s="128" t="s">
        <v>304</v>
      </c>
      <c r="E403" s="128" t="s">
        <v>382</v>
      </c>
      <c r="F403" s="122"/>
      <c r="G403" s="127" t="s">
        <v>307</v>
      </c>
      <c r="H403" s="117">
        <v>39.1</v>
      </c>
      <c r="I403" s="117"/>
      <c r="J403" s="118">
        <v>257</v>
      </c>
      <c r="K403" s="118"/>
      <c r="L403" s="118"/>
      <c r="M403" s="118" t="s">
        <v>2897</v>
      </c>
      <c r="N403" s="117" t="str">
        <f t="shared" si="6"/>
        <v/>
      </c>
      <c r="O403" s="116"/>
    </row>
    <row r="404" spans="1:15" ht="15.75" x14ac:dyDescent="0.25">
      <c r="A404" s="130" t="s">
        <v>2896</v>
      </c>
      <c r="B404" s="129" t="s">
        <v>2893</v>
      </c>
      <c r="C404" s="128" t="s">
        <v>2892</v>
      </c>
      <c r="D404" s="128" t="s">
        <v>570</v>
      </c>
      <c r="E404" s="128" t="s">
        <v>2562</v>
      </c>
      <c r="F404" s="126"/>
      <c r="G404" s="127" t="s">
        <v>307</v>
      </c>
      <c r="H404" s="117">
        <v>107.6</v>
      </c>
      <c r="I404" s="117"/>
      <c r="J404" s="118">
        <v>77</v>
      </c>
      <c r="K404" s="118"/>
      <c r="L404" s="118"/>
      <c r="M404" s="118" t="s">
        <v>2895</v>
      </c>
      <c r="N404" s="117" t="str">
        <f t="shared" si="6"/>
        <v/>
      </c>
      <c r="O404" s="116"/>
    </row>
    <row r="405" spans="1:15" x14ac:dyDescent="0.25">
      <c r="A405" s="130" t="s">
        <v>2894</v>
      </c>
      <c r="B405" s="129" t="s">
        <v>2893</v>
      </c>
      <c r="C405" s="128" t="s">
        <v>2892</v>
      </c>
      <c r="D405" s="128" t="s">
        <v>570</v>
      </c>
      <c r="E405" s="128" t="s">
        <v>569</v>
      </c>
      <c r="F405" s="122" t="s">
        <v>398</v>
      </c>
      <c r="G405" s="127" t="s">
        <v>307</v>
      </c>
      <c r="H405" s="117">
        <v>95</v>
      </c>
      <c r="I405" s="117"/>
      <c r="J405" s="118">
        <v>111</v>
      </c>
      <c r="K405" s="118"/>
      <c r="L405" s="118"/>
      <c r="M405" s="118" t="s">
        <v>2891</v>
      </c>
      <c r="N405" s="117" t="str">
        <f t="shared" si="6"/>
        <v/>
      </c>
      <c r="O405" s="116"/>
    </row>
    <row r="406" spans="1:15" x14ac:dyDescent="0.25">
      <c r="A406" s="130" t="s">
        <v>2890</v>
      </c>
      <c r="B406" s="129" t="s">
        <v>2885</v>
      </c>
      <c r="C406" s="128" t="s">
        <v>2884</v>
      </c>
      <c r="D406" s="128" t="s">
        <v>304</v>
      </c>
      <c r="E406" s="128" t="s">
        <v>1093</v>
      </c>
      <c r="F406" s="122"/>
      <c r="G406" s="127" t="s">
        <v>307</v>
      </c>
      <c r="H406" s="117">
        <v>184.35</v>
      </c>
      <c r="I406" s="117"/>
      <c r="J406" s="118">
        <v>9</v>
      </c>
      <c r="K406" s="118"/>
      <c r="L406" s="118"/>
      <c r="M406" s="118" t="s">
        <v>2889</v>
      </c>
      <c r="N406" s="117" t="str">
        <f t="shared" si="6"/>
        <v/>
      </c>
      <c r="O406" s="116"/>
    </row>
    <row r="407" spans="1:15" x14ac:dyDescent="0.25">
      <c r="A407" s="130" t="s">
        <v>2888</v>
      </c>
      <c r="B407" s="129" t="s">
        <v>2885</v>
      </c>
      <c r="C407" s="128" t="s">
        <v>2884</v>
      </c>
      <c r="D407" s="128" t="s">
        <v>304</v>
      </c>
      <c r="E407" s="128" t="s">
        <v>663</v>
      </c>
      <c r="F407" s="122"/>
      <c r="G407" s="127" t="s">
        <v>307</v>
      </c>
      <c r="H407" s="117">
        <v>146.15</v>
      </c>
      <c r="I407" s="117"/>
      <c r="J407" s="118">
        <v>2</v>
      </c>
      <c r="K407" s="118"/>
      <c r="L407" s="118"/>
      <c r="M407" s="118" t="s">
        <v>2887</v>
      </c>
      <c r="N407" s="117" t="str">
        <f t="shared" si="6"/>
        <v/>
      </c>
      <c r="O407" s="116"/>
    </row>
    <row r="408" spans="1:15" x14ac:dyDescent="0.25">
      <c r="A408" s="130" t="s">
        <v>2886</v>
      </c>
      <c r="B408" s="129" t="s">
        <v>2885</v>
      </c>
      <c r="C408" s="128" t="s">
        <v>2884</v>
      </c>
      <c r="D408" s="128" t="s">
        <v>570</v>
      </c>
      <c r="E408" s="128" t="s">
        <v>308</v>
      </c>
      <c r="F408" s="122"/>
      <c r="G408" s="127" t="s">
        <v>307</v>
      </c>
      <c r="H408" s="117">
        <v>71.900000000000006</v>
      </c>
      <c r="I408" s="117"/>
      <c r="J408" s="118">
        <v>65</v>
      </c>
      <c r="K408" s="118">
        <v>70</v>
      </c>
      <c r="L408" s="118"/>
      <c r="M408" s="118" t="s">
        <v>2883</v>
      </c>
      <c r="N408" s="117" t="str">
        <f t="shared" si="6"/>
        <v/>
      </c>
      <c r="O408" s="116"/>
    </row>
    <row r="409" spans="1:15" x14ac:dyDescent="0.25">
      <c r="A409" s="130" t="s">
        <v>2882</v>
      </c>
      <c r="B409" s="129" t="s">
        <v>2881</v>
      </c>
      <c r="C409" s="128" t="s">
        <v>2880</v>
      </c>
      <c r="D409" s="128" t="s">
        <v>304</v>
      </c>
      <c r="E409" s="128" t="s">
        <v>382</v>
      </c>
      <c r="F409" s="122"/>
      <c r="G409" s="127" t="s">
        <v>307</v>
      </c>
      <c r="H409" s="117">
        <v>44</v>
      </c>
      <c r="I409" s="117">
        <v>1</v>
      </c>
      <c r="J409" s="118">
        <v>20</v>
      </c>
      <c r="K409" s="118"/>
      <c r="L409" s="118"/>
      <c r="M409" s="118" t="s">
        <v>2879</v>
      </c>
      <c r="N409" s="117" t="str">
        <f t="shared" si="6"/>
        <v/>
      </c>
      <c r="O409" s="116"/>
    </row>
    <row r="410" spans="1:15" x14ac:dyDescent="0.25">
      <c r="A410" s="130" t="s">
        <v>2878</v>
      </c>
      <c r="B410" s="129" t="s">
        <v>2863</v>
      </c>
      <c r="C410" s="128" t="s">
        <v>2862</v>
      </c>
      <c r="D410" s="128" t="s">
        <v>304</v>
      </c>
      <c r="E410" s="128" t="s">
        <v>1761</v>
      </c>
      <c r="F410" s="122"/>
      <c r="G410" s="127" t="s">
        <v>892</v>
      </c>
      <c r="H410" s="117">
        <v>248.2</v>
      </c>
      <c r="I410" s="117">
        <v>2.25</v>
      </c>
      <c r="J410" s="118">
        <v>3</v>
      </c>
      <c r="K410" s="118"/>
      <c r="L410" s="118"/>
      <c r="M410" s="118" t="s">
        <v>2877</v>
      </c>
      <c r="N410" s="117" t="str">
        <f t="shared" si="6"/>
        <v/>
      </c>
      <c r="O410" s="116"/>
    </row>
    <row r="411" spans="1:15" x14ac:dyDescent="0.25">
      <c r="A411" s="130" t="s">
        <v>2876</v>
      </c>
      <c r="B411" s="129" t="s">
        <v>2863</v>
      </c>
      <c r="C411" s="128" t="s">
        <v>2862</v>
      </c>
      <c r="D411" s="128" t="s">
        <v>304</v>
      </c>
      <c r="E411" s="128" t="s">
        <v>1093</v>
      </c>
      <c r="F411" s="122"/>
      <c r="G411" s="127" t="s">
        <v>892</v>
      </c>
      <c r="H411" s="117">
        <v>193.3</v>
      </c>
      <c r="I411" s="117">
        <v>2.25</v>
      </c>
      <c r="J411" s="118">
        <v>1</v>
      </c>
      <c r="K411" s="118">
        <v>145</v>
      </c>
      <c r="L411" s="118"/>
      <c r="M411" s="118" t="s">
        <v>2875</v>
      </c>
      <c r="N411" s="117" t="str">
        <f t="shared" si="6"/>
        <v/>
      </c>
      <c r="O411" s="116"/>
    </row>
    <row r="412" spans="1:15" x14ac:dyDescent="0.25">
      <c r="A412" s="130" t="s">
        <v>2874</v>
      </c>
      <c r="B412" s="129" t="s">
        <v>2863</v>
      </c>
      <c r="C412" s="128" t="s">
        <v>2862</v>
      </c>
      <c r="D412" s="128" t="s">
        <v>304</v>
      </c>
      <c r="E412" s="128" t="s">
        <v>1754</v>
      </c>
      <c r="F412" s="122"/>
      <c r="G412" s="127" t="s">
        <v>892</v>
      </c>
      <c r="H412" s="117">
        <v>168.15</v>
      </c>
      <c r="I412" s="117">
        <v>2.25</v>
      </c>
      <c r="J412" s="118"/>
      <c r="K412" s="118">
        <v>162</v>
      </c>
      <c r="L412" s="118"/>
      <c r="M412" s="118" t="s">
        <v>2873</v>
      </c>
      <c r="N412" s="117" t="str">
        <f t="shared" si="6"/>
        <v/>
      </c>
      <c r="O412" s="116"/>
    </row>
    <row r="413" spans="1:15" x14ac:dyDescent="0.25">
      <c r="A413" s="130" t="s">
        <v>2872</v>
      </c>
      <c r="B413" s="129" t="s">
        <v>2863</v>
      </c>
      <c r="C413" s="128" t="s">
        <v>2862</v>
      </c>
      <c r="D413" s="128" t="s">
        <v>304</v>
      </c>
      <c r="E413" s="128" t="s">
        <v>663</v>
      </c>
      <c r="F413" s="122"/>
      <c r="G413" s="127" t="s">
        <v>892</v>
      </c>
      <c r="H413" s="117">
        <v>146.15</v>
      </c>
      <c r="I413" s="117">
        <v>2.25</v>
      </c>
      <c r="J413" s="118">
        <v>3</v>
      </c>
      <c r="K413" s="118"/>
      <c r="L413" s="118"/>
      <c r="M413" s="118" t="s">
        <v>2871</v>
      </c>
      <c r="N413" s="117" t="str">
        <f t="shared" si="6"/>
        <v/>
      </c>
      <c r="O413" s="116"/>
    </row>
    <row r="414" spans="1:15" x14ac:dyDescent="0.25">
      <c r="A414" s="130" t="s">
        <v>2870</v>
      </c>
      <c r="B414" s="129" t="s">
        <v>2863</v>
      </c>
      <c r="C414" s="128" t="s">
        <v>2862</v>
      </c>
      <c r="D414" s="128" t="s">
        <v>304</v>
      </c>
      <c r="E414" s="128" t="s">
        <v>2451</v>
      </c>
      <c r="F414" s="122"/>
      <c r="G414" s="127" t="s">
        <v>892</v>
      </c>
      <c r="H414" s="117">
        <v>129.85</v>
      </c>
      <c r="I414" s="117">
        <v>2.25</v>
      </c>
      <c r="J414" s="118"/>
      <c r="K414" s="118">
        <v>18</v>
      </c>
      <c r="L414" s="118"/>
      <c r="M414" s="118" t="s">
        <v>2869</v>
      </c>
      <c r="N414" s="117" t="str">
        <f t="shared" si="6"/>
        <v/>
      </c>
      <c r="O414" s="116"/>
    </row>
    <row r="415" spans="1:15" x14ac:dyDescent="0.25">
      <c r="A415" s="130" t="s">
        <v>2868</v>
      </c>
      <c r="B415" s="129" t="s">
        <v>2863</v>
      </c>
      <c r="C415" s="128" t="s">
        <v>2862</v>
      </c>
      <c r="D415" s="128" t="s">
        <v>304</v>
      </c>
      <c r="E415" s="128" t="s">
        <v>308</v>
      </c>
      <c r="F415" s="122"/>
      <c r="G415" s="127" t="s">
        <v>892</v>
      </c>
      <c r="H415" s="117">
        <v>75.349999999999994</v>
      </c>
      <c r="I415" s="117">
        <v>2.25</v>
      </c>
      <c r="J415" s="118"/>
      <c r="K415" s="118">
        <v>123</v>
      </c>
      <c r="L415" s="118"/>
      <c r="M415" s="118" t="s">
        <v>2867</v>
      </c>
      <c r="N415" s="117" t="str">
        <f t="shared" si="6"/>
        <v/>
      </c>
      <c r="O415" s="116"/>
    </row>
    <row r="416" spans="1:15" x14ac:dyDescent="0.25">
      <c r="A416" s="130" t="s">
        <v>2866</v>
      </c>
      <c r="B416" s="129" t="s">
        <v>2863</v>
      </c>
      <c r="C416" s="128" t="s">
        <v>2862</v>
      </c>
      <c r="D416" s="128" t="s">
        <v>304</v>
      </c>
      <c r="E416" s="128" t="s">
        <v>322</v>
      </c>
      <c r="F416" s="122"/>
      <c r="G416" s="127" t="s">
        <v>892</v>
      </c>
      <c r="H416" s="117">
        <v>60.7</v>
      </c>
      <c r="I416" s="117">
        <v>2.25</v>
      </c>
      <c r="J416" s="118"/>
      <c r="K416" s="118">
        <v>168</v>
      </c>
      <c r="L416" s="118"/>
      <c r="M416" s="118" t="s">
        <v>2865</v>
      </c>
      <c r="N416" s="117" t="str">
        <f t="shared" si="6"/>
        <v/>
      </c>
      <c r="O416" s="116"/>
    </row>
    <row r="417" spans="1:15" x14ac:dyDescent="0.25">
      <c r="A417" s="130" t="s">
        <v>2864</v>
      </c>
      <c r="B417" s="129" t="s">
        <v>2863</v>
      </c>
      <c r="C417" s="128" t="s">
        <v>2862</v>
      </c>
      <c r="D417" s="128" t="s">
        <v>304</v>
      </c>
      <c r="E417" s="128" t="s">
        <v>382</v>
      </c>
      <c r="F417" s="122"/>
      <c r="G417" s="127" t="s">
        <v>892</v>
      </c>
      <c r="H417" s="117">
        <v>44</v>
      </c>
      <c r="I417" s="117">
        <v>2.25</v>
      </c>
      <c r="J417" s="118">
        <v>45</v>
      </c>
      <c r="K417" s="118">
        <v>363</v>
      </c>
      <c r="L417" s="118"/>
      <c r="M417" s="118" t="s">
        <v>2861</v>
      </c>
      <c r="N417" s="117" t="str">
        <f t="shared" si="6"/>
        <v/>
      </c>
      <c r="O417" s="116"/>
    </row>
    <row r="418" spans="1:15" x14ac:dyDescent="0.25">
      <c r="A418" s="130" t="s">
        <v>2860</v>
      </c>
      <c r="B418" s="129" t="s">
        <v>2855</v>
      </c>
      <c r="C418" s="128" t="s">
        <v>2854</v>
      </c>
      <c r="D418" s="128" t="s">
        <v>304</v>
      </c>
      <c r="E418" s="128" t="s">
        <v>1120</v>
      </c>
      <c r="F418" s="122"/>
      <c r="G418" s="127" t="s">
        <v>307</v>
      </c>
      <c r="H418" s="117">
        <v>122.55</v>
      </c>
      <c r="I418" s="117">
        <v>2.95</v>
      </c>
      <c r="J418" s="118"/>
      <c r="K418" s="118">
        <v>21</v>
      </c>
      <c r="L418" s="118"/>
      <c r="M418" s="118" t="s">
        <v>2859</v>
      </c>
      <c r="N418" s="117" t="str">
        <f t="shared" si="6"/>
        <v/>
      </c>
      <c r="O418" s="116"/>
    </row>
    <row r="419" spans="1:15" x14ac:dyDescent="0.25">
      <c r="A419" s="130" t="s">
        <v>2858</v>
      </c>
      <c r="B419" s="129" t="s">
        <v>2855</v>
      </c>
      <c r="C419" s="128" t="s">
        <v>2854</v>
      </c>
      <c r="D419" s="128" t="s">
        <v>304</v>
      </c>
      <c r="E419" s="128" t="s">
        <v>1114</v>
      </c>
      <c r="F419" s="122"/>
      <c r="G419" s="127" t="s">
        <v>307</v>
      </c>
      <c r="H419" s="117">
        <v>112.05</v>
      </c>
      <c r="I419" s="117">
        <v>2.95</v>
      </c>
      <c r="J419" s="118"/>
      <c r="K419" s="118">
        <v>42</v>
      </c>
      <c r="L419" s="118"/>
      <c r="M419" s="118" t="s">
        <v>2857</v>
      </c>
      <c r="N419" s="117" t="str">
        <f t="shared" si="6"/>
        <v/>
      </c>
      <c r="O419" s="116"/>
    </row>
    <row r="420" spans="1:15" x14ac:dyDescent="0.25">
      <c r="A420" s="130" t="s">
        <v>2856</v>
      </c>
      <c r="B420" s="129" t="s">
        <v>2855</v>
      </c>
      <c r="C420" s="128" t="s">
        <v>2854</v>
      </c>
      <c r="D420" s="128" t="s">
        <v>304</v>
      </c>
      <c r="E420" s="128" t="s">
        <v>308</v>
      </c>
      <c r="F420" s="122"/>
      <c r="G420" s="127" t="s">
        <v>307</v>
      </c>
      <c r="H420" s="117">
        <v>78.45</v>
      </c>
      <c r="I420" s="117">
        <v>2.95</v>
      </c>
      <c r="J420" s="118"/>
      <c r="K420" s="118">
        <v>125</v>
      </c>
      <c r="L420" s="118"/>
      <c r="M420" s="118" t="s">
        <v>2853</v>
      </c>
      <c r="N420" s="117" t="str">
        <f t="shared" si="6"/>
        <v/>
      </c>
      <c r="O420" s="116"/>
    </row>
    <row r="421" spans="1:15" x14ac:dyDescent="0.25">
      <c r="A421" s="130" t="s">
        <v>2852</v>
      </c>
      <c r="B421" s="129" t="s">
        <v>2845</v>
      </c>
      <c r="C421" s="128" t="s">
        <v>2844</v>
      </c>
      <c r="D421" s="128" t="s">
        <v>304</v>
      </c>
      <c r="E421" s="128" t="s">
        <v>1120</v>
      </c>
      <c r="F421" s="122"/>
      <c r="G421" s="127" t="s">
        <v>307</v>
      </c>
      <c r="H421" s="117">
        <v>122.55</v>
      </c>
      <c r="I421" s="117">
        <v>2</v>
      </c>
      <c r="J421" s="118"/>
      <c r="K421" s="118">
        <v>36</v>
      </c>
      <c r="L421" s="118"/>
      <c r="M421" s="118" t="s">
        <v>2851</v>
      </c>
      <c r="N421" s="117" t="str">
        <f t="shared" si="6"/>
        <v/>
      </c>
      <c r="O421" s="116"/>
    </row>
    <row r="422" spans="1:15" x14ac:dyDescent="0.25">
      <c r="A422" s="130" t="s">
        <v>2850</v>
      </c>
      <c r="B422" s="129" t="s">
        <v>2845</v>
      </c>
      <c r="C422" s="128" t="s">
        <v>2844</v>
      </c>
      <c r="D422" s="128" t="s">
        <v>304</v>
      </c>
      <c r="E422" s="128" t="s">
        <v>1114</v>
      </c>
      <c r="F422" s="122"/>
      <c r="G422" s="127" t="s">
        <v>307</v>
      </c>
      <c r="H422" s="117">
        <v>108.55</v>
      </c>
      <c r="I422" s="117">
        <v>2</v>
      </c>
      <c r="J422" s="118"/>
      <c r="K422" s="118">
        <v>85</v>
      </c>
      <c r="L422" s="118"/>
      <c r="M422" s="118" t="s">
        <v>2849</v>
      </c>
      <c r="N422" s="117" t="str">
        <f t="shared" si="6"/>
        <v/>
      </c>
      <c r="O422" s="116"/>
    </row>
    <row r="423" spans="1:15" x14ac:dyDescent="0.25">
      <c r="A423" s="130" t="s">
        <v>2848</v>
      </c>
      <c r="B423" s="129" t="s">
        <v>2845</v>
      </c>
      <c r="C423" s="128" t="s">
        <v>2844</v>
      </c>
      <c r="D423" s="128" t="s">
        <v>304</v>
      </c>
      <c r="E423" s="128" t="s">
        <v>308</v>
      </c>
      <c r="F423" s="122"/>
      <c r="G423" s="127" t="s">
        <v>307</v>
      </c>
      <c r="H423" s="117">
        <v>78.25</v>
      </c>
      <c r="I423" s="117">
        <v>2</v>
      </c>
      <c r="J423" s="118"/>
      <c r="K423" s="118">
        <v>6</v>
      </c>
      <c r="L423" s="118"/>
      <c r="M423" s="118" t="s">
        <v>2847</v>
      </c>
      <c r="N423" s="117" t="str">
        <f t="shared" si="6"/>
        <v/>
      </c>
      <c r="O423" s="116"/>
    </row>
    <row r="424" spans="1:15" x14ac:dyDescent="0.25">
      <c r="A424" s="130" t="s">
        <v>2846</v>
      </c>
      <c r="B424" s="129" t="s">
        <v>2845</v>
      </c>
      <c r="C424" s="128" t="s">
        <v>2844</v>
      </c>
      <c r="D424" s="128" t="s">
        <v>304</v>
      </c>
      <c r="E424" s="128" t="s">
        <v>322</v>
      </c>
      <c r="F424" s="122"/>
      <c r="G424" s="127" t="s">
        <v>307</v>
      </c>
      <c r="H424" s="117">
        <v>47.9</v>
      </c>
      <c r="I424" s="117">
        <v>2</v>
      </c>
      <c r="J424" s="118"/>
      <c r="K424" s="118">
        <v>57</v>
      </c>
      <c r="L424" s="118"/>
      <c r="M424" s="118" t="s">
        <v>2843</v>
      </c>
      <c r="N424" s="117" t="str">
        <f t="shared" si="6"/>
        <v/>
      </c>
      <c r="O424" s="116"/>
    </row>
    <row r="425" spans="1:15" x14ac:dyDescent="0.25">
      <c r="A425" s="130" t="s">
        <v>2842</v>
      </c>
      <c r="B425" s="129" t="s">
        <v>2833</v>
      </c>
      <c r="C425" s="128" t="s">
        <v>2832</v>
      </c>
      <c r="D425" s="128" t="s">
        <v>304</v>
      </c>
      <c r="E425" s="128" t="s">
        <v>313</v>
      </c>
      <c r="F425" s="122"/>
      <c r="G425" s="127" t="s">
        <v>2154</v>
      </c>
      <c r="H425" s="117">
        <v>126.65</v>
      </c>
      <c r="I425" s="117">
        <v>2.5</v>
      </c>
      <c r="J425" s="118"/>
      <c r="K425" s="118">
        <v>14</v>
      </c>
      <c r="L425" s="118"/>
      <c r="M425" s="118" t="s">
        <v>2841</v>
      </c>
      <c r="N425" s="117" t="str">
        <f t="shared" si="6"/>
        <v/>
      </c>
      <c r="O425" s="116"/>
    </row>
    <row r="426" spans="1:15" x14ac:dyDescent="0.25">
      <c r="A426" s="130" t="s">
        <v>2840</v>
      </c>
      <c r="B426" s="129" t="s">
        <v>2833</v>
      </c>
      <c r="C426" s="128" t="s">
        <v>2832</v>
      </c>
      <c r="D426" s="128" t="s">
        <v>304</v>
      </c>
      <c r="E426" s="128" t="s">
        <v>328</v>
      </c>
      <c r="F426" s="122"/>
      <c r="G426" s="127" t="s">
        <v>2154</v>
      </c>
      <c r="H426" s="117">
        <v>108.7</v>
      </c>
      <c r="I426" s="117">
        <v>2.5</v>
      </c>
      <c r="J426" s="118"/>
      <c r="K426" s="118">
        <v>80</v>
      </c>
      <c r="L426" s="118"/>
      <c r="M426" s="118" t="s">
        <v>2839</v>
      </c>
      <c r="N426" s="117" t="str">
        <f t="shared" si="6"/>
        <v/>
      </c>
      <c r="O426" s="116"/>
    </row>
    <row r="427" spans="1:15" x14ac:dyDescent="0.25">
      <c r="A427" s="130" t="s">
        <v>2838</v>
      </c>
      <c r="B427" s="129" t="s">
        <v>2833</v>
      </c>
      <c r="C427" s="128" t="s">
        <v>2832</v>
      </c>
      <c r="D427" s="128" t="s">
        <v>304</v>
      </c>
      <c r="E427" s="128" t="s">
        <v>488</v>
      </c>
      <c r="F427" s="122"/>
      <c r="G427" s="127" t="s">
        <v>2154</v>
      </c>
      <c r="H427" s="117">
        <v>100.5</v>
      </c>
      <c r="I427" s="117">
        <v>2.5</v>
      </c>
      <c r="J427" s="118"/>
      <c r="K427" s="118">
        <v>35</v>
      </c>
      <c r="L427" s="118"/>
      <c r="M427" s="118" t="s">
        <v>2837</v>
      </c>
      <c r="N427" s="117" t="str">
        <f t="shared" si="6"/>
        <v/>
      </c>
      <c r="O427" s="116"/>
    </row>
    <row r="428" spans="1:15" x14ac:dyDescent="0.25">
      <c r="A428" s="130" t="s">
        <v>2836</v>
      </c>
      <c r="B428" s="129" t="s">
        <v>2833</v>
      </c>
      <c r="C428" s="128" t="s">
        <v>2832</v>
      </c>
      <c r="D428" s="128" t="s">
        <v>304</v>
      </c>
      <c r="E428" s="128" t="s">
        <v>308</v>
      </c>
      <c r="F428" s="122"/>
      <c r="G428" s="127" t="s">
        <v>2154</v>
      </c>
      <c r="H428" s="117">
        <v>78.25</v>
      </c>
      <c r="I428" s="117">
        <v>2.5</v>
      </c>
      <c r="J428" s="118"/>
      <c r="K428" s="118">
        <v>9</v>
      </c>
      <c r="L428" s="118"/>
      <c r="M428" s="118" t="s">
        <v>2835</v>
      </c>
      <c r="N428" s="117" t="str">
        <f t="shared" si="6"/>
        <v/>
      </c>
      <c r="O428" s="116"/>
    </row>
    <row r="429" spans="1:15" x14ac:dyDescent="0.25">
      <c r="A429" s="130" t="s">
        <v>2834</v>
      </c>
      <c r="B429" s="129" t="s">
        <v>2833</v>
      </c>
      <c r="C429" s="128" t="s">
        <v>2832</v>
      </c>
      <c r="D429" s="128" t="s">
        <v>304</v>
      </c>
      <c r="E429" s="128" t="s">
        <v>382</v>
      </c>
      <c r="F429" s="122"/>
      <c r="G429" s="127" t="s">
        <v>2154</v>
      </c>
      <c r="H429" s="117">
        <v>44</v>
      </c>
      <c r="I429" s="117">
        <v>2.5</v>
      </c>
      <c r="J429" s="118">
        <v>227</v>
      </c>
      <c r="K429" s="118">
        <v>441</v>
      </c>
      <c r="L429" s="118"/>
      <c r="M429" s="118" t="s">
        <v>2831</v>
      </c>
      <c r="N429" s="117" t="str">
        <f t="shared" si="6"/>
        <v/>
      </c>
      <c r="O429" s="116"/>
    </row>
    <row r="430" spans="1:15" x14ac:dyDescent="0.25">
      <c r="A430" s="130" t="s">
        <v>2830</v>
      </c>
      <c r="B430" s="129" t="s">
        <v>2819</v>
      </c>
      <c r="C430" s="128" t="s">
        <v>2818</v>
      </c>
      <c r="D430" s="128" t="s">
        <v>304</v>
      </c>
      <c r="E430" s="128" t="s">
        <v>319</v>
      </c>
      <c r="F430" s="122"/>
      <c r="G430" s="127" t="s">
        <v>403</v>
      </c>
      <c r="H430" s="117">
        <v>206.65</v>
      </c>
      <c r="I430" s="117">
        <v>0.8</v>
      </c>
      <c r="J430" s="118"/>
      <c r="K430" s="118">
        <v>2</v>
      </c>
      <c r="L430" s="118"/>
      <c r="M430" s="118" t="s">
        <v>2829</v>
      </c>
      <c r="N430" s="117" t="str">
        <f t="shared" si="6"/>
        <v/>
      </c>
      <c r="O430" s="116"/>
    </row>
    <row r="431" spans="1:15" x14ac:dyDescent="0.25">
      <c r="A431" s="130" t="s">
        <v>2828</v>
      </c>
      <c r="B431" s="129" t="s">
        <v>2819</v>
      </c>
      <c r="C431" s="128" t="s">
        <v>2818</v>
      </c>
      <c r="D431" s="128" t="s">
        <v>304</v>
      </c>
      <c r="E431" s="128" t="s">
        <v>1093</v>
      </c>
      <c r="F431" s="122"/>
      <c r="G431" s="127" t="s">
        <v>403</v>
      </c>
      <c r="H431" s="117">
        <v>196.8</v>
      </c>
      <c r="I431" s="117">
        <v>0.8</v>
      </c>
      <c r="J431" s="118"/>
      <c r="K431" s="118">
        <v>2</v>
      </c>
      <c r="L431" s="118"/>
      <c r="M431" s="118" t="s">
        <v>2827</v>
      </c>
      <c r="N431" s="117" t="str">
        <f t="shared" si="6"/>
        <v/>
      </c>
      <c r="O431" s="116"/>
    </row>
    <row r="432" spans="1:15" x14ac:dyDescent="0.25">
      <c r="A432" s="130" t="s">
        <v>2826</v>
      </c>
      <c r="B432" s="129" t="s">
        <v>2819</v>
      </c>
      <c r="C432" s="128" t="s">
        <v>2818</v>
      </c>
      <c r="D432" s="128" t="s">
        <v>304</v>
      </c>
      <c r="E432" s="128" t="s">
        <v>328</v>
      </c>
      <c r="F432" s="122"/>
      <c r="G432" s="127" t="s">
        <v>403</v>
      </c>
      <c r="H432" s="117">
        <v>107.55</v>
      </c>
      <c r="I432" s="117">
        <v>0.8</v>
      </c>
      <c r="J432" s="118"/>
      <c r="K432" s="118">
        <v>59</v>
      </c>
      <c r="L432" s="118"/>
      <c r="M432" s="118" t="s">
        <v>2825</v>
      </c>
      <c r="N432" s="117" t="str">
        <f t="shared" si="6"/>
        <v/>
      </c>
      <c r="O432" s="116"/>
    </row>
    <row r="433" spans="1:15" x14ac:dyDescent="0.25">
      <c r="A433" s="130" t="s">
        <v>2824</v>
      </c>
      <c r="B433" s="129" t="s">
        <v>2819</v>
      </c>
      <c r="C433" s="128" t="s">
        <v>2818</v>
      </c>
      <c r="D433" s="128" t="s">
        <v>304</v>
      </c>
      <c r="E433" s="128" t="s">
        <v>488</v>
      </c>
      <c r="F433" s="122"/>
      <c r="G433" s="127" t="s">
        <v>403</v>
      </c>
      <c r="H433" s="117">
        <v>97.95</v>
      </c>
      <c r="I433" s="117">
        <v>0.8</v>
      </c>
      <c r="J433" s="118"/>
      <c r="K433" s="118">
        <v>29</v>
      </c>
      <c r="L433" s="118"/>
      <c r="M433" s="118" t="s">
        <v>2823</v>
      </c>
      <c r="N433" s="117" t="str">
        <f t="shared" si="6"/>
        <v/>
      </c>
      <c r="O433" s="116"/>
    </row>
    <row r="434" spans="1:15" x14ac:dyDescent="0.25">
      <c r="A434" s="130" t="s">
        <v>2822</v>
      </c>
      <c r="B434" s="129" t="s">
        <v>2819</v>
      </c>
      <c r="C434" s="128" t="s">
        <v>2818</v>
      </c>
      <c r="D434" s="128" t="s">
        <v>304</v>
      </c>
      <c r="E434" s="128" t="s">
        <v>308</v>
      </c>
      <c r="F434" s="122"/>
      <c r="G434" s="127" t="s">
        <v>403</v>
      </c>
      <c r="H434" s="117">
        <v>84.1</v>
      </c>
      <c r="I434" s="117">
        <v>0.8</v>
      </c>
      <c r="J434" s="118"/>
      <c r="K434" s="118">
        <v>22</v>
      </c>
      <c r="L434" s="118"/>
      <c r="M434" s="118" t="s">
        <v>2821</v>
      </c>
      <c r="N434" s="117" t="str">
        <f t="shared" si="6"/>
        <v/>
      </c>
      <c r="O434" s="116"/>
    </row>
    <row r="435" spans="1:15" x14ac:dyDescent="0.25">
      <c r="A435" s="130" t="s">
        <v>2820</v>
      </c>
      <c r="B435" s="129" t="s">
        <v>2819</v>
      </c>
      <c r="C435" s="128" t="s">
        <v>2818</v>
      </c>
      <c r="D435" s="128" t="s">
        <v>304</v>
      </c>
      <c r="E435" s="128" t="s">
        <v>382</v>
      </c>
      <c r="F435" s="122"/>
      <c r="G435" s="127" t="s">
        <v>403</v>
      </c>
      <c r="H435" s="117">
        <v>44</v>
      </c>
      <c r="I435" s="117">
        <v>0.8</v>
      </c>
      <c r="J435" s="118">
        <v>19</v>
      </c>
      <c r="K435" s="118">
        <v>355</v>
      </c>
      <c r="L435" s="118"/>
      <c r="M435" s="118" t="s">
        <v>2817</v>
      </c>
      <c r="N435" s="117" t="str">
        <f t="shared" si="6"/>
        <v/>
      </c>
      <c r="O435" s="116"/>
    </row>
    <row r="436" spans="1:15" x14ac:dyDescent="0.25">
      <c r="A436" s="130" t="s">
        <v>2816</v>
      </c>
      <c r="B436" s="129" t="s">
        <v>2805</v>
      </c>
      <c r="C436" s="128" t="s">
        <v>2804</v>
      </c>
      <c r="D436" s="128" t="s">
        <v>304</v>
      </c>
      <c r="E436" s="128" t="s">
        <v>1517</v>
      </c>
      <c r="F436" s="122"/>
      <c r="G436" s="127" t="s">
        <v>307</v>
      </c>
      <c r="H436" s="117">
        <v>153.35</v>
      </c>
      <c r="I436" s="117">
        <v>2.75</v>
      </c>
      <c r="J436" s="118"/>
      <c r="K436" s="118">
        <v>58</v>
      </c>
      <c r="L436" s="118"/>
      <c r="M436" s="118" t="s">
        <v>2815</v>
      </c>
      <c r="N436" s="117" t="str">
        <f t="shared" si="6"/>
        <v/>
      </c>
      <c r="O436" s="116"/>
    </row>
    <row r="437" spans="1:15" x14ac:dyDescent="0.25">
      <c r="A437" s="130" t="s">
        <v>2814</v>
      </c>
      <c r="B437" s="129" t="s">
        <v>2805</v>
      </c>
      <c r="C437" s="128" t="s">
        <v>2804</v>
      </c>
      <c r="D437" s="128" t="s">
        <v>304</v>
      </c>
      <c r="E437" s="128" t="s">
        <v>1120</v>
      </c>
      <c r="F437" s="122"/>
      <c r="G437" s="127" t="s">
        <v>307</v>
      </c>
      <c r="H437" s="117">
        <v>123.5</v>
      </c>
      <c r="I437" s="117">
        <v>2.75</v>
      </c>
      <c r="J437" s="118"/>
      <c r="K437" s="118">
        <v>241</v>
      </c>
      <c r="L437" s="118"/>
      <c r="M437" s="118" t="s">
        <v>2813</v>
      </c>
      <c r="N437" s="117" t="str">
        <f t="shared" si="6"/>
        <v/>
      </c>
      <c r="O437" s="116"/>
    </row>
    <row r="438" spans="1:15" x14ac:dyDescent="0.25">
      <c r="A438" s="130" t="s">
        <v>2812</v>
      </c>
      <c r="B438" s="129" t="s">
        <v>2805</v>
      </c>
      <c r="C438" s="128" t="s">
        <v>2804</v>
      </c>
      <c r="D438" s="128" t="s">
        <v>304</v>
      </c>
      <c r="E438" s="128" t="s">
        <v>1114</v>
      </c>
      <c r="F438" s="122"/>
      <c r="G438" s="127" t="s">
        <v>307</v>
      </c>
      <c r="H438" s="117">
        <v>107.4</v>
      </c>
      <c r="I438" s="117">
        <v>2.75</v>
      </c>
      <c r="J438" s="118"/>
      <c r="K438" s="118">
        <v>291</v>
      </c>
      <c r="L438" s="118"/>
      <c r="M438" s="118" t="s">
        <v>2811</v>
      </c>
      <c r="N438" s="117" t="str">
        <f t="shared" si="6"/>
        <v/>
      </c>
      <c r="O438" s="116"/>
    </row>
    <row r="439" spans="1:15" x14ac:dyDescent="0.25">
      <c r="A439" s="130" t="s">
        <v>2810</v>
      </c>
      <c r="B439" s="129" t="s">
        <v>2805</v>
      </c>
      <c r="C439" s="128" t="s">
        <v>2804</v>
      </c>
      <c r="D439" s="128" t="s">
        <v>304</v>
      </c>
      <c r="E439" s="128" t="s">
        <v>308</v>
      </c>
      <c r="F439" s="122"/>
      <c r="G439" s="127" t="s">
        <v>307</v>
      </c>
      <c r="H439" s="117">
        <v>78.8</v>
      </c>
      <c r="I439" s="117">
        <v>2.75</v>
      </c>
      <c r="J439" s="118"/>
      <c r="K439" s="118">
        <v>189</v>
      </c>
      <c r="L439" s="118"/>
      <c r="M439" s="118" t="s">
        <v>2809</v>
      </c>
      <c r="N439" s="117" t="str">
        <f t="shared" si="6"/>
        <v/>
      </c>
      <c r="O439" s="116"/>
    </row>
    <row r="440" spans="1:15" x14ac:dyDescent="0.25">
      <c r="A440" s="130" t="s">
        <v>2808</v>
      </c>
      <c r="B440" s="129" t="s">
        <v>2805</v>
      </c>
      <c r="C440" s="128" t="s">
        <v>2804</v>
      </c>
      <c r="D440" s="128" t="s">
        <v>304</v>
      </c>
      <c r="E440" s="128" t="s">
        <v>322</v>
      </c>
      <c r="F440" s="122"/>
      <c r="G440" s="127" t="s">
        <v>307</v>
      </c>
      <c r="H440" s="117">
        <v>52.8</v>
      </c>
      <c r="I440" s="117">
        <v>2.75</v>
      </c>
      <c r="J440" s="118">
        <v>5</v>
      </c>
      <c r="K440" s="118">
        <v>331</v>
      </c>
      <c r="L440" s="118"/>
      <c r="M440" s="118" t="s">
        <v>2807</v>
      </c>
      <c r="N440" s="117" t="str">
        <f t="shared" si="6"/>
        <v/>
      </c>
      <c r="O440" s="116"/>
    </row>
    <row r="441" spans="1:15" x14ac:dyDescent="0.25">
      <c r="A441" s="130" t="s">
        <v>2806</v>
      </c>
      <c r="B441" s="129" t="s">
        <v>2805</v>
      </c>
      <c r="C441" s="128" t="s">
        <v>2804</v>
      </c>
      <c r="D441" s="128" t="s">
        <v>304</v>
      </c>
      <c r="E441" s="128" t="s">
        <v>382</v>
      </c>
      <c r="F441" s="122"/>
      <c r="G441" s="127" t="s">
        <v>307</v>
      </c>
      <c r="H441" s="117">
        <v>44</v>
      </c>
      <c r="I441" s="117">
        <v>2.75</v>
      </c>
      <c r="J441" s="118">
        <v>158</v>
      </c>
      <c r="K441" s="118">
        <v>342</v>
      </c>
      <c r="L441" s="118"/>
      <c r="M441" s="118" t="s">
        <v>2803</v>
      </c>
      <c r="N441" s="117" t="str">
        <f t="shared" si="6"/>
        <v/>
      </c>
      <c r="O441" s="116"/>
    </row>
    <row r="442" spans="1:15" ht="15.75" x14ac:dyDescent="0.25">
      <c r="A442" s="130" t="s">
        <v>2802</v>
      </c>
      <c r="B442" s="129" t="s">
        <v>2788</v>
      </c>
      <c r="C442" s="128" t="s">
        <v>2787</v>
      </c>
      <c r="D442" s="128" t="s">
        <v>304</v>
      </c>
      <c r="E442" s="128" t="s">
        <v>360</v>
      </c>
      <c r="F442" s="126"/>
      <c r="G442" s="127" t="s">
        <v>307</v>
      </c>
      <c r="H442" s="117">
        <v>284.05</v>
      </c>
      <c r="I442" s="117">
        <v>1.5</v>
      </c>
      <c r="J442" s="118"/>
      <c r="K442" s="118">
        <v>45</v>
      </c>
      <c r="L442" s="118"/>
      <c r="M442" s="118" t="s">
        <v>2801</v>
      </c>
      <c r="N442" s="117" t="str">
        <f t="shared" si="6"/>
        <v/>
      </c>
      <c r="O442" s="116"/>
    </row>
    <row r="443" spans="1:15" ht="15.75" x14ac:dyDescent="0.25">
      <c r="A443" s="130" t="s">
        <v>2800</v>
      </c>
      <c r="B443" s="129" t="s">
        <v>2788</v>
      </c>
      <c r="C443" s="128" t="s">
        <v>2787</v>
      </c>
      <c r="D443" s="128" t="s">
        <v>304</v>
      </c>
      <c r="E443" s="128" t="s">
        <v>2799</v>
      </c>
      <c r="F443" s="126"/>
      <c r="G443" s="127" t="s">
        <v>307</v>
      </c>
      <c r="H443" s="117">
        <v>268.35000000000002</v>
      </c>
      <c r="I443" s="117">
        <v>1.5</v>
      </c>
      <c r="J443" s="118"/>
      <c r="K443" s="118">
        <v>12</v>
      </c>
      <c r="L443" s="118"/>
      <c r="M443" s="118" t="s">
        <v>2798</v>
      </c>
      <c r="N443" s="117" t="str">
        <f t="shared" si="6"/>
        <v/>
      </c>
      <c r="O443" s="116"/>
    </row>
    <row r="444" spans="1:15" ht="15.75" x14ac:dyDescent="0.25">
      <c r="A444" s="130" t="s">
        <v>2797</v>
      </c>
      <c r="B444" s="129" t="s">
        <v>2788</v>
      </c>
      <c r="C444" s="128" t="s">
        <v>2787</v>
      </c>
      <c r="D444" s="128" t="s">
        <v>304</v>
      </c>
      <c r="E444" s="128" t="s">
        <v>1093</v>
      </c>
      <c r="F444" s="126"/>
      <c r="G444" s="127" t="s">
        <v>307</v>
      </c>
      <c r="H444" s="117">
        <v>182.15</v>
      </c>
      <c r="I444" s="117">
        <v>1.5</v>
      </c>
      <c r="J444" s="118"/>
      <c r="K444" s="118">
        <v>2</v>
      </c>
      <c r="L444" s="118"/>
      <c r="M444" s="118" t="s">
        <v>2796</v>
      </c>
      <c r="N444" s="117" t="str">
        <f t="shared" si="6"/>
        <v/>
      </c>
      <c r="O444" s="116"/>
    </row>
    <row r="445" spans="1:15" ht="15.75" x14ac:dyDescent="0.25">
      <c r="A445" s="130" t="s">
        <v>2795</v>
      </c>
      <c r="B445" s="129" t="s">
        <v>2788</v>
      </c>
      <c r="C445" s="128" t="s">
        <v>2787</v>
      </c>
      <c r="D445" s="128" t="s">
        <v>304</v>
      </c>
      <c r="E445" s="128" t="s">
        <v>1754</v>
      </c>
      <c r="F445" s="126"/>
      <c r="G445" s="127" t="s">
        <v>307</v>
      </c>
      <c r="H445" s="117">
        <v>170.4</v>
      </c>
      <c r="I445" s="117">
        <v>1.5</v>
      </c>
      <c r="J445" s="118"/>
      <c r="K445" s="118">
        <v>4</v>
      </c>
      <c r="L445" s="118"/>
      <c r="M445" s="118" t="s">
        <v>2794</v>
      </c>
      <c r="N445" s="117" t="str">
        <f t="shared" si="6"/>
        <v/>
      </c>
      <c r="O445" s="116"/>
    </row>
    <row r="446" spans="1:15" x14ac:dyDescent="0.25">
      <c r="A446" s="130" t="s">
        <v>2793</v>
      </c>
      <c r="B446" s="129" t="s">
        <v>2788</v>
      </c>
      <c r="C446" s="128" t="s">
        <v>2787</v>
      </c>
      <c r="D446" s="128" t="s">
        <v>304</v>
      </c>
      <c r="E446" s="128" t="s">
        <v>308</v>
      </c>
      <c r="F446" s="122"/>
      <c r="G446" s="127" t="s">
        <v>307</v>
      </c>
      <c r="H446" s="117">
        <v>80.349999999999994</v>
      </c>
      <c r="I446" s="117">
        <v>1.5</v>
      </c>
      <c r="J446" s="118">
        <v>89</v>
      </c>
      <c r="K446" s="118">
        <v>130</v>
      </c>
      <c r="L446" s="118"/>
      <c r="M446" s="118" t="s">
        <v>2792</v>
      </c>
      <c r="N446" s="117" t="str">
        <f t="shared" si="6"/>
        <v/>
      </c>
      <c r="O446" s="116"/>
    </row>
    <row r="447" spans="1:15" x14ac:dyDescent="0.25">
      <c r="A447" s="130" t="s">
        <v>2791</v>
      </c>
      <c r="B447" s="129" t="s">
        <v>2788</v>
      </c>
      <c r="C447" s="128" t="s">
        <v>2787</v>
      </c>
      <c r="D447" s="128" t="s">
        <v>304</v>
      </c>
      <c r="E447" s="128" t="s">
        <v>322</v>
      </c>
      <c r="F447" s="122"/>
      <c r="G447" s="127" t="s">
        <v>307</v>
      </c>
      <c r="H447" s="117">
        <v>53.85</v>
      </c>
      <c r="I447" s="117">
        <v>1.5</v>
      </c>
      <c r="J447" s="118">
        <v>2</v>
      </c>
      <c r="K447" s="118">
        <v>29</v>
      </c>
      <c r="L447" s="118"/>
      <c r="M447" s="118" t="s">
        <v>2790</v>
      </c>
      <c r="N447" s="117" t="str">
        <f t="shared" si="6"/>
        <v/>
      </c>
      <c r="O447" s="116"/>
    </row>
    <row r="448" spans="1:15" x14ac:dyDescent="0.25">
      <c r="A448" s="130" t="s">
        <v>2789</v>
      </c>
      <c r="B448" s="129" t="s">
        <v>2788</v>
      </c>
      <c r="C448" s="128" t="s">
        <v>2787</v>
      </c>
      <c r="D448" s="128" t="s">
        <v>304</v>
      </c>
      <c r="E448" s="128" t="s">
        <v>382</v>
      </c>
      <c r="F448" s="122"/>
      <c r="G448" s="127" t="s">
        <v>307</v>
      </c>
      <c r="H448" s="117">
        <v>44</v>
      </c>
      <c r="I448" s="117">
        <v>1.5</v>
      </c>
      <c r="J448" s="118">
        <v>176</v>
      </c>
      <c r="K448" s="118">
        <v>260</v>
      </c>
      <c r="L448" s="118"/>
      <c r="M448" s="118" t="s">
        <v>2786</v>
      </c>
      <c r="N448" s="117" t="str">
        <f t="shared" si="6"/>
        <v/>
      </c>
      <c r="O448" s="116"/>
    </row>
    <row r="449" spans="1:15" x14ac:dyDescent="0.25">
      <c r="A449" s="130" t="s">
        <v>2785</v>
      </c>
      <c r="B449" s="129" t="s">
        <v>151</v>
      </c>
      <c r="C449" s="128" t="s">
        <v>2769</v>
      </c>
      <c r="D449" s="128" t="s">
        <v>304</v>
      </c>
      <c r="E449" s="128" t="s">
        <v>328</v>
      </c>
      <c r="F449" s="122"/>
      <c r="G449" s="127" t="s">
        <v>307</v>
      </c>
      <c r="H449" s="117">
        <v>98.7</v>
      </c>
      <c r="I449" s="117"/>
      <c r="J449" s="118"/>
      <c r="K449" s="118">
        <v>318</v>
      </c>
      <c r="L449" s="118"/>
      <c r="M449" s="118" t="s">
        <v>2784</v>
      </c>
      <c r="N449" s="117" t="str">
        <f t="shared" si="6"/>
        <v/>
      </c>
      <c r="O449" s="116"/>
    </row>
    <row r="450" spans="1:15" x14ac:dyDescent="0.25">
      <c r="A450" s="130" t="s">
        <v>2783</v>
      </c>
      <c r="B450" s="129" t="s">
        <v>151</v>
      </c>
      <c r="C450" s="128" t="s">
        <v>2769</v>
      </c>
      <c r="D450" s="128" t="s">
        <v>304</v>
      </c>
      <c r="E450" s="128" t="s">
        <v>308</v>
      </c>
      <c r="F450" s="122"/>
      <c r="G450" s="127" t="s">
        <v>307</v>
      </c>
      <c r="H450" s="117">
        <v>70.2</v>
      </c>
      <c r="I450" s="117"/>
      <c r="J450" s="118"/>
      <c r="K450" s="118">
        <v>500</v>
      </c>
      <c r="L450" s="118"/>
      <c r="M450" s="118" t="s">
        <v>2782</v>
      </c>
      <c r="N450" s="117" t="str">
        <f t="shared" si="6"/>
        <v/>
      </c>
      <c r="O450" s="116"/>
    </row>
    <row r="451" spans="1:15" x14ac:dyDescent="0.25">
      <c r="A451" s="130" t="s">
        <v>2781</v>
      </c>
      <c r="B451" s="129" t="s">
        <v>151</v>
      </c>
      <c r="C451" s="128" t="s">
        <v>2769</v>
      </c>
      <c r="D451" s="128" t="s">
        <v>304</v>
      </c>
      <c r="E451" s="128" t="s">
        <v>322</v>
      </c>
      <c r="F451" s="122"/>
      <c r="G451" s="127" t="s">
        <v>307</v>
      </c>
      <c r="H451" s="117">
        <v>47</v>
      </c>
      <c r="I451" s="117"/>
      <c r="J451" s="118"/>
      <c r="K451" s="118">
        <v>500</v>
      </c>
      <c r="L451" s="118"/>
      <c r="M451" s="118" t="s">
        <v>2780</v>
      </c>
      <c r="N451" s="117" t="str">
        <f t="shared" si="6"/>
        <v/>
      </c>
      <c r="O451" s="116"/>
    </row>
    <row r="452" spans="1:15" ht="15.75" x14ac:dyDescent="0.25">
      <c r="A452" s="130" t="s">
        <v>2779</v>
      </c>
      <c r="B452" s="129" t="s">
        <v>151</v>
      </c>
      <c r="C452" s="128" t="s">
        <v>2769</v>
      </c>
      <c r="D452" s="128" t="s">
        <v>570</v>
      </c>
      <c r="E452" s="128" t="s">
        <v>2778</v>
      </c>
      <c r="F452" s="126"/>
      <c r="G452" s="127" t="s">
        <v>307</v>
      </c>
      <c r="H452" s="117">
        <v>175</v>
      </c>
      <c r="I452" s="117"/>
      <c r="J452" s="118"/>
      <c r="K452" s="118">
        <v>31</v>
      </c>
      <c r="L452" s="118"/>
      <c r="M452" s="118" t="s">
        <v>2777</v>
      </c>
      <c r="N452" s="117" t="str">
        <f t="shared" si="6"/>
        <v/>
      </c>
      <c r="O452" s="116"/>
    </row>
    <row r="453" spans="1:15" ht="15.75" x14ac:dyDescent="0.25">
      <c r="A453" s="130" t="s">
        <v>2776</v>
      </c>
      <c r="B453" s="129" t="s">
        <v>151</v>
      </c>
      <c r="C453" s="128" t="s">
        <v>2769</v>
      </c>
      <c r="D453" s="128" t="s">
        <v>570</v>
      </c>
      <c r="E453" s="128" t="s">
        <v>1738</v>
      </c>
      <c r="F453" s="126"/>
      <c r="G453" s="127" t="s">
        <v>307</v>
      </c>
      <c r="H453" s="117">
        <v>148</v>
      </c>
      <c r="I453" s="117"/>
      <c r="J453" s="118"/>
      <c r="K453" s="118">
        <v>198</v>
      </c>
      <c r="L453" s="118"/>
      <c r="M453" s="118" t="s">
        <v>2775</v>
      </c>
      <c r="N453" s="117" t="str">
        <f t="shared" si="6"/>
        <v/>
      </c>
      <c r="O453" s="116"/>
    </row>
    <row r="454" spans="1:15" x14ac:dyDescent="0.25">
      <c r="A454" s="130" t="s">
        <v>2774</v>
      </c>
      <c r="B454" s="129" t="s">
        <v>151</v>
      </c>
      <c r="C454" s="128" t="s">
        <v>2769</v>
      </c>
      <c r="D454" s="128" t="s">
        <v>570</v>
      </c>
      <c r="E454" s="128" t="s">
        <v>1146</v>
      </c>
      <c r="F454" s="122"/>
      <c r="G454" s="127" t="s">
        <v>307</v>
      </c>
      <c r="H454" s="117">
        <v>124.7</v>
      </c>
      <c r="I454" s="117"/>
      <c r="J454" s="118"/>
      <c r="K454" s="118">
        <v>7</v>
      </c>
      <c r="L454" s="118"/>
      <c r="M454" s="118" t="s">
        <v>2773</v>
      </c>
      <c r="N454" s="117" t="str">
        <f t="shared" si="6"/>
        <v/>
      </c>
      <c r="O454" s="116"/>
    </row>
    <row r="455" spans="1:15" x14ac:dyDescent="0.25">
      <c r="A455" s="130" t="s">
        <v>2772</v>
      </c>
      <c r="B455" s="129" t="s">
        <v>151</v>
      </c>
      <c r="C455" s="128" t="s">
        <v>2769</v>
      </c>
      <c r="D455" s="128" t="s">
        <v>570</v>
      </c>
      <c r="E455" s="128" t="s">
        <v>569</v>
      </c>
      <c r="F455" s="122"/>
      <c r="G455" s="127" t="s">
        <v>307</v>
      </c>
      <c r="H455" s="117">
        <v>92.25</v>
      </c>
      <c r="I455" s="117"/>
      <c r="J455" s="118">
        <v>75</v>
      </c>
      <c r="K455" s="118"/>
      <c r="L455" s="118"/>
      <c r="M455" s="118" t="s">
        <v>2771</v>
      </c>
      <c r="N455" s="117" t="str">
        <f t="shared" si="6"/>
        <v/>
      </c>
      <c r="O455" s="116"/>
    </row>
    <row r="456" spans="1:15" x14ac:dyDescent="0.25">
      <c r="A456" s="130" t="s">
        <v>2770</v>
      </c>
      <c r="B456" s="129" t="s">
        <v>151</v>
      </c>
      <c r="C456" s="128" t="s">
        <v>2769</v>
      </c>
      <c r="D456" s="128" t="s">
        <v>570</v>
      </c>
      <c r="E456" s="128" t="s">
        <v>308</v>
      </c>
      <c r="F456" s="122"/>
      <c r="G456" s="127" t="s">
        <v>307</v>
      </c>
      <c r="H456" s="117">
        <v>64.400000000000006</v>
      </c>
      <c r="I456" s="117"/>
      <c r="J456" s="118">
        <v>445</v>
      </c>
      <c r="K456" s="118">
        <v>55</v>
      </c>
      <c r="L456" s="118"/>
      <c r="M456" s="118" t="s">
        <v>2768</v>
      </c>
      <c r="N456" s="117" t="str">
        <f t="shared" si="6"/>
        <v/>
      </c>
      <c r="O456" s="116"/>
    </row>
    <row r="457" spans="1:15" ht="15.75" x14ac:dyDescent="0.25">
      <c r="A457" s="130" t="s">
        <v>2767</v>
      </c>
      <c r="B457" s="129" t="s">
        <v>2763</v>
      </c>
      <c r="C457" s="128" t="s">
        <v>2762</v>
      </c>
      <c r="D457" s="128" t="s">
        <v>304</v>
      </c>
      <c r="E457" s="128" t="s">
        <v>2766</v>
      </c>
      <c r="F457" s="126"/>
      <c r="G457" s="127" t="s">
        <v>307</v>
      </c>
      <c r="H457" s="117">
        <v>289.95</v>
      </c>
      <c r="I457" s="117"/>
      <c r="J457" s="118"/>
      <c r="K457" s="118">
        <v>3</v>
      </c>
      <c r="L457" s="118"/>
      <c r="M457" s="118" t="s">
        <v>2765</v>
      </c>
      <c r="N457" s="117" t="str">
        <f t="shared" ref="N457:N520" si="7">IF(O457="","",H457-($N$7*H457))</f>
        <v/>
      </c>
      <c r="O457" s="116"/>
    </row>
    <row r="458" spans="1:15" x14ac:dyDescent="0.25">
      <c r="A458" s="130" t="s">
        <v>2764</v>
      </c>
      <c r="B458" s="129" t="s">
        <v>2763</v>
      </c>
      <c r="C458" s="128" t="s">
        <v>2762</v>
      </c>
      <c r="D458" s="128" t="s">
        <v>304</v>
      </c>
      <c r="E458" s="128" t="s">
        <v>2761</v>
      </c>
      <c r="F458" s="122"/>
      <c r="G458" s="127" t="s">
        <v>307</v>
      </c>
      <c r="H458" s="117">
        <v>254.25</v>
      </c>
      <c r="I458" s="117"/>
      <c r="J458" s="118"/>
      <c r="K458" s="118">
        <v>3</v>
      </c>
      <c r="L458" s="118"/>
      <c r="M458" s="118" t="s">
        <v>2760</v>
      </c>
      <c r="N458" s="117" t="str">
        <f t="shared" si="7"/>
        <v/>
      </c>
      <c r="O458" s="116"/>
    </row>
    <row r="459" spans="1:15" x14ac:dyDescent="0.25">
      <c r="A459" s="130" t="s">
        <v>2759</v>
      </c>
      <c r="B459" s="129" t="s">
        <v>2758</v>
      </c>
      <c r="C459" s="128" t="s">
        <v>2757</v>
      </c>
      <c r="D459" s="128" t="s">
        <v>304</v>
      </c>
      <c r="E459" s="128" t="s">
        <v>545</v>
      </c>
      <c r="F459" s="122"/>
      <c r="G459" s="127" t="s">
        <v>403</v>
      </c>
      <c r="H459" s="117">
        <v>35.549999999999997</v>
      </c>
      <c r="I459" s="117"/>
      <c r="J459" s="118">
        <v>76</v>
      </c>
      <c r="K459" s="118">
        <v>365</v>
      </c>
      <c r="L459" s="118"/>
      <c r="M459" s="118" t="s">
        <v>2756</v>
      </c>
      <c r="N459" s="117" t="str">
        <f t="shared" si="7"/>
        <v/>
      </c>
      <c r="O459" s="116"/>
    </row>
    <row r="460" spans="1:15" x14ac:dyDescent="0.25">
      <c r="A460" s="130" t="s">
        <v>2755</v>
      </c>
      <c r="B460" s="129" t="s">
        <v>2750</v>
      </c>
      <c r="C460" s="128" t="s">
        <v>2749</v>
      </c>
      <c r="D460" s="128" t="s">
        <v>304</v>
      </c>
      <c r="E460" s="128" t="s">
        <v>589</v>
      </c>
      <c r="F460" s="122"/>
      <c r="G460" s="127" t="s">
        <v>892</v>
      </c>
      <c r="H460" s="117">
        <v>201.15</v>
      </c>
      <c r="I460" s="117"/>
      <c r="J460" s="118">
        <v>57</v>
      </c>
      <c r="K460" s="118">
        <v>28</v>
      </c>
      <c r="L460" s="118"/>
      <c r="M460" s="118" t="s">
        <v>2754</v>
      </c>
      <c r="N460" s="117" t="str">
        <f t="shared" si="7"/>
        <v/>
      </c>
      <c r="O460" s="116"/>
    </row>
    <row r="461" spans="1:15" x14ac:dyDescent="0.25">
      <c r="A461" s="130" t="s">
        <v>2753</v>
      </c>
      <c r="B461" s="129" t="s">
        <v>2750</v>
      </c>
      <c r="C461" s="128" t="s">
        <v>2749</v>
      </c>
      <c r="D461" s="128" t="s">
        <v>304</v>
      </c>
      <c r="E461" s="128" t="s">
        <v>337</v>
      </c>
      <c r="F461" s="122"/>
      <c r="G461" s="127" t="s">
        <v>892</v>
      </c>
      <c r="H461" s="117">
        <v>192.2</v>
      </c>
      <c r="I461" s="117"/>
      <c r="J461" s="118"/>
      <c r="K461" s="118">
        <v>46</v>
      </c>
      <c r="L461" s="118"/>
      <c r="M461" s="118" t="s">
        <v>2752</v>
      </c>
      <c r="N461" s="117" t="str">
        <f t="shared" si="7"/>
        <v/>
      </c>
      <c r="O461" s="116"/>
    </row>
    <row r="462" spans="1:15" x14ac:dyDescent="0.25">
      <c r="A462" s="130" t="s">
        <v>2751</v>
      </c>
      <c r="B462" s="129" t="s">
        <v>2750</v>
      </c>
      <c r="C462" s="128" t="s">
        <v>2749</v>
      </c>
      <c r="D462" s="128" t="s">
        <v>304</v>
      </c>
      <c r="E462" s="128" t="s">
        <v>316</v>
      </c>
      <c r="F462" s="122"/>
      <c r="G462" s="127" t="s">
        <v>892</v>
      </c>
      <c r="H462" s="117">
        <v>144.80000000000001</v>
      </c>
      <c r="I462" s="117"/>
      <c r="J462" s="118"/>
      <c r="K462" s="118">
        <v>88</v>
      </c>
      <c r="L462" s="118"/>
      <c r="M462" s="118" t="s">
        <v>2748</v>
      </c>
      <c r="N462" s="117" t="str">
        <f t="shared" si="7"/>
        <v/>
      </c>
      <c r="O462" s="116"/>
    </row>
    <row r="463" spans="1:15" x14ac:dyDescent="0.25">
      <c r="A463" s="130" t="s">
        <v>2747</v>
      </c>
      <c r="B463" s="129" t="s">
        <v>154</v>
      </c>
      <c r="C463" s="128" t="s">
        <v>155</v>
      </c>
      <c r="D463" s="128" t="s">
        <v>304</v>
      </c>
      <c r="E463" s="128" t="s">
        <v>313</v>
      </c>
      <c r="F463" s="122"/>
      <c r="G463" s="127" t="s">
        <v>403</v>
      </c>
      <c r="H463" s="117">
        <v>107.85</v>
      </c>
      <c r="I463" s="117"/>
      <c r="J463" s="118"/>
      <c r="K463" s="118">
        <v>3</v>
      </c>
      <c r="L463" s="118"/>
      <c r="M463" s="118" t="s">
        <v>2746</v>
      </c>
      <c r="N463" s="117" t="str">
        <f t="shared" si="7"/>
        <v/>
      </c>
      <c r="O463" s="116"/>
    </row>
    <row r="464" spans="1:15" x14ac:dyDescent="0.25">
      <c r="A464" s="130" t="s">
        <v>2745</v>
      </c>
      <c r="B464" s="129" t="s">
        <v>154</v>
      </c>
      <c r="C464" s="128" t="s">
        <v>155</v>
      </c>
      <c r="D464" s="128" t="s">
        <v>304</v>
      </c>
      <c r="E464" s="128" t="s">
        <v>328</v>
      </c>
      <c r="F464" s="122"/>
      <c r="G464" s="127" t="s">
        <v>403</v>
      </c>
      <c r="H464" s="117">
        <v>91.1</v>
      </c>
      <c r="I464" s="117"/>
      <c r="J464" s="118"/>
      <c r="K464" s="118">
        <v>134</v>
      </c>
      <c r="L464" s="118"/>
      <c r="M464" s="118" t="s">
        <v>2744</v>
      </c>
      <c r="N464" s="117" t="str">
        <f t="shared" si="7"/>
        <v/>
      </c>
      <c r="O464" s="116"/>
    </row>
    <row r="465" spans="1:15" x14ac:dyDescent="0.25">
      <c r="A465" s="130" t="s">
        <v>2743</v>
      </c>
      <c r="B465" s="129" t="s">
        <v>154</v>
      </c>
      <c r="C465" s="128" t="s">
        <v>155</v>
      </c>
      <c r="D465" s="128" t="s">
        <v>304</v>
      </c>
      <c r="E465" s="128" t="s">
        <v>382</v>
      </c>
      <c r="F465" s="122"/>
      <c r="G465" s="127" t="s">
        <v>403</v>
      </c>
      <c r="H465" s="117">
        <v>38.4</v>
      </c>
      <c r="I465" s="117"/>
      <c r="J465" s="118">
        <v>90</v>
      </c>
      <c r="K465" s="118"/>
      <c r="L465" s="118"/>
      <c r="M465" s="118" t="s">
        <v>2742</v>
      </c>
      <c r="N465" s="117" t="str">
        <f t="shared" si="7"/>
        <v/>
      </c>
      <c r="O465" s="116"/>
    </row>
    <row r="466" spans="1:15" x14ac:dyDescent="0.25">
      <c r="A466" s="130" t="s">
        <v>2741</v>
      </c>
      <c r="B466" s="129" t="s">
        <v>2730</v>
      </c>
      <c r="C466" s="128" t="s">
        <v>2729</v>
      </c>
      <c r="D466" s="128" t="s">
        <v>304</v>
      </c>
      <c r="E466" s="128" t="s">
        <v>1754</v>
      </c>
      <c r="F466" s="122"/>
      <c r="G466" s="127" t="s">
        <v>892</v>
      </c>
      <c r="H466" s="117">
        <v>164.25</v>
      </c>
      <c r="I466" s="117"/>
      <c r="J466" s="118"/>
      <c r="K466" s="118">
        <v>158</v>
      </c>
      <c r="L466" s="118"/>
      <c r="M466" s="118" t="s">
        <v>2740</v>
      </c>
      <c r="N466" s="117" t="str">
        <f t="shared" si="7"/>
        <v/>
      </c>
      <c r="O466" s="116"/>
    </row>
    <row r="467" spans="1:15" x14ac:dyDescent="0.25">
      <c r="A467" s="130" t="s">
        <v>2739</v>
      </c>
      <c r="B467" s="129" t="s">
        <v>2730</v>
      </c>
      <c r="C467" s="128" t="s">
        <v>2729</v>
      </c>
      <c r="D467" s="128" t="s">
        <v>304</v>
      </c>
      <c r="E467" s="128" t="s">
        <v>2451</v>
      </c>
      <c r="F467" s="122"/>
      <c r="G467" s="127" t="s">
        <v>892</v>
      </c>
      <c r="H467" s="117">
        <v>143.30000000000001</v>
      </c>
      <c r="I467" s="117"/>
      <c r="J467" s="118">
        <v>49</v>
      </c>
      <c r="K467" s="118">
        <v>127</v>
      </c>
      <c r="L467" s="118"/>
      <c r="M467" s="118" t="s">
        <v>2738</v>
      </c>
      <c r="N467" s="117" t="str">
        <f t="shared" si="7"/>
        <v/>
      </c>
      <c r="O467" s="116"/>
    </row>
    <row r="468" spans="1:15" x14ac:dyDescent="0.25">
      <c r="A468" s="130" t="s">
        <v>2737</v>
      </c>
      <c r="B468" s="129" t="s">
        <v>2730</v>
      </c>
      <c r="C468" s="128" t="s">
        <v>2729</v>
      </c>
      <c r="D468" s="128" t="s">
        <v>304</v>
      </c>
      <c r="E468" s="128" t="s">
        <v>328</v>
      </c>
      <c r="F468" s="122"/>
      <c r="G468" s="127" t="s">
        <v>892</v>
      </c>
      <c r="H468" s="117">
        <v>116.4</v>
      </c>
      <c r="I468" s="117"/>
      <c r="J468" s="118">
        <v>81</v>
      </c>
      <c r="K468" s="118">
        <v>36</v>
      </c>
      <c r="L468" s="118"/>
      <c r="M468" s="118" t="s">
        <v>2736</v>
      </c>
      <c r="N468" s="117" t="str">
        <f t="shared" si="7"/>
        <v/>
      </c>
      <c r="O468" s="116"/>
    </row>
    <row r="469" spans="1:15" x14ac:dyDescent="0.25">
      <c r="A469" s="130" t="s">
        <v>2735</v>
      </c>
      <c r="B469" s="129" t="s">
        <v>2730</v>
      </c>
      <c r="C469" s="128" t="s">
        <v>2729</v>
      </c>
      <c r="D469" s="128" t="s">
        <v>304</v>
      </c>
      <c r="E469" s="128" t="s">
        <v>308</v>
      </c>
      <c r="F469" s="122"/>
      <c r="G469" s="127" t="s">
        <v>892</v>
      </c>
      <c r="H469" s="117">
        <v>71.95</v>
      </c>
      <c r="I469" s="117"/>
      <c r="J469" s="118">
        <v>43</v>
      </c>
      <c r="K469" s="118">
        <v>250</v>
      </c>
      <c r="L469" s="118"/>
      <c r="M469" s="118" t="s">
        <v>2734</v>
      </c>
      <c r="N469" s="117" t="str">
        <f t="shared" si="7"/>
        <v/>
      </c>
      <c r="O469" s="116"/>
    </row>
    <row r="470" spans="1:15" x14ac:dyDescent="0.25">
      <c r="A470" s="130" t="s">
        <v>2733</v>
      </c>
      <c r="B470" s="129" t="s">
        <v>2730</v>
      </c>
      <c r="C470" s="128" t="s">
        <v>2729</v>
      </c>
      <c r="D470" s="128" t="s">
        <v>304</v>
      </c>
      <c r="E470" s="128" t="s">
        <v>322</v>
      </c>
      <c r="F470" s="122"/>
      <c r="G470" s="127" t="s">
        <v>892</v>
      </c>
      <c r="H470" s="117">
        <v>66.8</v>
      </c>
      <c r="I470" s="117"/>
      <c r="J470" s="118"/>
      <c r="K470" s="118">
        <v>500</v>
      </c>
      <c r="L470" s="118"/>
      <c r="M470" s="118" t="s">
        <v>2732</v>
      </c>
      <c r="N470" s="117" t="str">
        <f t="shared" si="7"/>
        <v/>
      </c>
      <c r="O470" s="116"/>
    </row>
    <row r="471" spans="1:15" x14ac:dyDescent="0.25">
      <c r="A471" s="130" t="s">
        <v>2731</v>
      </c>
      <c r="B471" s="129" t="s">
        <v>2730</v>
      </c>
      <c r="C471" s="128" t="s">
        <v>2729</v>
      </c>
      <c r="D471" s="128" t="s">
        <v>304</v>
      </c>
      <c r="E471" s="128" t="s">
        <v>562</v>
      </c>
      <c r="F471" s="122"/>
      <c r="G471" s="127" t="s">
        <v>892</v>
      </c>
      <c r="H471" s="117">
        <v>39.299999999999997</v>
      </c>
      <c r="I471" s="117"/>
      <c r="J471" s="118"/>
      <c r="K471" s="118">
        <v>6</v>
      </c>
      <c r="L471" s="118"/>
      <c r="M471" s="118" t="s">
        <v>2728</v>
      </c>
      <c r="N471" s="117" t="str">
        <f t="shared" si="7"/>
        <v/>
      </c>
      <c r="O471" s="116"/>
    </row>
    <row r="472" spans="1:15" ht="15.75" x14ac:dyDescent="0.25">
      <c r="A472" s="130" t="s">
        <v>2727</v>
      </c>
      <c r="B472" s="129" t="s">
        <v>2718</v>
      </c>
      <c r="C472" s="128" t="s">
        <v>2717</v>
      </c>
      <c r="D472" s="128" t="s">
        <v>304</v>
      </c>
      <c r="E472" s="128" t="s">
        <v>319</v>
      </c>
      <c r="F472" s="126"/>
      <c r="G472" s="127" t="s">
        <v>307</v>
      </c>
      <c r="H472" s="117">
        <v>216.3</v>
      </c>
      <c r="I472" s="117">
        <v>2.25</v>
      </c>
      <c r="J472" s="118">
        <v>62</v>
      </c>
      <c r="K472" s="118"/>
      <c r="L472" s="118"/>
      <c r="M472" s="118" t="s">
        <v>2726</v>
      </c>
      <c r="N472" s="117" t="str">
        <f t="shared" si="7"/>
        <v/>
      </c>
      <c r="O472" s="116"/>
    </row>
    <row r="473" spans="1:15" x14ac:dyDescent="0.25">
      <c r="A473" s="130" t="s">
        <v>2725</v>
      </c>
      <c r="B473" s="129" t="s">
        <v>2718</v>
      </c>
      <c r="C473" s="128" t="s">
        <v>2717</v>
      </c>
      <c r="D473" s="128" t="s">
        <v>304</v>
      </c>
      <c r="E473" s="128" t="s">
        <v>1093</v>
      </c>
      <c r="F473" s="122"/>
      <c r="G473" s="127" t="s">
        <v>307</v>
      </c>
      <c r="H473" s="117">
        <v>204.5</v>
      </c>
      <c r="I473" s="117">
        <v>2.25</v>
      </c>
      <c r="J473" s="118">
        <v>63</v>
      </c>
      <c r="K473" s="118"/>
      <c r="L473" s="118"/>
      <c r="M473" s="118" t="s">
        <v>2724</v>
      </c>
      <c r="N473" s="117" t="str">
        <f t="shared" si="7"/>
        <v/>
      </c>
      <c r="O473" s="116"/>
    </row>
    <row r="474" spans="1:15" x14ac:dyDescent="0.25">
      <c r="A474" s="130" t="s">
        <v>2723</v>
      </c>
      <c r="B474" s="129" t="s">
        <v>2718</v>
      </c>
      <c r="C474" s="128" t="s">
        <v>2717</v>
      </c>
      <c r="D474" s="128" t="s">
        <v>304</v>
      </c>
      <c r="E474" s="128" t="s">
        <v>1754</v>
      </c>
      <c r="F474" s="122"/>
      <c r="G474" s="127" t="s">
        <v>307</v>
      </c>
      <c r="H474" s="117">
        <v>195.7</v>
      </c>
      <c r="I474" s="117">
        <v>2.25</v>
      </c>
      <c r="J474" s="118">
        <v>173</v>
      </c>
      <c r="K474" s="118"/>
      <c r="L474" s="118"/>
      <c r="M474" s="118" t="s">
        <v>2722</v>
      </c>
      <c r="N474" s="117" t="str">
        <f t="shared" si="7"/>
        <v/>
      </c>
      <c r="O474" s="116"/>
    </row>
    <row r="475" spans="1:15" x14ac:dyDescent="0.25">
      <c r="A475" s="130" t="s">
        <v>2721</v>
      </c>
      <c r="B475" s="129" t="s">
        <v>2718</v>
      </c>
      <c r="C475" s="128" t="s">
        <v>2717</v>
      </c>
      <c r="D475" s="128" t="s">
        <v>304</v>
      </c>
      <c r="E475" s="128" t="s">
        <v>308</v>
      </c>
      <c r="F475" s="122"/>
      <c r="G475" s="127" t="s">
        <v>307</v>
      </c>
      <c r="H475" s="117">
        <v>75.349999999999994</v>
      </c>
      <c r="I475" s="117">
        <v>2.25</v>
      </c>
      <c r="J475" s="118"/>
      <c r="K475" s="118">
        <v>500</v>
      </c>
      <c r="L475" s="118"/>
      <c r="M475" s="118" t="s">
        <v>2720</v>
      </c>
      <c r="N475" s="117" t="str">
        <f t="shared" si="7"/>
        <v/>
      </c>
      <c r="O475" s="116"/>
    </row>
    <row r="476" spans="1:15" x14ac:dyDescent="0.25">
      <c r="A476" s="130" t="s">
        <v>2719</v>
      </c>
      <c r="B476" s="129" t="s">
        <v>2718</v>
      </c>
      <c r="C476" s="128" t="s">
        <v>2717</v>
      </c>
      <c r="D476" s="128" t="s">
        <v>304</v>
      </c>
      <c r="E476" s="128" t="s">
        <v>322</v>
      </c>
      <c r="F476" s="122"/>
      <c r="G476" s="127" t="s">
        <v>307</v>
      </c>
      <c r="H476" s="117">
        <v>65.95</v>
      </c>
      <c r="I476" s="117">
        <v>2.25</v>
      </c>
      <c r="J476" s="118"/>
      <c r="K476" s="118">
        <v>500</v>
      </c>
      <c r="L476" s="118"/>
      <c r="M476" s="118" t="s">
        <v>2716</v>
      </c>
      <c r="N476" s="117" t="str">
        <f t="shared" si="7"/>
        <v/>
      </c>
      <c r="O476" s="116"/>
    </row>
    <row r="477" spans="1:15" x14ac:dyDescent="0.25">
      <c r="A477" s="130" t="s">
        <v>2715</v>
      </c>
      <c r="B477" s="129" t="s">
        <v>2714</v>
      </c>
      <c r="C477" s="128" t="s">
        <v>2713</v>
      </c>
      <c r="D477" s="128" t="s">
        <v>304</v>
      </c>
      <c r="E477" s="128" t="s">
        <v>589</v>
      </c>
      <c r="F477" s="122"/>
      <c r="G477" s="127" t="s">
        <v>307</v>
      </c>
      <c r="H477" s="117">
        <v>209.75</v>
      </c>
      <c r="I477" s="117">
        <v>1.25</v>
      </c>
      <c r="J477" s="118">
        <v>64</v>
      </c>
      <c r="K477" s="118"/>
      <c r="L477" s="118"/>
      <c r="M477" s="118" t="s">
        <v>2712</v>
      </c>
      <c r="N477" s="117" t="str">
        <f t="shared" si="7"/>
        <v/>
      </c>
      <c r="O477" s="116"/>
    </row>
    <row r="478" spans="1:15" x14ac:dyDescent="0.25">
      <c r="A478" s="130" t="s">
        <v>2711</v>
      </c>
      <c r="B478" s="129" t="s">
        <v>2710</v>
      </c>
      <c r="C478" s="128" t="s">
        <v>2709</v>
      </c>
      <c r="D478" s="128" t="s">
        <v>304</v>
      </c>
      <c r="E478" s="128" t="s">
        <v>2451</v>
      </c>
      <c r="F478" s="122"/>
      <c r="G478" s="127" t="s">
        <v>307</v>
      </c>
      <c r="H478" s="117">
        <v>136.6</v>
      </c>
      <c r="I478" s="117"/>
      <c r="J478" s="118"/>
      <c r="K478" s="118">
        <v>1</v>
      </c>
      <c r="L478" s="118"/>
      <c r="M478" s="118" t="s">
        <v>2708</v>
      </c>
      <c r="N478" s="117" t="str">
        <f t="shared" si="7"/>
        <v/>
      </c>
      <c r="O478" s="116"/>
    </row>
    <row r="479" spans="1:15" x14ac:dyDescent="0.25">
      <c r="A479" s="130" t="s">
        <v>2707</v>
      </c>
      <c r="B479" s="129" t="s">
        <v>2698</v>
      </c>
      <c r="C479" s="128" t="s">
        <v>2697</v>
      </c>
      <c r="D479" s="128" t="s">
        <v>304</v>
      </c>
      <c r="E479" s="128" t="s">
        <v>319</v>
      </c>
      <c r="F479" s="122"/>
      <c r="G479" s="127" t="s">
        <v>307</v>
      </c>
      <c r="H479" s="117">
        <v>189.65</v>
      </c>
      <c r="I479" s="117"/>
      <c r="J479" s="118"/>
      <c r="K479" s="118">
        <v>4</v>
      </c>
      <c r="L479" s="118"/>
      <c r="M479" s="118" t="s">
        <v>2706</v>
      </c>
      <c r="N479" s="117" t="str">
        <f t="shared" si="7"/>
        <v/>
      </c>
      <c r="O479" s="116"/>
    </row>
    <row r="480" spans="1:15" x14ac:dyDescent="0.25">
      <c r="A480" s="130" t="s">
        <v>2705</v>
      </c>
      <c r="B480" s="129" t="s">
        <v>2698</v>
      </c>
      <c r="C480" s="128" t="s">
        <v>2697</v>
      </c>
      <c r="D480" s="128" t="s">
        <v>304</v>
      </c>
      <c r="E480" s="128" t="s">
        <v>1093</v>
      </c>
      <c r="F480" s="122"/>
      <c r="G480" s="127" t="s">
        <v>307</v>
      </c>
      <c r="H480" s="117">
        <v>174.8</v>
      </c>
      <c r="I480" s="117"/>
      <c r="J480" s="118"/>
      <c r="K480" s="118">
        <v>9</v>
      </c>
      <c r="L480" s="118"/>
      <c r="M480" s="118" t="s">
        <v>2704</v>
      </c>
      <c r="N480" s="117" t="str">
        <f t="shared" si="7"/>
        <v/>
      </c>
      <c r="O480" s="116"/>
    </row>
    <row r="481" spans="1:15" x14ac:dyDescent="0.25">
      <c r="A481" s="130" t="s">
        <v>2703</v>
      </c>
      <c r="B481" s="129" t="s">
        <v>2698</v>
      </c>
      <c r="C481" s="128" t="s">
        <v>2697</v>
      </c>
      <c r="D481" s="128" t="s">
        <v>304</v>
      </c>
      <c r="E481" s="128" t="s">
        <v>2451</v>
      </c>
      <c r="F481" s="122"/>
      <c r="G481" s="127" t="s">
        <v>307</v>
      </c>
      <c r="H481" s="117">
        <v>136.65</v>
      </c>
      <c r="I481" s="117"/>
      <c r="J481" s="118"/>
      <c r="K481" s="118">
        <v>7</v>
      </c>
      <c r="L481" s="118"/>
      <c r="M481" s="118" t="s">
        <v>2702</v>
      </c>
      <c r="N481" s="117" t="str">
        <f t="shared" si="7"/>
        <v/>
      </c>
      <c r="O481" s="116"/>
    </row>
    <row r="482" spans="1:15" x14ac:dyDescent="0.25">
      <c r="A482" s="130" t="s">
        <v>2701</v>
      </c>
      <c r="B482" s="129" t="s">
        <v>2698</v>
      </c>
      <c r="C482" s="128" t="s">
        <v>2697</v>
      </c>
      <c r="D482" s="128" t="s">
        <v>304</v>
      </c>
      <c r="E482" s="128" t="s">
        <v>308</v>
      </c>
      <c r="F482" s="122"/>
      <c r="G482" s="127" t="s">
        <v>307</v>
      </c>
      <c r="H482" s="117">
        <v>69.900000000000006</v>
      </c>
      <c r="I482" s="117"/>
      <c r="J482" s="118">
        <v>10</v>
      </c>
      <c r="K482" s="118">
        <v>490</v>
      </c>
      <c r="L482" s="118"/>
      <c r="M482" s="118" t="s">
        <v>2700</v>
      </c>
      <c r="N482" s="117" t="str">
        <f t="shared" si="7"/>
        <v/>
      </c>
      <c r="O482" s="116"/>
    </row>
    <row r="483" spans="1:15" x14ac:dyDescent="0.25">
      <c r="A483" s="130" t="s">
        <v>2699</v>
      </c>
      <c r="B483" s="129" t="s">
        <v>2698</v>
      </c>
      <c r="C483" s="128" t="s">
        <v>2697</v>
      </c>
      <c r="D483" s="128" t="s">
        <v>304</v>
      </c>
      <c r="E483" s="128" t="s">
        <v>562</v>
      </c>
      <c r="F483" s="122"/>
      <c r="G483" s="127" t="s">
        <v>307</v>
      </c>
      <c r="H483" s="117">
        <v>39.299999999999997</v>
      </c>
      <c r="I483" s="117"/>
      <c r="J483" s="118">
        <v>4</v>
      </c>
      <c r="K483" s="118"/>
      <c r="L483" s="118"/>
      <c r="M483" s="118" t="s">
        <v>2696</v>
      </c>
      <c r="N483" s="117" t="str">
        <f t="shared" si="7"/>
        <v/>
      </c>
      <c r="O483" s="116"/>
    </row>
    <row r="484" spans="1:15" x14ac:dyDescent="0.25">
      <c r="A484" s="130" t="s">
        <v>2695</v>
      </c>
      <c r="B484" s="129" t="s">
        <v>2690</v>
      </c>
      <c r="C484" s="128" t="s">
        <v>2689</v>
      </c>
      <c r="D484" s="128" t="s">
        <v>304</v>
      </c>
      <c r="E484" s="128" t="s">
        <v>663</v>
      </c>
      <c r="F484" s="122"/>
      <c r="G484" s="127" t="s">
        <v>892</v>
      </c>
      <c r="H484" s="117">
        <v>153.9</v>
      </c>
      <c r="I484" s="117"/>
      <c r="J484" s="118"/>
      <c r="K484" s="118">
        <v>125</v>
      </c>
      <c r="L484" s="118"/>
      <c r="M484" s="118" t="s">
        <v>2694</v>
      </c>
      <c r="N484" s="117" t="str">
        <f t="shared" si="7"/>
        <v/>
      </c>
      <c r="O484" s="116"/>
    </row>
    <row r="485" spans="1:15" x14ac:dyDescent="0.25">
      <c r="A485" s="130" t="s">
        <v>2693</v>
      </c>
      <c r="B485" s="129" t="s">
        <v>2690</v>
      </c>
      <c r="C485" s="128" t="s">
        <v>2689</v>
      </c>
      <c r="D485" s="128" t="s">
        <v>304</v>
      </c>
      <c r="E485" s="128" t="s">
        <v>2451</v>
      </c>
      <c r="F485" s="122"/>
      <c r="G485" s="127" t="s">
        <v>892</v>
      </c>
      <c r="H485" s="117">
        <v>138.5</v>
      </c>
      <c r="I485" s="117"/>
      <c r="J485" s="118">
        <v>1</v>
      </c>
      <c r="K485" s="118">
        <v>33</v>
      </c>
      <c r="L485" s="118"/>
      <c r="M485" s="118" t="s">
        <v>2692</v>
      </c>
      <c r="N485" s="117" t="str">
        <f t="shared" si="7"/>
        <v/>
      </c>
      <c r="O485" s="116"/>
    </row>
    <row r="486" spans="1:15" x14ac:dyDescent="0.25">
      <c r="A486" s="130" t="s">
        <v>2691</v>
      </c>
      <c r="B486" s="129" t="s">
        <v>2690</v>
      </c>
      <c r="C486" s="128" t="s">
        <v>2689</v>
      </c>
      <c r="D486" s="128" t="s">
        <v>304</v>
      </c>
      <c r="E486" s="128" t="s">
        <v>322</v>
      </c>
      <c r="F486" s="122"/>
      <c r="G486" s="127" t="s">
        <v>892</v>
      </c>
      <c r="H486" s="117">
        <v>65.95</v>
      </c>
      <c r="I486" s="117"/>
      <c r="J486" s="118">
        <v>23</v>
      </c>
      <c r="K486" s="118"/>
      <c r="L486" s="118"/>
      <c r="M486" s="118" t="s">
        <v>2688</v>
      </c>
      <c r="N486" s="117" t="str">
        <f t="shared" si="7"/>
        <v/>
      </c>
      <c r="O486" s="116"/>
    </row>
    <row r="487" spans="1:15" x14ac:dyDescent="0.25">
      <c r="A487" s="130" t="s">
        <v>2687</v>
      </c>
      <c r="B487" s="129" t="s">
        <v>2682</v>
      </c>
      <c r="C487" s="128" t="s">
        <v>2681</v>
      </c>
      <c r="D487" s="128" t="s">
        <v>304</v>
      </c>
      <c r="E487" s="128" t="s">
        <v>663</v>
      </c>
      <c r="F487" s="122"/>
      <c r="G487" s="127" t="s">
        <v>307</v>
      </c>
      <c r="H487" s="117">
        <v>142.65</v>
      </c>
      <c r="I487" s="117"/>
      <c r="J487" s="118"/>
      <c r="K487" s="118">
        <v>117</v>
      </c>
      <c r="L487" s="118"/>
      <c r="M487" s="118" t="s">
        <v>2686</v>
      </c>
      <c r="N487" s="117" t="str">
        <f t="shared" si="7"/>
        <v/>
      </c>
      <c r="O487" s="116"/>
    </row>
    <row r="488" spans="1:15" x14ac:dyDescent="0.25">
      <c r="A488" s="130" t="s">
        <v>2685</v>
      </c>
      <c r="B488" s="129" t="s">
        <v>2682</v>
      </c>
      <c r="C488" s="128" t="s">
        <v>2681</v>
      </c>
      <c r="D488" s="128" t="s">
        <v>304</v>
      </c>
      <c r="E488" s="128" t="s">
        <v>2451</v>
      </c>
      <c r="F488" s="122"/>
      <c r="G488" s="127" t="s">
        <v>307</v>
      </c>
      <c r="H488" s="117">
        <v>138.5</v>
      </c>
      <c r="I488" s="117"/>
      <c r="J488" s="118">
        <v>2</v>
      </c>
      <c r="K488" s="118">
        <v>31</v>
      </c>
      <c r="L488" s="118"/>
      <c r="M488" s="118" t="s">
        <v>2684</v>
      </c>
      <c r="N488" s="117" t="str">
        <f t="shared" si="7"/>
        <v/>
      </c>
      <c r="O488" s="116"/>
    </row>
    <row r="489" spans="1:15" x14ac:dyDescent="0.25">
      <c r="A489" s="130" t="s">
        <v>2683</v>
      </c>
      <c r="B489" s="129" t="s">
        <v>2682</v>
      </c>
      <c r="C489" s="128" t="s">
        <v>2681</v>
      </c>
      <c r="D489" s="128" t="s">
        <v>304</v>
      </c>
      <c r="E489" s="128" t="s">
        <v>322</v>
      </c>
      <c r="F489" s="122"/>
      <c r="G489" s="127" t="s">
        <v>307</v>
      </c>
      <c r="H489" s="117">
        <v>65.95</v>
      </c>
      <c r="I489" s="117"/>
      <c r="J489" s="118">
        <v>9</v>
      </c>
      <c r="K489" s="118">
        <v>455</v>
      </c>
      <c r="L489" s="118"/>
      <c r="M489" s="118" t="s">
        <v>2680</v>
      </c>
      <c r="N489" s="117" t="str">
        <f t="shared" si="7"/>
        <v/>
      </c>
      <c r="O489" s="116"/>
    </row>
    <row r="490" spans="1:15" x14ac:dyDescent="0.25">
      <c r="A490" s="130" t="s">
        <v>2679</v>
      </c>
      <c r="B490" s="129" t="s">
        <v>2672</v>
      </c>
      <c r="C490" s="128" t="s">
        <v>2671</v>
      </c>
      <c r="D490" s="128" t="s">
        <v>304</v>
      </c>
      <c r="E490" s="128" t="s">
        <v>1093</v>
      </c>
      <c r="F490" s="122"/>
      <c r="G490" s="127" t="s">
        <v>307</v>
      </c>
      <c r="H490" s="117">
        <v>186.85</v>
      </c>
      <c r="I490" s="117"/>
      <c r="J490" s="118"/>
      <c r="K490" s="118">
        <v>16</v>
      </c>
      <c r="L490" s="118"/>
      <c r="M490" s="118" t="s">
        <v>2678</v>
      </c>
      <c r="N490" s="117" t="str">
        <f t="shared" si="7"/>
        <v/>
      </c>
      <c r="O490" s="116"/>
    </row>
    <row r="491" spans="1:15" x14ac:dyDescent="0.25">
      <c r="A491" s="130" t="s">
        <v>2677</v>
      </c>
      <c r="B491" s="129" t="s">
        <v>2672</v>
      </c>
      <c r="C491" s="128" t="s">
        <v>2671</v>
      </c>
      <c r="D491" s="128" t="s">
        <v>304</v>
      </c>
      <c r="E491" s="128" t="s">
        <v>1754</v>
      </c>
      <c r="F491" s="122"/>
      <c r="G491" s="127" t="s">
        <v>307</v>
      </c>
      <c r="H491" s="117">
        <v>177.95</v>
      </c>
      <c r="I491" s="117"/>
      <c r="J491" s="118"/>
      <c r="K491" s="118">
        <v>79</v>
      </c>
      <c r="L491" s="118"/>
      <c r="M491" s="118" t="s">
        <v>2676</v>
      </c>
      <c r="N491" s="117" t="str">
        <f t="shared" si="7"/>
        <v/>
      </c>
      <c r="O491" s="116"/>
    </row>
    <row r="492" spans="1:15" x14ac:dyDescent="0.25">
      <c r="A492" s="130" t="s">
        <v>2675</v>
      </c>
      <c r="B492" s="129" t="s">
        <v>2672</v>
      </c>
      <c r="C492" s="128" t="s">
        <v>2671</v>
      </c>
      <c r="D492" s="128" t="s">
        <v>304</v>
      </c>
      <c r="E492" s="128" t="s">
        <v>328</v>
      </c>
      <c r="F492" s="122"/>
      <c r="G492" s="127" t="s">
        <v>307</v>
      </c>
      <c r="H492" s="117">
        <v>110.25</v>
      </c>
      <c r="I492" s="117"/>
      <c r="J492" s="118"/>
      <c r="K492" s="118">
        <v>164</v>
      </c>
      <c r="L492" s="118"/>
      <c r="M492" s="118" t="s">
        <v>2674</v>
      </c>
      <c r="N492" s="117" t="str">
        <f t="shared" si="7"/>
        <v/>
      </c>
      <c r="O492" s="116"/>
    </row>
    <row r="493" spans="1:15" x14ac:dyDescent="0.25">
      <c r="A493" s="130" t="s">
        <v>2673</v>
      </c>
      <c r="B493" s="129" t="s">
        <v>2672</v>
      </c>
      <c r="C493" s="128" t="s">
        <v>2671</v>
      </c>
      <c r="D493" s="128" t="s">
        <v>304</v>
      </c>
      <c r="E493" s="128" t="s">
        <v>308</v>
      </c>
      <c r="F493" s="122"/>
      <c r="G493" s="127" t="s">
        <v>307</v>
      </c>
      <c r="H493" s="117">
        <v>66.2</v>
      </c>
      <c r="I493" s="117"/>
      <c r="J493" s="118">
        <v>29</v>
      </c>
      <c r="K493" s="118">
        <v>71</v>
      </c>
      <c r="L493" s="118"/>
      <c r="M493" s="118" t="s">
        <v>2670</v>
      </c>
      <c r="N493" s="117" t="str">
        <f t="shared" si="7"/>
        <v/>
      </c>
      <c r="O493" s="116"/>
    </row>
    <row r="494" spans="1:15" ht="15.75" x14ac:dyDescent="0.25">
      <c r="A494" s="130" t="s">
        <v>2669</v>
      </c>
      <c r="B494" s="129" t="s">
        <v>2660</v>
      </c>
      <c r="C494" s="128" t="s">
        <v>2659</v>
      </c>
      <c r="D494" s="128" t="s">
        <v>304</v>
      </c>
      <c r="E494" s="128" t="s">
        <v>316</v>
      </c>
      <c r="F494" s="126"/>
      <c r="G494" s="127" t="s">
        <v>307</v>
      </c>
      <c r="H494" s="117">
        <v>141.69999999999999</v>
      </c>
      <c r="I494" s="117"/>
      <c r="J494" s="118">
        <v>14</v>
      </c>
      <c r="K494" s="118"/>
      <c r="L494" s="118"/>
      <c r="M494" s="118" t="s">
        <v>2668</v>
      </c>
      <c r="N494" s="117" t="str">
        <f t="shared" si="7"/>
        <v/>
      </c>
      <c r="O494" s="116"/>
    </row>
    <row r="495" spans="1:15" x14ac:dyDescent="0.25">
      <c r="A495" s="130" t="s">
        <v>2667</v>
      </c>
      <c r="B495" s="129" t="s">
        <v>2660</v>
      </c>
      <c r="C495" s="128" t="s">
        <v>2659</v>
      </c>
      <c r="D495" s="128" t="s">
        <v>304</v>
      </c>
      <c r="E495" s="128" t="s">
        <v>663</v>
      </c>
      <c r="F495" s="122"/>
      <c r="G495" s="127" t="s">
        <v>307</v>
      </c>
      <c r="H495" s="117">
        <v>155.1</v>
      </c>
      <c r="I495" s="117"/>
      <c r="J495" s="118">
        <v>33</v>
      </c>
      <c r="K495" s="118">
        <v>48</v>
      </c>
      <c r="L495" s="118"/>
      <c r="M495" s="118" t="s">
        <v>2666</v>
      </c>
      <c r="N495" s="117" t="str">
        <f t="shared" si="7"/>
        <v/>
      </c>
      <c r="O495" s="116"/>
    </row>
    <row r="496" spans="1:15" x14ac:dyDescent="0.25">
      <c r="A496" s="130" t="s">
        <v>2665</v>
      </c>
      <c r="B496" s="129" t="s">
        <v>2660</v>
      </c>
      <c r="C496" s="128" t="s">
        <v>2659</v>
      </c>
      <c r="D496" s="128" t="s">
        <v>304</v>
      </c>
      <c r="E496" s="128" t="s">
        <v>2451</v>
      </c>
      <c r="F496" s="122"/>
      <c r="G496" s="127" t="s">
        <v>307</v>
      </c>
      <c r="H496" s="117">
        <v>144.44999999999999</v>
      </c>
      <c r="I496" s="117"/>
      <c r="J496" s="118">
        <v>11</v>
      </c>
      <c r="K496" s="118">
        <v>1</v>
      </c>
      <c r="L496" s="118"/>
      <c r="M496" s="118" t="s">
        <v>2664</v>
      </c>
      <c r="N496" s="117" t="str">
        <f t="shared" si="7"/>
        <v/>
      </c>
      <c r="O496" s="116"/>
    </row>
    <row r="497" spans="1:15" x14ac:dyDescent="0.25">
      <c r="A497" s="130" t="s">
        <v>2663</v>
      </c>
      <c r="B497" s="129" t="s">
        <v>2660</v>
      </c>
      <c r="C497" s="128" t="s">
        <v>2659</v>
      </c>
      <c r="D497" s="128" t="s">
        <v>304</v>
      </c>
      <c r="E497" s="128" t="s">
        <v>308</v>
      </c>
      <c r="F497" s="122"/>
      <c r="G497" s="127" t="s">
        <v>307</v>
      </c>
      <c r="H497" s="117">
        <v>56.3</v>
      </c>
      <c r="I497" s="117"/>
      <c r="J497" s="118"/>
      <c r="K497" s="118">
        <v>27</v>
      </c>
      <c r="L497" s="118"/>
      <c r="M497" s="118" t="s">
        <v>2662</v>
      </c>
      <c r="N497" s="117" t="str">
        <f t="shared" si="7"/>
        <v/>
      </c>
      <c r="O497" s="116"/>
    </row>
    <row r="498" spans="1:15" x14ac:dyDescent="0.25">
      <c r="A498" s="130" t="s">
        <v>2661</v>
      </c>
      <c r="B498" s="129" t="s">
        <v>2660</v>
      </c>
      <c r="C498" s="128" t="s">
        <v>2659</v>
      </c>
      <c r="D498" s="128" t="s">
        <v>304</v>
      </c>
      <c r="E498" s="128" t="s">
        <v>322</v>
      </c>
      <c r="F498" s="122"/>
      <c r="G498" s="127" t="s">
        <v>307</v>
      </c>
      <c r="H498" s="117">
        <v>53.05</v>
      </c>
      <c r="I498" s="117"/>
      <c r="J498" s="118">
        <v>3</v>
      </c>
      <c r="K498" s="118">
        <v>497</v>
      </c>
      <c r="L498" s="118"/>
      <c r="M498" s="118" t="s">
        <v>2658</v>
      </c>
      <c r="N498" s="117" t="str">
        <f t="shared" si="7"/>
        <v/>
      </c>
      <c r="O498" s="116"/>
    </row>
    <row r="499" spans="1:15" x14ac:dyDescent="0.25">
      <c r="A499" s="130" t="s">
        <v>2657</v>
      </c>
      <c r="B499" s="129" t="s">
        <v>2650</v>
      </c>
      <c r="C499" s="128" t="s">
        <v>2649</v>
      </c>
      <c r="D499" s="128" t="s">
        <v>304</v>
      </c>
      <c r="E499" s="128" t="s">
        <v>1754</v>
      </c>
      <c r="F499" s="122"/>
      <c r="G499" s="127" t="s">
        <v>307</v>
      </c>
      <c r="H499" s="117">
        <v>163.4</v>
      </c>
      <c r="I499" s="117">
        <v>0.75</v>
      </c>
      <c r="J499" s="118">
        <v>11</v>
      </c>
      <c r="K499" s="118"/>
      <c r="L499" s="118"/>
      <c r="M499" s="118" t="s">
        <v>2656</v>
      </c>
      <c r="N499" s="117" t="str">
        <f t="shared" si="7"/>
        <v/>
      </c>
      <c r="O499" s="116"/>
    </row>
    <row r="500" spans="1:15" x14ac:dyDescent="0.25">
      <c r="A500" s="130" t="s">
        <v>2655</v>
      </c>
      <c r="B500" s="129" t="s">
        <v>2650</v>
      </c>
      <c r="C500" s="128" t="s">
        <v>2649</v>
      </c>
      <c r="D500" s="128" t="s">
        <v>304</v>
      </c>
      <c r="E500" s="128" t="s">
        <v>663</v>
      </c>
      <c r="F500" s="122"/>
      <c r="G500" s="127" t="s">
        <v>307</v>
      </c>
      <c r="H500" s="117">
        <v>154.75</v>
      </c>
      <c r="I500" s="117">
        <v>0.75</v>
      </c>
      <c r="J500" s="118"/>
      <c r="K500" s="118">
        <v>219</v>
      </c>
      <c r="L500" s="118"/>
      <c r="M500" s="118" t="s">
        <v>2654</v>
      </c>
      <c r="N500" s="117" t="str">
        <f t="shared" si="7"/>
        <v/>
      </c>
      <c r="O500" s="116"/>
    </row>
    <row r="501" spans="1:15" x14ac:dyDescent="0.25">
      <c r="A501" s="130" t="s">
        <v>2653</v>
      </c>
      <c r="B501" s="129" t="s">
        <v>2650</v>
      </c>
      <c r="C501" s="128" t="s">
        <v>2649</v>
      </c>
      <c r="D501" s="128" t="s">
        <v>304</v>
      </c>
      <c r="E501" s="128" t="s">
        <v>2451</v>
      </c>
      <c r="F501" s="122"/>
      <c r="G501" s="127" t="s">
        <v>307</v>
      </c>
      <c r="H501" s="117">
        <v>139.19999999999999</v>
      </c>
      <c r="I501" s="117">
        <v>0.75</v>
      </c>
      <c r="J501" s="118">
        <v>9</v>
      </c>
      <c r="K501" s="118">
        <v>36</v>
      </c>
      <c r="L501" s="118"/>
      <c r="M501" s="118" t="s">
        <v>2652</v>
      </c>
      <c r="N501" s="117" t="str">
        <f t="shared" si="7"/>
        <v/>
      </c>
      <c r="O501" s="116"/>
    </row>
    <row r="502" spans="1:15" x14ac:dyDescent="0.25">
      <c r="A502" s="130" t="s">
        <v>2651</v>
      </c>
      <c r="B502" s="129" t="s">
        <v>2650</v>
      </c>
      <c r="C502" s="128" t="s">
        <v>2649</v>
      </c>
      <c r="D502" s="128" t="s">
        <v>304</v>
      </c>
      <c r="E502" s="128" t="s">
        <v>322</v>
      </c>
      <c r="F502" s="122" t="s">
        <v>398</v>
      </c>
      <c r="G502" s="127" t="s">
        <v>307</v>
      </c>
      <c r="H502" s="117">
        <v>69.400000000000006</v>
      </c>
      <c r="I502" s="117">
        <v>0.75</v>
      </c>
      <c r="J502" s="118">
        <v>405</v>
      </c>
      <c r="K502" s="118">
        <v>110</v>
      </c>
      <c r="L502" s="118"/>
      <c r="M502" s="118" t="s">
        <v>2648</v>
      </c>
      <c r="N502" s="117" t="str">
        <f t="shared" si="7"/>
        <v/>
      </c>
      <c r="O502" s="116"/>
    </row>
    <row r="503" spans="1:15" x14ac:dyDescent="0.25">
      <c r="A503" s="130" t="s">
        <v>2647</v>
      </c>
      <c r="B503" s="129" t="s">
        <v>2640</v>
      </c>
      <c r="C503" s="128" t="s">
        <v>2639</v>
      </c>
      <c r="D503" s="128" t="s">
        <v>304</v>
      </c>
      <c r="E503" s="128" t="s">
        <v>2451</v>
      </c>
      <c r="F503" s="122"/>
      <c r="G503" s="127" t="s">
        <v>307</v>
      </c>
      <c r="H503" s="117">
        <v>144.44999999999999</v>
      </c>
      <c r="I503" s="117"/>
      <c r="J503" s="118">
        <v>1</v>
      </c>
      <c r="K503" s="118"/>
      <c r="L503" s="118"/>
      <c r="M503" s="118" t="s">
        <v>2646</v>
      </c>
      <c r="N503" s="117" t="str">
        <f t="shared" si="7"/>
        <v/>
      </c>
      <c r="O503" s="116"/>
    </row>
    <row r="504" spans="1:15" x14ac:dyDescent="0.25">
      <c r="A504" s="130" t="s">
        <v>2645</v>
      </c>
      <c r="B504" s="129" t="s">
        <v>2640</v>
      </c>
      <c r="C504" s="128" t="s">
        <v>2639</v>
      </c>
      <c r="D504" s="128" t="s">
        <v>304</v>
      </c>
      <c r="E504" s="128" t="s">
        <v>658</v>
      </c>
      <c r="F504" s="122"/>
      <c r="G504" s="127" t="s">
        <v>307</v>
      </c>
      <c r="H504" s="117">
        <v>115</v>
      </c>
      <c r="I504" s="117"/>
      <c r="J504" s="118"/>
      <c r="K504" s="118">
        <v>88</v>
      </c>
      <c r="L504" s="118"/>
      <c r="M504" s="118" t="s">
        <v>2644</v>
      </c>
      <c r="N504" s="117" t="str">
        <f t="shared" si="7"/>
        <v/>
      </c>
      <c r="O504" s="116"/>
    </row>
    <row r="505" spans="1:15" x14ac:dyDescent="0.25">
      <c r="A505" s="130" t="s">
        <v>2643</v>
      </c>
      <c r="B505" s="129" t="s">
        <v>2640</v>
      </c>
      <c r="C505" s="128" t="s">
        <v>2639</v>
      </c>
      <c r="D505" s="128" t="s">
        <v>304</v>
      </c>
      <c r="E505" s="128" t="s">
        <v>328</v>
      </c>
      <c r="F505" s="122"/>
      <c r="G505" s="127" t="s">
        <v>307</v>
      </c>
      <c r="H505" s="117">
        <v>97.5</v>
      </c>
      <c r="I505" s="117"/>
      <c r="J505" s="118">
        <v>4</v>
      </c>
      <c r="K505" s="118"/>
      <c r="L505" s="118"/>
      <c r="M505" s="118" t="s">
        <v>2642</v>
      </c>
      <c r="N505" s="117" t="str">
        <f t="shared" si="7"/>
        <v/>
      </c>
      <c r="O505" s="116"/>
    </row>
    <row r="506" spans="1:15" x14ac:dyDescent="0.25">
      <c r="A506" s="130" t="s">
        <v>2641</v>
      </c>
      <c r="B506" s="129" t="s">
        <v>2640</v>
      </c>
      <c r="C506" s="128" t="s">
        <v>2639</v>
      </c>
      <c r="D506" s="128" t="s">
        <v>304</v>
      </c>
      <c r="E506" s="128" t="s">
        <v>322</v>
      </c>
      <c r="F506" s="122" t="s">
        <v>398</v>
      </c>
      <c r="G506" s="127" t="s">
        <v>307</v>
      </c>
      <c r="H506" s="117">
        <v>62.7</v>
      </c>
      <c r="I506" s="117"/>
      <c r="J506" s="118"/>
      <c r="K506" s="118">
        <v>283</v>
      </c>
      <c r="L506" s="118"/>
      <c r="M506" s="118" t="s">
        <v>2638</v>
      </c>
      <c r="N506" s="117" t="str">
        <f t="shared" si="7"/>
        <v/>
      </c>
      <c r="O506" s="116"/>
    </row>
    <row r="507" spans="1:15" x14ac:dyDescent="0.25">
      <c r="A507" s="130" t="s">
        <v>2637</v>
      </c>
      <c r="B507" s="129" t="s">
        <v>2621</v>
      </c>
      <c r="C507" s="128" t="s">
        <v>2620</v>
      </c>
      <c r="D507" s="128" t="s">
        <v>304</v>
      </c>
      <c r="E507" s="128" t="s">
        <v>1754</v>
      </c>
      <c r="F507" s="122"/>
      <c r="G507" s="127" t="s">
        <v>307</v>
      </c>
      <c r="H507" s="117">
        <v>166.9</v>
      </c>
      <c r="I507" s="117"/>
      <c r="J507" s="118">
        <v>29</v>
      </c>
      <c r="K507" s="118"/>
      <c r="L507" s="118"/>
      <c r="M507" s="118" t="s">
        <v>2636</v>
      </c>
      <c r="N507" s="117" t="str">
        <f t="shared" si="7"/>
        <v/>
      </c>
      <c r="O507" s="116"/>
    </row>
    <row r="508" spans="1:15" x14ac:dyDescent="0.25">
      <c r="A508" s="130" t="s">
        <v>2635</v>
      </c>
      <c r="B508" s="129" t="s">
        <v>2621</v>
      </c>
      <c r="C508" s="128" t="s">
        <v>2620</v>
      </c>
      <c r="D508" s="128" t="s">
        <v>304</v>
      </c>
      <c r="E508" s="128" t="s">
        <v>2451</v>
      </c>
      <c r="F508" s="122"/>
      <c r="G508" s="127" t="s">
        <v>307</v>
      </c>
      <c r="H508" s="117">
        <v>132.35</v>
      </c>
      <c r="I508" s="117"/>
      <c r="J508" s="118">
        <v>2</v>
      </c>
      <c r="K508" s="118"/>
      <c r="L508" s="118"/>
      <c r="M508" s="118" t="s">
        <v>2634</v>
      </c>
      <c r="N508" s="117" t="str">
        <f t="shared" si="7"/>
        <v/>
      </c>
      <c r="O508" s="116"/>
    </row>
    <row r="509" spans="1:15" x14ac:dyDescent="0.25">
      <c r="A509" s="130" t="s">
        <v>2633</v>
      </c>
      <c r="B509" s="129" t="s">
        <v>2621</v>
      </c>
      <c r="C509" s="128" t="s">
        <v>2620</v>
      </c>
      <c r="D509" s="128" t="s">
        <v>304</v>
      </c>
      <c r="E509" s="128" t="s">
        <v>308</v>
      </c>
      <c r="F509" s="122"/>
      <c r="G509" s="127" t="s">
        <v>307</v>
      </c>
      <c r="H509" s="117">
        <v>72.3</v>
      </c>
      <c r="I509" s="117"/>
      <c r="J509" s="118">
        <v>79</v>
      </c>
      <c r="K509" s="118">
        <v>17</v>
      </c>
      <c r="L509" s="118"/>
      <c r="M509" s="118" t="s">
        <v>2632</v>
      </c>
      <c r="N509" s="117" t="str">
        <f t="shared" si="7"/>
        <v/>
      </c>
      <c r="O509" s="116"/>
    </row>
    <row r="510" spans="1:15" x14ac:dyDescent="0.25">
      <c r="A510" s="130" t="s">
        <v>2631</v>
      </c>
      <c r="B510" s="129" t="s">
        <v>2621</v>
      </c>
      <c r="C510" s="128" t="s">
        <v>2620</v>
      </c>
      <c r="D510" s="128" t="s">
        <v>304</v>
      </c>
      <c r="E510" s="128" t="s">
        <v>322</v>
      </c>
      <c r="F510" s="122"/>
      <c r="G510" s="127" t="s">
        <v>307</v>
      </c>
      <c r="H510" s="117">
        <v>68.05</v>
      </c>
      <c r="I510" s="117"/>
      <c r="J510" s="118"/>
      <c r="K510" s="118">
        <v>335</v>
      </c>
      <c r="L510" s="118"/>
      <c r="M510" s="118" t="s">
        <v>2630</v>
      </c>
      <c r="N510" s="117" t="str">
        <f t="shared" si="7"/>
        <v/>
      </c>
      <c r="O510" s="116"/>
    </row>
    <row r="511" spans="1:15" ht="15.75" x14ac:dyDescent="0.25">
      <c r="A511" s="130" t="s">
        <v>2629</v>
      </c>
      <c r="B511" s="129" t="s">
        <v>2621</v>
      </c>
      <c r="C511" s="128" t="s">
        <v>2620</v>
      </c>
      <c r="D511" s="128" t="s">
        <v>570</v>
      </c>
      <c r="E511" s="128" t="s">
        <v>2628</v>
      </c>
      <c r="F511" s="126"/>
      <c r="G511" s="127" t="s">
        <v>307</v>
      </c>
      <c r="H511" s="117">
        <v>105</v>
      </c>
      <c r="I511" s="117"/>
      <c r="J511" s="118">
        <v>27</v>
      </c>
      <c r="K511" s="118"/>
      <c r="L511" s="118"/>
      <c r="M511" s="118" t="s">
        <v>2627</v>
      </c>
      <c r="N511" s="117" t="str">
        <f t="shared" si="7"/>
        <v/>
      </c>
      <c r="O511" s="116"/>
    </row>
    <row r="512" spans="1:15" x14ac:dyDescent="0.25">
      <c r="A512" s="130" t="s">
        <v>2626</v>
      </c>
      <c r="B512" s="129" t="s">
        <v>2621</v>
      </c>
      <c r="C512" s="128" t="s">
        <v>2620</v>
      </c>
      <c r="D512" s="128" t="s">
        <v>570</v>
      </c>
      <c r="E512" s="128" t="s">
        <v>1143</v>
      </c>
      <c r="F512" s="122"/>
      <c r="G512" s="127" t="s">
        <v>307</v>
      </c>
      <c r="H512" s="117">
        <v>98.3</v>
      </c>
      <c r="I512" s="117"/>
      <c r="J512" s="118">
        <v>147</v>
      </c>
      <c r="K512" s="118"/>
      <c r="L512" s="118"/>
      <c r="M512" s="118" t="s">
        <v>2625</v>
      </c>
      <c r="N512" s="117" t="str">
        <f t="shared" si="7"/>
        <v/>
      </c>
      <c r="O512" s="116"/>
    </row>
    <row r="513" spans="1:15" x14ac:dyDescent="0.25">
      <c r="A513" s="130" t="s">
        <v>2624</v>
      </c>
      <c r="B513" s="129" t="s">
        <v>2621</v>
      </c>
      <c r="C513" s="128" t="s">
        <v>2620</v>
      </c>
      <c r="D513" s="128" t="s">
        <v>570</v>
      </c>
      <c r="E513" s="128" t="s">
        <v>569</v>
      </c>
      <c r="F513" s="122"/>
      <c r="G513" s="127" t="s">
        <v>307</v>
      </c>
      <c r="H513" s="117">
        <v>86.1</v>
      </c>
      <c r="I513" s="117"/>
      <c r="J513" s="118">
        <v>24</v>
      </c>
      <c r="K513" s="118">
        <v>157</v>
      </c>
      <c r="L513" s="118"/>
      <c r="M513" s="118" t="s">
        <v>2623</v>
      </c>
      <c r="N513" s="117" t="str">
        <f t="shared" si="7"/>
        <v/>
      </c>
      <c r="O513" s="116"/>
    </row>
    <row r="514" spans="1:15" x14ac:dyDescent="0.25">
      <c r="A514" s="130" t="s">
        <v>2622</v>
      </c>
      <c r="B514" s="129" t="s">
        <v>2621</v>
      </c>
      <c r="C514" s="128" t="s">
        <v>2620</v>
      </c>
      <c r="D514" s="128" t="s">
        <v>570</v>
      </c>
      <c r="E514" s="128" t="s">
        <v>308</v>
      </c>
      <c r="F514" s="122"/>
      <c r="G514" s="127" t="s">
        <v>307</v>
      </c>
      <c r="H514" s="117">
        <v>77.25</v>
      </c>
      <c r="I514" s="117"/>
      <c r="J514" s="118">
        <v>14</v>
      </c>
      <c r="K514" s="118"/>
      <c r="L514" s="118"/>
      <c r="M514" s="118" t="s">
        <v>2619</v>
      </c>
      <c r="N514" s="117" t="str">
        <f t="shared" si="7"/>
        <v/>
      </c>
      <c r="O514" s="116"/>
    </row>
    <row r="515" spans="1:15" x14ac:dyDescent="0.25">
      <c r="A515" s="130" t="s">
        <v>2618</v>
      </c>
      <c r="B515" s="129" t="s">
        <v>2604</v>
      </c>
      <c r="C515" s="128" t="s">
        <v>2603</v>
      </c>
      <c r="D515" s="128" t="s">
        <v>304</v>
      </c>
      <c r="E515" s="128" t="s">
        <v>1093</v>
      </c>
      <c r="F515" s="122"/>
      <c r="G515" s="127" t="s">
        <v>892</v>
      </c>
      <c r="H515" s="117">
        <v>188.3</v>
      </c>
      <c r="I515" s="117">
        <v>0.75</v>
      </c>
      <c r="J515" s="118">
        <v>96</v>
      </c>
      <c r="K515" s="118">
        <v>105</v>
      </c>
      <c r="L515" s="118"/>
      <c r="M515" s="118" t="s">
        <v>2617</v>
      </c>
      <c r="N515" s="117" t="str">
        <f t="shared" si="7"/>
        <v/>
      </c>
      <c r="O515" s="116"/>
    </row>
    <row r="516" spans="1:15" x14ac:dyDescent="0.25">
      <c r="A516" s="130" t="s">
        <v>2616</v>
      </c>
      <c r="B516" s="129" t="s">
        <v>2604</v>
      </c>
      <c r="C516" s="128" t="s">
        <v>2603</v>
      </c>
      <c r="D516" s="128" t="s">
        <v>304</v>
      </c>
      <c r="E516" s="128" t="s">
        <v>1754</v>
      </c>
      <c r="F516" s="122"/>
      <c r="G516" s="127" t="s">
        <v>892</v>
      </c>
      <c r="H516" s="117">
        <v>181</v>
      </c>
      <c r="I516" s="117">
        <v>0.75</v>
      </c>
      <c r="J516" s="118">
        <v>106</v>
      </c>
      <c r="K516" s="118"/>
      <c r="L516" s="118"/>
      <c r="M516" s="118" t="s">
        <v>2615</v>
      </c>
      <c r="N516" s="117" t="str">
        <f t="shared" si="7"/>
        <v/>
      </c>
      <c r="O516" s="116"/>
    </row>
    <row r="517" spans="1:15" x14ac:dyDescent="0.25">
      <c r="A517" s="130" t="s">
        <v>2614</v>
      </c>
      <c r="B517" s="129" t="s">
        <v>2604</v>
      </c>
      <c r="C517" s="128" t="s">
        <v>2603</v>
      </c>
      <c r="D517" s="128" t="s">
        <v>304</v>
      </c>
      <c r="E517" s="128" t="s">
        <v>2613</v>
      </c>
      <c r="F517" s="122"/>
      <c r="G517" s="127" t="s">
        <v>892</v>
      </c>
      <c r="H517" s="117">
        <v>174</v>
      </c>
      <c r="I517" s="117">
        <v>0.75</v>
      </c>
      <c r="J517" s="118">
        <v>4</v>
      </c>
      <c r="K517" s="118"/>
      <c r="L517" s="118"/>
      <c r="M517" s="118" t="s">
        <v>2612</v>
      </c>
      <c r="N517" s="117" t="str">
        <f t="shared" si="7"/>
        <v/>
      </c>
      <c r="O517" s="116"/>
    </row>
    <row r="518" spans="1:15" x14ac:dyDescent="0.25">
      <c r="A518" s="130" t="s">
        <v>2611</v>
      </c>
      <c r="B518" s="129" t="s">
        <v>2604</v>
      </c>
      <c r="C518" s="128" t="s">
        <v>2603</v>
      </c>
      <c r="D518" s="128" t="s">
        <v>304</v>
      </c>
      <c r="E518" s="128" t="s">
        <v>316</v>
      </c>
      <c r="F518" s="122" t="s">
        <v>398</v>
      </c>
      <c r="G518" s="127" t="s">
        <v>892</v>
      </c>
      <c r="H518" s="117">
        <v>183.95</v>
      </c>
      <c r="I518" s="117">
        <v>0.75</v>
      </c>
      <c r="J518" s="118">
        <v>2</v>
      </c>
      <c r="K518" s="118"/>
      <c r="L518" s="118"/>
      <c r="M518" s="118" t="s">
        <v>2610</v>
      </c>
      <c r="N518" s="117" t="str">
        <f t="shared" si="7"/>
        <v/>
      </c>
      <c r="O518" s="116"/>
    </row>
    <row r="519" spans="1:15" x14ac:dyDescent="0.25">
      <c r="A519" s="130" t="s">
        <v>2609</v>
      </c>
      <c r="B519" s="129" t="s">
        <v>2604</v>
      </c>
      <c r="C519" s="128" t="s">
        <v>2603</v>
      </c>
      <c r="D519" s="128" t="s">
        <v>304</v>
      </c>
      <c r="E519" s="128" t="s">
        <v>663</v>
      </c>
      <c r="F519" s="122"/>
      <c r="G519" s="127" t="s">
        <v>892</v>
      </c>
      <c r="H519" s="117">
        <v>169.65</v>
      </c>
      <c r="I519" s="117">
        <v>0.75</v>
      </c>
      <c r="J519" s="118">
        <v>23</v>
      </c>
      <c r="K519" s="118"/>
      <c r="L519" s="118"/>
      <c r="M519" s="118" t="s">
        <v>2608</v>
      </c>
      <c r="N519" s="117" t="str">
        <f t="shared" si="7"/>
        <v/>
      </c>
      <c r="O519" s="116"/>
    </row>
    <row r="520" spans="1:15" x14ac:dyDescent="0.25">
      <c r="A520" s="130" t="s">
        <v>2607</v>
      </c>
      <c r="B520" s="129" t="s">
        <v>2604</v>
      </c>
      <c r="C520" s="128" t="s">
        <v>2603</v>
      </c>
      <c r="D520" s="128" t="s">
        <v>304</v>
      </c>
      <c r="E520" s="128" t="s">
        <v>308</v>
      </c>
      <c r="F520" s="122"/>
      <c r="G520" s="127" t="s">
        <v>892</v>
      </c>
      <c r="H520" s="117">
        <v>70</v>
      </c>
      <c r="I520" s="117">
        <v>0.75</v>
      </c>
      <c r="J520" s="118">
        <v>8</v>
      </c>
      <c r="K520" s="118">
        <v>249</v>
      </c>
      <c r="L520" s="118"/>
      <c r="M520" s="118" t="s">
        <v>2606</v>
      </c>
      <c r="N520" s="117" t="str">
        <f t="shared" si="7"/>
        <v/>
      </c>
      <c r="O520" s="116"/>
    </row>
    <row r="521" spans="1:15" x14ac:dyDescent="0.25">
      <c r="A521" s="130" t="s">
        <v>2605</v>
      </c>
      <c r="B521" s="129" t="s">
        <v>2604</v>
      </c>
      <c r="C521" s="128" t="s">
        <v>2603</v>
      </c>
      <c r="D521" s="128" t="s">
        <v>304</v>
      </c>
      <c r="E521" s="128" t="s">
        <v>322</v>
      </c>
      <c r="F521" s="122"/>
      <c r="G521" s="127" t="s">
        <v>892</v>
      </c>
      <c r="H521" s="117">
        <v>65.95</v>
      </c>
      <c r="I521" s="117">
        <v>0.75</v>
      </c>
      <c r="J521" s="118">
        <v>19</v>
      </c>
      <c r="K521" s="118">
        <v>73</v>
      </c>
      <c r="L521" s="118"/>
      <c r="M521" s="118" t="s">
        <v>2602</v>
      </c>
      <c r="N521" s="117" t="str">
        <f t="shared" ref="N521:N584" si="8">IF(O521="","",H521-($N$7*H521))</f>
        <v/>
      </c>
      <c r="O521" s="116"/>
    </row>
    <row r="522" spans="1:15" x14ac:dyDescent="0.25">
      <c r="A522" s="130" t="s">
        <v>2601</v>
      </c>
      <c r="B522" s="129" t="s">
        <v>2584</v>
      </c>
      <c r="C522" s="128" t="s">
        <v>2583</v>
      </c>
      <c r="D522" s="128" t="s">
        <v>304</v>
      </c>
      <c r="E522" s="128" t="s">
        <v>1093</v>
      </c>
      <c r="F522" s="122"/>
      <c r="G522" s="127" t="s">
        <v>53</v>
      </c>
      <c r="H522" s="117">
        <v>183.1</v>
      </c>
      <c r="I522" s="117">
        <v>0.75</v>
      </c>
      <c r="J522" s="118"/>
      <c r="K522" s="118">
        <v>65</v>
      </c>
      <c r="L522" s="118"/>
      <c r="M522" s="118" t="s">
        <v>2600</v>
      </c>
      <c r="N522" s="117" t="str">
        <f t="shared" si="8"/>
        <v/>
      </c>
      <c r="O522" s="116"/>
    </row>
    <row r="523" spans="1:15" x14ac:dyDescent="0.25">
      <c r="A523" s="130" t="s">
        <v>2599</v>
      </c>
      <c r="B523" s="129" t="s">
        <v>2584</v>
      </c>
      <c r="C523" s="128" t="s">
        <v>2583</v>
      </c>
      <c r="D523" s="128" t="s">
        <v>304</v>
      </c>
      <c r="E523" s="128" t="s">
        <v>1754</v>
      </c>
      <c r="F523" s="122"/>
      <c r="G523" s="127" t="s">
        <v>53</v>
      </c>
      <c r="H523" s="117">
        <v>172.6</v>
      </c>
      <c r="I523" s="117">
        <v>0.75</v>
      </c>
      <c r="J523" s="118">
        <v>48</v>
      </c>
      <c r="K523" s="118"/>
      <c r="L523" s="118"/>
      <c r="M523" s="118" t="s">
        <v>2598</v>
      </c>
      <c r="N523" s="117" t="str">
        <f t="shared" si="8"/>
        <v/>
      </c>
      <c r="O523" s="116"/>
    </row>
    <row r="524" spans="1:15" x14ac:dyDescent="0.25">
      <c r="A524" s="130" t="s">
        <v>2597</v>
      </c>
      <c r="B524" s="129" t="s">
        <v>2584</v>
      </c>
      <c r="C524" s="128" t="s">
        <v>2583</v>
      </c>
      <c r="D524" s="128" t="s">
        <v>304</v>
      </c>
      <c r="E524" s="128" t="s">
        <v>663</v>
      </c>
      <c r="F524" s="122"/>
      <c r="G524" s="127" t="s">
        <v>53</v>
      </c>
      <c r="H524" s="117">
        <v>168.1</v>
      </c>
      <c r="I524" s="117">
        <v>0.75</v>
      </c>
      <c r="J524" s="118"/>
      <c r="K524" s="118">
        <v>239</v>
      </c>
      <c r="L524" s="118"/>
      <c r="M524" s="118" t="s">
        <v>2596</v>
      </c>
      <c r="N524" s="117" t="str">
        <f t="shared" si="8"/>
        <v/>
      </c>
      <c r="O524" s="116"/>
    </row>
    <row r="525" spans="1:15" x14ac:dyDescent="0.25">
      <c r="A525" s="130" t="s">
        <v>2595</v>
      </c>
      <c r="B525" s="129" t="s">
        <v>2584</v>
      </c>
      <c r="C525" s="128" t="s">
        <v>2583</v>
      </c>
      <c r="D525" s="128" t="s">
        <v>304</v>
      </c>
      <c r="E525" s="128" t="s">
        <v>2451</v>
      </c>
      <c r="F525" s="122"/>
      <c r="G525" s="127" t="s">
        <v>53</v>
      </c>
      <c r="H525" s="117">
        <v>157.1</v>
      </c>
      <c r="I525" s="117">
        <v>0.75</v>
      </c>
      <c r="J525" s="118">
        <v>161</v>
      </c>
      <c r="K525" s="118"/>
      <c r="L525" s="118"/>
      <c r="M525" s="118" t="s">
        <v>2594</v>
      </c>
      <c r="N525" s="117" t="str">
        <f t="shared" si="8"/>
        <v/>
      </c>
      <c r="O525" s="116"/>
    </row>
    <row r="526" spans="1:15" x14ac:dyDescent="0.25">
      <c r="A526" s="130" t="s">
        <v>2593</v>
      </c>
      <c r="B526" s="129" t="s">
        <v>2584</v>
      </c>
      <c r="C526" s="128" t="s">
        <v>2583</v>
      </c>
      <c r="D526" s="128" t="s">
        <v>304</v>
      </c>
      <c r="E526" s="128" t="s">
        <v>2458</v>
      </c>
      <c r="F526" s="122"/>
      <c r="G526" s="127" t="s">
        <v>53</v>
      </c>
      <c r="H526" s="117">
        <v>149.65</v>
      </c>
      <c r="I526" s="117">
        <v>0.75</v>
      </c>
      <c r="J526" s="118">
        <v>6</v>
      </c>
      <c r="K526" s="118"/>
      <c r="L526" s="118"/>
      <c r="M526" s="118" t="s">
        <v>2592</v>
      </c>
      <c r="N526" s="117" t="str">
        <f t="shared" si="8"/>
        <v/>
      </c>
      <c r="O526" s="116"/>
    </row>
    <row r="527" spans="1:15" x14ac:dyDescent="0.25">
      <c r="A527" s="130" t="s">
        <v>2591</v>
      </c>
      <c r="B527" s="129" t="s">
        <v>2584</v>
      </c>
      <c r="C527" s="128" t="s">
        <v>2583</v>
      </c>
      <c r="D527" s="128" t="s">
        <v>304</v>
      </c>
      <c r="E527" s="128" t="s">
        <v>328</v>
      </c>
      <c r="F527" s="122"/>
      <c r="G527" s="127" t="s">
        <v>53</v>
      </c>
      <c r="H527" s="117">
        <v>98.15</v>
      </c>
      <c r="I527" s="117">
        <v>0.75</v>
      </c>
      <c r="J527" s="118">
        <v>51</v>
      </c>
      <c r="K527" s="118"/>
      <c r="L527" s="118"/>
      <c r="M527" s="118" t="s">
        <v>2590</v>
      </c>
      <c r="N527" s="117" t="str">
        <f t="shared" si="8"/>
        <v/>
      </c>
      <c r="O527" s="116"/>
    </row>
    <row r="528" spans="1:15" x14ac:dyDescent="0.25">
      <c r="A528" s="130" t="s">
        <v>2589</v>
      </c>
      <c r="B528" s="129" t="s">
        <v>2584</v>
      </c>
      <c r="C528" s="128" t="s">
        <v>2583</v>
      </c>
      <c r="D528" s="128" t="s">
        <v>304</v>
      </c>
      <c r="E528" s="128" t="s">
        <v>308</v>
      </c>
      <c r="F528" s="122"/>
      <c r="G528" s="127" t="s">
        <v>53</v>
      </c>
      <c r="H528" s="117">
        <v>75.349999999999994</v>
      </c>
      <c r="I528" s="117">
        <v>0.75</v>
      </c>
      <c r="J528" s="118">
        <v>12</v>
      </c>
      <c r="K528" s="118">
        <v>296</v>
      </c>
      <c r="L528" s="118"/>
      <c r="M528" s="118" t="s">
        <v>2588</v>
      </c>
      <c r="N528" s="117" t="str">
        <f t="shared" si="8"/>
        <v/>
      </c>
      <c r="O528" s="116"/>
    </row>
    <row r="529" spans="1:15" x14ac:dyDescent="0.25">
      <c r="A529" s="130" t="s">
        <v>2587</v>
      </c>
      <c r="B529" s="129" t="s">
        <v>2584</v>
      </c>
      <c r="C529" s="128" t="s">
        <v>2583</v>
      </c>
      <c r="D529" s="128" t="s">
        <v>304</v>
      </c>
      <c r="E529" s="128" t="s">
        <v>322</v>
      </c>
      <c r="F529" s="122"/>
      <c r="G529" s="127" t="s">
        <v>53</v>
      </c>
      <c r="H529" s="117">
        <v>65.95</v>
      </c>
      <c r="I529" s="117">
        <v>0.75</v>
      </c>
      <c r="J529" s="118"/>
      <c r="K529" s="118">
        <v>420</v>
      </c>
      <c r="L529" s="118"/>
      <c r="M529" s="118" t="s">
        <v>2586</v>
      </c>
      <c r="N529" s="117" t="str">
        <f t="shared" si="8"/>
        <v/>
      </c>
      <c r="O529" s="116"/>
    </row>
    <row r="530" spans="1:15" x14ac:dyDescent="0.25">
      <c r="A530" s="130" t="s">
        <v>2585</v>
      </c>
      <c r="B530" s="129" t="s">
        <v>2584</v>
      </c>
      <c r="C530" s="128" t="s">
        <v>2583</v>
      </c>
      <c r="D530" s="128" t="s">
        <v>304</v>
      </c>
      <c r="E530" s="128" t="s">
        <v>562</v>
      </c>
      <c r="F530" s="122"/>
      <c r="G530" s="127" t="s">
        <v>53</v>
      </c>
      <c r="H530" s="117">
        <v>39.299999999999997</v>
      </c>
      <c r="I530" s="117">
        <v>0.75</v>
      </c>
      <c r="J530" s="118"/>
      <c r="K530" s="118">
        <v>259</v>
      </c>
      <c r="L530" s="118"/>
      <c r="M530" s="118" t="s">
        <v>2582</v>
      </c>
      <c r="N530" s="117" t="str">
        <f t="shared" si="8"/>
        <v/>
      </c>
      <c r="O530" s="116"/>
    </row>
    <row r="531" spans="1:15" x14ac:dyDescent="0.25">
      <c r="A531" s="130" t="s">
        <v>2581</v>
      </c>
      <c r="B531" s="129" t="s">
        <v>2578</v>
      </c>
      <c r="C531" s="128" t="s">
        <v>2577</v>
      </c>
      <c r="D531" s="128" t="s">
        <v>304</v>
      </c>
      <c r="E531" s="128" t="s">
        <v>308</v>
      </c>
      <c r="F531" s="122"/>
      <c r="G531" s="127" t="s">
        <v>892</v>
      </c>
      <c r="H531" s="117">
        <v>69.599999999999994</v>
      </c>
      <c r="I531" s="117">
        <v>0.5</v>
      </c>
      <c r="J531" s="118"/>
      <c r="K531" s="118">
        <v>2</v>
      </c>
      <c r="L531" s="118"/>
      <c r="M531" s="118" t="s">
        <v>2580</v>
      </c>
      <c r="N531" s="117" t="str">
        <f t="shared" si="8"/>
        <v/>
      </c>
      <c r="O531" s="116"/>
    </row>
    <row r="532" spans="1:15" x14ac:dyDescent="0.25">
      <c r="A532" s="130" t="s">
        <v>2579</v>
      </c>
      <c r="B532" s="129" t="s">
        <v>2578</v>
      </c>
      <c r="C532" s="128" t="s">
        <v>2577</v>
      </c>
      <c r="D532" s="128" t="s">
        <v>304</v>
      </c>
      <c r="E532" s="128" t="s">
        <v>322</v>
      </c>
      <c r="F532" s="122"/>
      <c r="G532" s="127" t="s">
        <v>892</v>
      </c>
      <c r="H532" s="117">
        <v>64.25</v>
      </c>
      <c r="I532" s="117">
        <v>0.5</v>
      </c>
      <c r="J532" s="118">
        <v>6</v>
      </c>
      <c r="K532" s="118">
        <v>195</v>
      </c>
      <c r="L532" s="118"/>
      <c r="M532" s="118" t="s">
        <v>2576</v>
      </c>
      <c r="N532" s="117" t="str">
        <f t="shared" si="8"/>
        <v/>
      </c>
      <c r="O532" s="116"/>
    </row>
    <row r="533" spans="1:15" ht="15.75" x14ac:dyDescent="0.25">
      <c r="A533" s="130" t="s">
        <v>2575</v>
      </c>
      <c r="B533" s="129" t="s">
        <v>2570</v>
      </c>
      <c r="C533" s="128" t="s">
        <v>2569</v>
      </c>
      <c r="D533" s="128" t="s">
        <v>304</v>
      </c>
      <c r="E533" s="128" t="s">
        <v>658</v>
      </c>
      <c r="F533" s="126"/>
      <c r="G533" s="127" t="s">
        <v>403</v>
      </c>
      <c r="H533" s="117">
        <v>95</v>
      </c>
      <c r="I533" s="117"/>
      <c r="J533" s="118"/>
      <c r="K533" s="118">
        <v>8</v>
      </c>
      <c r="L533" s="118"/>
      <c r="M533" s="118" t="s">
        <v>2574</v>
      </c>
      <c r="N533" s="117" t="str">
        <f t="shared" si="8"/>
        <v/>
      </c>
      <c r="O533" s="116"/>
    </row>
    <row r="534" spans="1:15" x14ac:dyDescent="0.25">
      <c r="A534" s="130" t="s">
        <v>2573</v>
      </c>
      <c r="B534" s="129" t="s">
        <v>2570</v>
      </c>
      <c r="C534" s="128" t="s">
        <v>2569</v>
      </c>
      <c r="D534" s="128" t="s">
        <v>304</v>
      </c>
      <c r="E534" s="128" t="s">
        <v>328</v>
      </c>
      <c r="F534" s="122"/>
      <c r="G534" s="127" t="s">
        <v>403</v>
      </c>
      <c r="H534" s="117">
        <v>85.3</v>
      </c>
      <c r="I534" s="117"/>
      <c r="J534" s="118">
        <v>3</v>
      </c>
      <c r="K534" s="118">
        <v>122</v>
      </c>
      <c r="L534" s="118"/>
      <c r="M534" s="118" t="s">
        <v>2572</v>
      </c>
      <c r="N534" s="117" t="str">
        <f t="shared" si="8"/>
        <v/>
      </c>
      <c r="O534" s="116"/>
    </row>
    <row r="535" spans="1:15" x14ac:dyDescent="0.25">
      <c r="A535" s="130" t="s">
        <v>2571</v>
      </c>
      <c r="B535" s="129" t="s">
        <v>2570</v>
      </c>
      <c r="C535" s="128" t="s">
        <v>2569</v>
      </c>
      <c r="D535" s="128" t="s">
        <v>570</v>
      </c>
      <c r="E535" s="128" t="s">
        <v>322</v>
      </c>
      <c r="F535" s="122"/>
      <c r="G535" s="127" t="s">
        <v>403</v>
      </c>
      <c r="H535" s="117">
        <v>47.1</v>
      </c>
      <c r="I535" s="117"/>
      <c r="J535" s="118">
        <v>133</v>
      </c>
      <c r="K535" s="118"/>
      <c r="L535" s="118"/>
      <c r="M535" s="118" t="s">
        <v>2568</v>
      </c>
      <c r="N535" s="117" t="str">
        <f t="shared" si="8"/>
        <v/>
      </c>
      <c r="O535" s="116"/>
    </row>
    <row r="536" spans="1:15" ht="15.75" x14ac:dyDescent="0.25">
      <c r="A536" s="130" t="s">
        <v>2567</v>
      </c>
      <c r="B536" s="129" t="s">
        <v>2557</v>
      </c>
      <c r="C536" s="128" t="s">
        <v>2556</v>
      </c>
      <c r="D536" s="128" t="s">
        <v>570</v>
      </c>
      <c r="E536" s="128" t="s">
        <v>1149</v>
      </c>
      <c r="F536" s="126"/>
      <c r="G536" s="127" t="s">
        <v>403</v>
      </c>
      <c r="H536" s="117">
        <v>128</v>
      </c>
      <c r="I536" s="117"/>
      <c r="J536" s="118"/>
      <c r="K536" s="118">
        <v>2</v>
      </c>
      <c r="L536" s="118"/>
      <c r="M536" s="118" t="s">
        <v>2566</v>
      </c>
      <c r="N536" s="117" t="str">
        <f t="shared" si="8"/>
        <v/>
      </c>
      <c r="O536" s="116"/>
    </row>
    <row r="537" spans="1:15" ht="15.75" x14ac:dyDescent="0.25">
      <c r="A537" s="130" t="s">
        <v>2565</v>
      </c>
      <c r="B537" s="129" t="s">
        <v>2557</v>
      </c>
      <c r="C537" s="128" t="s">
        <v>2556</v>
      </c>
      <c r="D537" s="128" t="s">
        <v>570</v>
      </c>
      <c r="E537" s="128" t="s">
        <v>1143</v>
      </c>
      <c r="F537" s="126"/>
      <c r="G537" s="127" t="s">
        <v>403</v>
      </c>
      <c r="H537" s="117">
        <v>107.1</v>
      </c>
      <c r="I537" s="117"/>
      <c r="J537" s="118"/>
      <c r="K537" s="118">
        <v>25</v>
      </c>
      <c r="L537" s="118"/>
      <c r="M537" s="118" t="s">
        <v>2564</v>
      </c>
      <c r="N537" s="117" t="str">
        <f t="shared" si="8"/>
        <v/>
      </c>
      <c r="O537" s="116"/>
    </row>
    <row r="538" spans="1:15" x14ac:dyDescent="0.25">
      <c r="A538" s="130" t="s">
        <v>2563</v>
      </c>
      <c r="B538" s="129" t="s">
        <v>2557</v>
      </c>
      <c r="C538" s="128" t="s">
        <v>2556</v>
      </c>
      <c r="D538" s="128" t="s">
        <v>570</v>
      </c>
      <c r="E538" s="128" t="s">
        <v>2562</v>
      </c>
      <c r="F538" s="122"/>
      <c r="G538" s="127" t="s">
        <v>403</v>
      </c>
      <c r="H538" s="117">
        <v>89.65</v>
      </c>
      <c r="I538" s="117"/>
      <c r="J538" s="118"/>
      <c r="K538" s="118">
        <v>26</v>
      </c>
      <c r="L538" s="118"/>
      <c r="M538" s="118" t="s">
        <v>2561</v>
      </c>
      <c r="N538" s="117" t="str">
        <f t="shared" si="8"/>
        <v/>
      </c>
      <c r="O538" s="116"/>
    </row>
    <row r="539" spans="1:15" ht="15.75" x14ac:dyDescent="0.25">
      <c r="A539" s="130" t="s">
        <v>2560</v>
      </c>
      <c r="B539" s="129" t="s">
        <v>2557</v>
      </c>
      <c r="C539" s="128" t="s">
        <v>2556</v>
      </c>
      <c r="D539" s="128" t="s">
        <v>570</v>
      </c>
      <c r="E539" s="128" t="s">
        <v>2109</v>
      </c>
      <c r="F539" s="126"/>
      <c r="G539" s="127" t="s">
        <v>403</v>
      </c>
      <c r="H539" s="117">
        <v>89.65</v>
      </c>
      <c r="I539" s="117"/>
      <c r="J539" s="118"/>
      <c r="K539" s="118">
        <v>59</v>
      </c>
      <c r="L539" s="118"/>
      <c r="M539" s="118" t="s">
        <v>2559</v>
      </c>
      <c r="N539" s="117" t="str">
        <f t="shared" si="8"/>
        <v/>
      </c>
      <c r="O539" s="116"/>
    </row>
    <row r="540" spans="1:15" x14ac:dyDescent="0.25">
      <c r="A540" s="130" t="s">
        <v>2558</v>
      </c>
      <c r="B540" s="129" t="s">
        <v>2557</v>
      </c>
      <c r="C540" s="128" t="s">
        <v>2556</v>
      </c>
      <c r="D540" s="128" t="s">
        <v>570</v>
      </c>
      <c r="E540" s="128" t="s">
        <v>569</v>
      </c>
      <c r="F540" s="122"/>
      <c r="G540" s="127" t="s">
        <v>403</v>
      </c>
      <c r="H540" s="117">
        <v>74.25</v>
      </c>
      <c r="I540" s="117"/>
      <c r="J540" s="118"/>
      <c r="K540" s="118">
        <v>4</v>
      </c>
      <c r="L540" s="118"/>
      <c r="M540" s="118" t="s">
        <v>2555</v>
      </c>
      <c r="N540" s="117" t="str">
        <f t="shared" si="8"/>
        <v/>
      </c>
      <c r="O540" s="116"/>
    </row>
    <row r="541" spans="1:15" x14ac:dyDescent="0.25">
      <c r="A541" s="130" t="s">
        <v>2554</v>
      </c>
      <c r="B541" s="129" t="s">
        <v>2549</v>
      </c>
      <c r="C541" s="128" t="s">
        <v>2548</v>
      </c>
      <c r="D541" s="128" t="s">
        <v>304</v>
      </c>
      <c r="E541" s="128" t="s">
        <v>328</v>
      </c>
      <c r="F541" s="122"/>
      <c r="G541" s="127" t="s">
        <v>403</v>
      </c>
      <c r="H541" s="117">
        <v>85.3</v>
      </c>
      <c r="I541" s="117"/>
      <c r="J541" s="118"/>
      <c r="K541" s="118">
        <v>210</v>
      </c>
      <c r="L541" s="118"/>
      <c r="M541" s="118" t="s">
        <v>2553</v>
      </c>
      <c r="N541" s="117" t="str">
        <f t="shared" si="8"/>
        <v/>
      </c>
      <c r="O541" s="116"/>
    </row>
    <row r="542" spans="1:15" x14ac:dyDescent="0.25">
      <c r="A542" s="130" t="s">
        <v>2552</v>
      </c>
      <c r="B542" s="129" t="s">
        <v>2549</v>
      </c>
      <c r="C542" s="128" t="s">
        <v>2548</v>
      </c>
      <c r="D542" s="128" t="s">
        <v>304</v>
      </c>
      <c r="E542" s="128" t="s">
        <v>308</v>
      </c>
      <c r="F542" s="122"/>
      <c r="G542" s="127" t="s">
        <v>403</v>
      </c>
      <c r="H542" s="117">
        <v>54.35</v>
      </c>
      <c r="I542" s="117"/>
      <c r="J542" s="118">
        <v>3</v>
      </c>
      <c r="K542" s="118">
        <v>191</v>
      </c>
      <c r="L542" s="118"/>
      <c r="M542" s="118" t="s">
        <v>2551</v>
      </c>
      <c r="N542" s="117" t="str">
        <f t="shared" si="8"/>
        <v/>
      </c>
      <c r="O542" s="116"/>
    </row>
    <row r="543" spans="1:15" x14ac:dyDescent="0.25">
      <c r="A543" s="130" t="s">
        <v>2550</v>
      </c>
      <c r="B543" s="129" t="s">
        <v>2549</v>
      </c>
      <c r="C543" s="128" t="s">
        <v>2548</v>
      </c>
      <c r="D543" s="128" t="s">
        <v>304</v>
      </c>
      <c r="E543" s="128" t="s">
        <v>322</v>
      </c>
      <c r="F543" s="122"/>
      <c r="G543" s="127" t="s">
        <v>403</v>
      </c>
      <c r="H543" s="117">
        <v>38.35</v>
      </c>
      <c r="I543" s="117"/>
      <c r="J543" s="118"/>
      <c r="K543" s="118">
        <v>462</v>
      </c>
      <c r="L543" s="118"/>
      <c r="M543" s="118" t="s">
        <v>2547</v>
      </c>
      <c r="N543" s="117" t="str">
        <f t="shared" si="8"/>
        <v/>
      </c>
      <c r="O543" s="116"/>
    </row>
    <row r="544" spans="1:15" x14ac:dyDescent="0.25">
      <c r="A544" s="130" t="s">
        <v>2546</v>
      </c>
      <c r="B544" s="129" t="s">
        <v>2541</v>
      </c>
      <c r="C544" s="128" t="s">
        <v>2540</v>
      </c>
      <c r="D544" s="128" t="s">
        <v>304</v>
      </c>
      <c r="E544" s="128" t="s">
        <v>313</v>
      </c>
      <c r="F544" s="122"/>
      <c r="G544" s="127" t="s">
        <v>403</v>
      </c>
      <c r="H544" s="117">
        <v>102.6</v>
      </c>
      <c r="I544" s="117"/>
      <c r="J544" s="118"/>
      <c r="K544" s="118">
        <v>333</v>
      </c>
      <c r="L544" s="118">
        <v>42</v>
      </c>
      <c r="M544" s="118" t="s">
        <v>2545</v>
      </c>
      <c r="N544" s="117" t="str">
        <f t="shared" si="8"/>
        <v/>
      </c>
      <c r="O544" s="116"/>
    </row>
    <row r="545" spans="1:15" x14ac:dyDescent="0.25">
      <c r="A545" s="130" t="s">
        <v>2544</v>
      </c>
      <c r="B545" s="129" t="s">
        <v>2541</v>
      </c>
      <c r="C545" s="128" t="s">
        <v>2540</v>
      </c>
      <c r="D545" s="128" t="s">
        <v>304</v>
      </c>
      <c r="E545" s="128" t="s">
        <v>328</v>
      </c>
      <c r="F545" s="122"/>
      <c r="G545" s="127" t="s">
        <v>403</v>
      </c>
      <c r="H545" s="117">
        <v>85.3</v>
      </c>
      <c r="I545" s="117"/>
      <c r="J545" s="118"/>
      <c r="K545" s="118">
        <v>90</v>
      </c>
      <c r="L545" s="118"/>
      <c r="M545" s="118" t="s">
        <v>2543</v>
      </c>
      <c r="N545" s="117" t="str">
        <f t="shared" si="8"/>
        <v/>
      </c>
      <c r="O545" s="116"/>
    </row>
    <row r="546" spans="1:15" x14ac:dyDescent="0.25">
      <c r="A546" s="130" t="s">
        <v>2542</v>
      </c>
      <c r="B546" s="129" t="s">
        <v>2541</v>
      </c>
      <c r="C546" s="128" t="s">
        <v>2540</v>
      </c>
      <c r="D546" s="128" t="s">
        <v>304</v>
      </c>
      <c r="E546" s="128" t="s">
        <v>308</v>
      </c>
      <c r="F546" s="122"/>
      <c r="G546" s="127" t="s">
        <v>403</v>
      </c>
      <c r="H546" s="117">
        <v>54.35</v>
      </c>
      <c r="I546" s="117"/>
      <c r="J546" s="118"/>
      <c r="K546" s="118">
        <v>55</v>
      </c>
      <c r="L546" s="118"/>
      <c r="M546" s="118" t="s">
        <v>2539</v>
      </c>
      <c r="N546" s="117" t="str">
        <f t="shared" si="8"/>
        <v/>
      </c>
      <c r="O546" s="116"/>
    </row>
    <row r="547" spans="1:15" x14ac:dyDescent="0.25">
      <c r="A547" s="130" t="s">
        <v>2538</v>
      </c>
      <c r="B547" s="129" t="s">
        <v>2535</v>
      </c>
      <c r="C547" s="128" t="s">
        <v>2534</v>
      </c>
      <c r="D547" s="128" t="s">
        <v>304</v>
      </c>
      <c r="E547" s="128" t="s">
        <v>308</v>
      </c>
      <c r="F547" s="122"/>
      <c r="G547" s="127" t="s">
        <v>403</v>
      </c>
      <c r="H547" s="117">
        <v>54.35</v>
      </c>
      <c r="I547" s="117"/>
      <c r="J547" s="118"/>
      <c r="K547" s="118">
        <v>211</v>
      </c>
      <c r="L547" s="118"/>
      <c r="M547" s="118" t="s">
        <v>2537</v>
      </c>
      <c r="N547" s="117" t="str">
        <f t="shared" si="8"/>
        <v/>
      </c>
      <c r="O547" s="116"/>
    </row>
    <row r="548" spans="1:15" x14ac:dyDescent="0.25">
      <c r="A548" s="130" t="s">
        <v>2536</v>
      </c>
      <c r="B548" s="129" t="s">
        <v>2535</v>
      </c>
      <c r="C548" s="128" t="s">
        <v>2534</v>
      </c>
      <c r="D548" s="128" t="s">
        <v>304</v>
      </c>
      <c r="E548" s="128" t="s">
        <v>322</v>
      </c>
      <c r="F548" s="122"/>
      <c r="G548" s="127" t="s">
        <v>403</v>
      </c>
      <c r="H548" s="117">
        <v>38.35</v>
      </c>
      <c r="I548" s="117"/>
      <c r="J548" s="118">
        <v>163</v>
      </c>
      <c r="K548" s="118"/>
      <c r="L548" s="118"/>
      <c r="M548" s="118" t="s">
        <v>2533</v>
      </c>
      <c r="N548" s="117" t="str">
        <f t="shared" si="8"/>
        <v/>
      </c>
      <c r="O548" s="116"/>
    </row>
    <row r="549" spans="1:15" x14ac:dyDescent="0.25">
      <c r="A549" s="130" t="s">
        <v>2532</v>
      </c>
      <c r="B549" s="129" t="s">
        <v>2525</v>
      </c>
      <c r="C549" s="128" t="s">
        <v>2524</v>
      </c>
      <c r="D549" s="128" t="s">
        <v>304</v>
      </c>
      <c r="E549" s="128" t="s">
        <v>316</v>
      </c>
      <c r="F549" s="122"/>
      <c r="G549" s="127" t="s">
        <v>403</v>
      </c>
      <c r="H549" s="117">
        <v>124.7</v>
      </c>
      <c r="I549" s="117"/>
      <c r="J549" s="118">
        <v>4</v>
      </c>
      <c r="K549" s="118"/>
      <c r="L549" s="118"/>
      <c r="M549" s="118" t="s">
        <v>2531</v>
      </c>
      <c r="N549" s="117" t="str">
        <f t="shared" si="8"/>
        <v/>
      </c>
      <c r="O549" s="116"/>
    </row>
    <row r="550" spans="1:15" x14ac:dyDescent="0.25">
      <c r="A550" s="130" t="s">
        <v>2530</v>
      </c>
      <c r="B550" s="129" t="s">
        <v>2525</v>
      </c>
      <c r="C550" s="128" t="s">
        <v>2524</v>
      </c>
      <c r="D550" s="128" t="s">
        <v>304</v>
      </c>
      <c r="E550" s="128" t="s">
        <v>313</v>
      </c>
      <c r="F550" s="122"/>
      <c r="G550" s="127" t="s">
        <v>403</v>
      </c>
      <c r="H550" s="117">
        <v>103.85</v>
      </c>
      <c r="I550" s="117"/>
      <c r="J550" s="118"/>
      <c r="K550" s="118">
        <v>10</v>
      </c>
      <c r="L550" s="118"/>
      <c r="M550" s="118" t="s">
        <v>2529</v>
      </c>
      <c r="N550" s="117" t="str">
        <f t="shared" si="8"/>
        <v/>
      </c>
      <c r="O550" s="116"/>
    </row>
    <row r="551" spans="1:15" x14ac:dyDescent="0.25">
      <c r="A551" s="130" t="s">
        <v>2528</v>
      </c>
      <c r="B551" s="129" t="s">
        <v>2525</v>
      </c>
      <c r="C551" s="128" t="s">
        <v>2524</v>
      </c>
      <c r="D551" s="128" t="s">
        <v>304</v>
      </c>
      <c r="E551" s="128" t="s">
        <v>328</v>
      </c>
      <c r="F551" s="122"/>
      <c r="G551" s="127" t="s">
        <v>403</v>
      </c>
      <c r="H551" s="117">
        <v>86</v>
      </c>
      <c r="I551" s="117"/>
      <c r="J551" s="118"/>
      <c r="K551" s="118">
        <v>126</v>
      </c>
      <c r="L551" s="118"/>
      <c r="M551" s="118" t="s">
        <v>2527</v>
      </c>
      <c r="N551" s="117" t="str">
        <f t="shared" si="8"/>
        <v/>
      </c>
      <c r="O551" s="116"/>
    </row>
    <row r="552" spans="1:15" x14ac:dyDescent="0.25">
      <c r="A552" s="130" t="s">
        <v>2526</v>
      </c>
      <c r="B552" s="129" t="s">
        <v>2525</v>
      </c>
      <c r="C552" s="128" t="s">
        <v>2524</v>
      </c>
      <c r="D552" s="128" t="s">
        <v>304</v>
      </c>
      <c r="E552" s="128" t="s">
        <v>322</v>
      </c>
      <c r="F552" s="122"/>
      <c r="G552" s="127" t="s">
        <v>403</v>
      </c>
      <c r="H552" s="117">
        <v>38.35</v>
      </c>
      <c r="I552" s="117"/>
      <c r="J552" s="118">
        <v>6</v>
      </c>
      <c r="K552" s="118">
        <v>77</v>
      </c>
      <c r="L552" s="118"/>
      <c r="M552" s="118" t="s">
        <v>2523</v>
      </c>
      <c r="N552" s="117" t="str">
        <f t="shared" si="8"/>
        <v/>
      </c>
      <c r="O552" s="116"/>
    </row>
    <row r="553" spans="1:15" x14ac:dyDescent="0.25">
      <c r="A553" s="130" t="s">
        <v>2522</v>
      </c>
      <c r="B553" s="129" t="s">
        <v>2519</v>
      </c>
      <c r="C553" s="128" t="s">
        <v>2518</v>
      </c>
      <c r="D553" s="128" t="s">
        <v>304</v>
      </c>
      <c r="E553" s="128" t="s">
        <v>313</v>
      </c>
      <c r="F553" s="122"/>
      <c r="G553" s="127" t="s">
        <v>403</v>
      </c>
      <c r="H553" s="117">
        <v>102.6</v>
      </c>
      <c r="I553" s="117"/>
      <c r="J553" s="118">
        <v>2</v>
      </c>
      <c r="K553" s="118"/>
      <c r="L553" s="118"/>
      <c r="M553" s="118" t="s">
        <v>2521</v>
      </c>
      <c r="N553" s="117" t="str">
        <f t="shared" si="8"/>
        <v/>
      </c>
      <c r="O553" s="116"/>
    </row>
    <row r="554" spans="1:15" x14ac:dyDescent="0.25">
      <c r="A554" s="130" t="s">
        <v>2520</v>
      </c>
      <c r="B554" s="129" t="s">
        <v>2519</v>
      </c>
      <c r="C554" s="128" t="s">
        <v>2518</v>
      </c>
      <c r="D554" s="128" t="s">
        <v>304</v>
      </c>
      <c r="E554" s="128" t="s">
        <v>328</v>
      </c>
      <c r="F554" s="122"/>
      <c r="G554" s="127" t="s">
        <v>403</v>
      </c>
      <c r="H554" s="117">
        <v>85.3</v>
      </c>
      <c r="I554" s="117"/>
      <c r="J554" s="118">
        <v>7</v>
      </c>
      <c r="K554" s="118"/>
      <c r="L554" s="118"/>
      <c r="M554" s="118" t="s">
        <v>2517</v>
      </c>
      <c r="N554" s="117" t="str">
        <f t="shared" si="8"/>
        <v/>
      </c>
      <c r="O554" s="116"/>
    </row>
    <row r="555" spans="1:15" x14ac:dyDescent="0.25">
      <c r="A555" s="130" t="s">
        <v>2516</v>
      </c>
      <c r="B555" s="129" t="s">
        <v>2515</v>
      </c>
      <c r="C555" s="128" t="s">
        <v>2514</v>
      </c>
      <c r="D555" s="128" t="s">
        <v>304</v>
      </c>
      <c r="E555" s="128" t="s">
        <v>313</v>
      </c>
      <c r="F555" s="122"/>
      <c r="G555" s="127" t="s">
        <v>518</v>
      </c>
      <c r="H555" s="117">
        <v>99.6</v>
      </c>
      <c r="I555" s="117">
        <v>0.1</v>
      </c>
      <c r="J555" s="118"/>
      <c r="K555" s="118">
        <v>154</v>
      </c>
      <c r="L555" s="118"/>
      <c r="M555" s="118" t="s">
        <v>2513</v>
      </c>
      <c r="N555" s="117" t="str">
        <f t="shared" si="8"/>
        <v/>
      </c>
      <c r="O555" s="116"/>
    </row>
    <row r="556" spans="1:15" x14ac:dyDescent="0.25">
      <c r="A556" s="130" t="s">
        <v>2512</v>
      </c>
      <c r="B556" s="129" t="s">
        <v>2509</v>
      </c>
      <c r="C556" s="128" t="s">
        <v>2508</v>
      </c>
      <c r="D556" s="128" t="s">
        <v>304</v>
      </c>
      <c r="E556" s="128" t="s">
        <v>313</v>
      </c>
      <c r="F556" s="122"/>
      <c r="G556" s="127" t="s">
        <v>518</v>
      </c>
      <c r="H556" s="117">
        <v>102.6</v>
      </c>
      <c r="I556" s="117"/>
      <c r="J556" s="118"/>
      <c r="K556" s="118">
        <v>135</v>
      </c>
      <c r="L556" s="118"/>
      <c r="M556" s="118" t="s">
        <v>2511</v>
      </c>
      <c r="N556" s="117" t="str">
        <f t="shared" si="8"/>
        <v/>
      </c>
      <c r="O556" s="116"/>
    </row>
    <row r="557" spans="1:15" x14ac:dyDescent="0.25">
      <c r="A557" s="130" t="s">
        <v>2510</v>
      </c>
      <c r="B557" s="129" t="s">
        <v>2509</v>
      </c>
      <c r="C557" s="128" t="s">
        <v>2508</v>
      </c>
      <c r="D557" s="128" t="s">
        <v>304</v>
      </c>
      <c r="E557" s="128" t="s">
        <v>328</v>
      </c>
      <c r="F557" s="122"/>
      <c r="G557" s="127" t="s">
        <v>518</v>
      </c>
      <c r="H557" s="117">
        <v>85.3</v>
      </c>
      <c r="I557" s="117"/>
      <c r="J557" s="118">
        <v>10</v>
      </c>
      <c r="K557" s="118">
        <v>228</v>
      </c>
      <c r="L557" s="118"/>
      <c r="M557" s="118" t="s">
        <v>2507</v>
      </c>
      <c r="N557" s="117" t="str">
        <f t="shared" si="8"/>
        <v/>
      </c>
      <c r="O557" s="116"/>
    </row>
    <row r="558" spans="1:15" x14ac:dyDescent="0.25">
      <c r="A558" s="130" t="s">
        <v>2506</v>
      </c>
      <c r="B558" s="129" t="s">
        <v>2505</v>
      </c>
      <c r="C558" s="128" t="s">
        <v>2504</v>
      </c>
      <c r="D558" s="128" t="s">
        <v>304</v>
      </c>
      <c r="E558" s="128" t="s">
        <v>2451</v>
      </c>
      <c r="F558" s="122"/>
      <c r="G558" s="127" t="s">
        <v>307</v>
      </c>
      <c r="H558" s="117">
        <v>118.45</v>
      </c>
      <c r="I558" s="117"/>
      <c r="J558" s="118">
        <v>6</v>
      </c>
      <c r="K558" s="118"/>
      <c r="L558" s="118"/>
      <c r="M558" s="118" t="s">
        <v>2503</v>
      </c>
      <c r="N558" s="117" t="str">
        <f t="shared" si="8"/>
        <v/>
      </c>
      <c r="O558" s="116"/>
    </row>
    <row r="559" spans="1:15" x14ac:dyDescent="0.25">
      <c r="A559" s="130" t="s">
        <v>2502</v>
      </c>
      <c r="B559" s="129" t="s">
        <v>2497</v>
      </c>
      <c r="C559" s="128" t="s">
        <v>2496</v>
      </c>
      <c r="D559" s="128" t="s">
        <v>304</v>
      </c>
      <c r="E559" s="128" t="s">
        <v>319</v>
      </c>
      <c r="F559" s="122"/>
      <c r="G559" s="127" t="s">
        <v>307</v>
      </c>
      <c r="H559" s="117">
        <v>230.25</v>
      </c>
      <c r="I559" s="117"/>
      <c r="J559" s="118">
        <v>1</v>
      </c>
      <c r="K559" s="118"/>
      <c r="L559" s="118"/>
      <c r="M559" s="118" t="s">
        <v>2501</v>
      </c>
      <c r="N559" s="117" t="str">
        <f t="shared" si="8"/>
        <v/>
      </c>
      <c r="O559" s="116"/>
    </row>
    <row r="560" spans="1:15" x14ac:dyDescent="0.25">
      <c r="A560" s="130" t="s">
        <v>2500</v>
      </c>
      <c r="B560" s="129" t="s">
        <v>2497</v>
      </c>
      <c r="C560" s="128" t="s">
        <v>2496</v>
      </c>
      <c r="D560" s="128" t="s">
        <v>304</v>
      </c>
      <c r="E560" s="128" t="s">
        <v>1754</v>
      </c>
      <c r="F560" s="122"/>
      <c r="G560" s="127" t="s">
        <v>307</v>
      </c>
      <c r="H560" s="117">
        <v>188</v>
      </c>
      <c r="I560" s="117"/>
      <c r="J560" s="118"/>
      <c r="K560" s="118">
        <v>193</v>
      </c>
      <c r="L560" s="118"/>
      <c r="M560" s="118" t="s">
        <v>2499</v>
      </c>
      <c r="N560" s="117" t="str">
        <f t="shared" si="8"/>
        <v/>
      </c>
      <c r="O560" s="116"/>
    </row>
    <row r="561" spans="1:15" x14ac:dyDescent="0.25">
      <c r="A561" s="130" t="s">
        <v>2498</v>
      </c>
      <c r="B561" s="129" t="s">
        <v>2497</v>
      </c>
      <c r="C561" s="128" t="s">
        <v>2496</v>
      </c>
      <c r="D561" s="128" t="s">
        <v>304</v>
      </c>
      <c r="E561" s="128" t="s">
        <v>308</v>
      </c>
      <c r="F561" s="122"/>
      <c r="G561" s="127" t="s">
        <v>307</v>
      </c>
      <c r="H561" s="117">
        <v>71.150000000000006</v>
      </c>
      <c r="I561" s="117"/>
      <c r="J561" s="118">
        <v>485</v>
      </c>
      <c r="K561" s="118">
        <v>15</v>
      </c>
      <c r="L561" s="118"/>
      <c r="M561" s="118" t="s">
        <v>2495</v>
      </c>
      <c r="N561" s="117" t="str">
        <f t="shared" si="8"/>
        <v/>
      </c>
      <c r="O561" s="116"/>
    </row>
    <row r="562" spans="1:15" x14ac:dyDescent="0.25">
      <c r="A562" s="130" t="s">
        <v>2494</v>
      </c>
      <c r="B562" s="129" t="s">
        <v>2493</v>
      </c>
      <c r="C562" s="128" t="s">
        <v>2492</v>
      </c>
      <c r="D562" s="128" t="s">
        <v>304</v>
      </c>
      <c r="E562" s="128" t="s">
        <v>1754</v>
      </c>
      <c r="F562" s="122"/>
      <c r="G562" s="127" t="s">
        <v>307</v>
      </c>
      <c r="H562" s="117">
        <v>160.9</v>
      </c>
      <c r="I562" s="117"/>
      <c r="J562" s="118">
        <v>43</v>
      </c>
      <c r="K562" s="118">
        <v>121</v>
      </c>
      <c r="L562" s="118"/>
      <c r="M562" s="118" t="s">
        <v>2491</v>
      </c>
      <c r="N562" s="117" t="str">
        <f t="shared" si="8"/>
        <v/>
      </c>
      <c r="O562" s="116"/>
    </row>
    <row r="563" spans="1:15" x14ac:dyDescent="0.25">
      <c r="A563" s="130" t="s">
        <v>2490</v>
      </c>
      <c r="B563" s="129" t="s">
        <v>2479</v>
      </c>
      <c r="C563" s="128" t="s">
        <v>2478</v>
      </c>
      <c r="D563" s="128" t="s">
        <v>304</v>
      </c>
      <c r="E563" s="128" t="s">
        <v>319</v>
      </c>
      <c r="F563" s="122"/>
      <c r="G563" s="127" t="s">
        <v>307</v>
      </c>
      <c r="H563" s="117">
        <v>199.8</v>
      </c>
      <c r="I563" s="117"/>
      <c r="J563" s="118"/>
      <c r="K563" s="118">
        <v>3</v>
      </c>
      <c r="L563" s="118"/>
      <c r="M563" s="118" t="s">
        <v>2489</v>
      </c>
      <c r="N563" s="117" t="str">
        <f t="shared" si="8"/>
        <v/>
      </c>
      <c r="O563" s="116"/>
    </row>
    <row r="564" spans="1:15" x14ac:dyDescent="0.25">
      <c r="A564" s="130" t="s">
        <v>2488</v>
      </c>
      <c r="B564" s="129" t="s">
        <v>2479</v>
      </c>
      <c r="C564" s="128" t="s">
        <v>2478</v>
      </c>
      <c r="D564" s="128" t="s">
        <v>304</v>
      </c>
      <c r="E564" s="128" t="s">
        <v>1093</v>
      </c>
      <c r="F564" s="122"/>
      <c r="G564" s="127" t="s">
        <v>307</v>
      </c>
      <c r="H564" s="117">
        <v>184.45</v>
      </c>
      <c r="I564" s="117"/>
      <c r="J564" s="118">
        <v>6</v>
      </c>
      <c r="K564" s="118">
        <v>2</v>
      </c>
      <c r="L564" s="118"/>
      <c r="M564" s="118" t="s">
        <v>2487</v>
      </c>
      <c r="N564" s="117" t="str">
        <f t="shared" si="8"/>
        <v/>
      </c>
      <c r="O564" s="116"/>
    </row>
    <row r="565" spans="1:15" x14ac:dyDescent="0.25">
      <c r="A565" s="130" t="s">
        <v>2486</v>
      </c>
      <c r="B565" s="129" t="s">
        <v>2479</v>
      </c>
      <c r="C565" s="128" t="s">
        <v>2478</v>
      </c>
      <c r="D565" s="128" t="s">
        <v>304</v>
      </c>
      <c r="E565" s="128" t="s">
        <v>1754</v>
      </c>
      <c r="F565" s="122"/>
      <c r="G565" s="127" t="s">
        <v>307</v>
      </c>
      <c r="H565" s="117">
        <v>169.65</v>
      </c>
      <c r="I565" s="117"/>
      <c r="J565" s="118">
        <v>4</v>
      </c>
      <c r="K565" s="118"/>
      <c r="L565" s="118"/>
      <c r="M565" s="118" t="s">
        <v>2485</v>
      </c>
      <c r="N565" s="117" t="str">
        <f t="shared" si="8"/>
        <v/>
      </c>
      <c r="O565" s="116"/>
    </row>
    <row r="566" spans="1:15" x14ac:dyDescent="0.25">
      <c r="A566" s="130" t="s">
        <v>2484</v>
      </c>
      <c r="B566" s="129" t="s">
        <v>2479</v>
      </c>
      <c r="C566" s="128" t="s">
        <v>2478</v>
      </c>
      <c r="D566" s="128" t="s">
        <v>304</v>
      </c>
      <c r="E566" s="128" t="s">
        <v>663</v>
      </c>
      <c r="F566" s="122"/>
      <c r="G566" s="127" t="s">
        <v>307</v>
      </c>
      <c r="H566" s="117">
        <v>152.05000000000001</v>
      </c>
      <c r="I566" s="117"/>
      <c r="J566" s="118">
        <v>2</v>
      </c>
      <c r="K566" s="118"/>
      <c r="L566" s="118"/>
      <c r="M566" s="118" t="s">
        <v>2483</v>
      </c>
      <c r="N566" s="117" t="str">
        <f t="shared" si="8"/>
        <v/>
      </c>
      <c r="O566" s="116"/>
    </row>
    <row r="567" spans="1:15" x14ac:dyDescent="0.25">
      <c r="A567" s="130" t="s">
        <v>2482</v>
      </c>
      <c r="B567" s="129" t="s">
        <v>2479</v>
      </c>
      <c r="C567" s="128" t="s">
        <v>2478</v>
      </c>
      <c r="D567" s="128" t="s">
        <v>304</v>
      </c>
      <c r="E567" s="128" t="s">
        <v>313</v>
      </c>
      <c r="F567" s="122"/>
      <c r="G567" s="127" t="s">
        <v>307</v>
      </c>
      <c r="H567" s="117">
        <v>147.25</v>
      </c>
      <c r="I567" s="117"/>
      <c r="J567" s="118"/>
      <c r="K567" s="118">
        <v>22</v>
      </c>
      <c r="L567" s="118"/>
      <c r="M567" s="118" t="s">
        <v>2481</v>
      </c>
      <c r="N567" s="117" t="str">
        <f t="shared" si="8"/>
        <v/>
      </c>
      <c r="O567" s="116"/>
    </row>
    <row r="568" spans="1:15" x14ac:dyDescent="0.25">
      <c r="A568" s="130" t="s">
        <v>2480</v>
      </c>
      <c r="B568" s="129" t="s">
        <v>2479</v>
      </c>
      <c r="C568" s="128" t="s">
        <v>2478</v>
      </c>
      <c r="D568" s="128" t="s">
        <v>304</v>
      </c>
      <c r="E568" s="128" t="s">
        <v>658</v>
      </c>
      <c r="F568" s="122"/>
      <c r="G568" s="127" t="s">
        <v>307</v>
      </c>
      <c r="H568" s="117">
        <v>132.85</v>
      </c>
      <c r="I568" s="117"/>
      <c r="J568" s="118"/>
      <c r="K568" s="118">
        <v>9</v>
      </c>
      <c r="L568" s="118"/>
      <c r="M568" s="118" t="s">
        <v>2477</v>
      </c>
      <c r="N568" s="117" t="str">
        <f t="shared" si="8"/>
        <v/>
      </c>
      <c r="O568" s="116"/>
    </row>
    <row r="569" spans="1:15" x14ac:dyDescent="0.25">
      <c r="A569" s="130" t="s">
        <v>2476</v>
      </c>
      <c r="B569" s="129" t="s">
        <v>2471</v>
      </c>
      <c r="C569" s="128" t="s">
        <v>2470</v>
      </c>
      <c r="D569" s="128" t="s">
        <v>304</v>
      </c>
      <c r="E569" s="128" t="s">
        <v>1754</v>
      </c>
      <c r="F569" s="122"/>
      <c r="G569" s="127" t="s">
        <v>307</v>
      </c>
      <c r="H569" s="117">
        <v>170.75</v>
      </c>
      <c r="I569" s="117"/>
      <c r="J569" s="118">
        <v>9</v>
      </c>
      <c r="K569" s="118">
        <v>111</v>
      </c>
      <c r="L569" s="118"/>
      <c r="M569" s="118" t="s">
        <v>2475</v>
      </c>
      <c r="N569" s="117" t="str">
        <f t="shared" si="8"/>
        <v/>
      </c>
      <c r="O569" s="116"/>
    </row>
    <row r="570" spans="1:15" x14ac:dyDescent="0.25">
      <c r="A570" s="130" t="s">
        <v>2474</v>
      </c>
      <c r="B570" s="129" t="s">
        <v>2471</v>
      </c>
      <c r="C570" s="128" t="s">
        <v>2470</v>
      </c>
      <c r="D570" s="128" t="s">
        <v>304</v>
      </c>
      <c r="E570" s="128" t="s">
        <v>313</v>
      </c>
      <c r="F570" s="122"/>
      <c r="G570" s="127" t="s">
        <v>307</v>
      </c>
      <c r="H570" s="117">
        <v>139</v>
      </c>
      <c r="I570" s="117"/>
      <c r="J570" s="118"/>
      <c r="K570" s="118">
        <v>1</v>
      </c>
      <c r="L570" s="118"/>
      <c r="M570" s="118" t="s">
        <v>2473</v>
      </c>
      <c r="N570" s="117" t="str">
        <f t="shared" si="8"/>
        <v/>
      </c>
      <c r="O570" s="116"/>
    </row>
    <row r="571" spans="1:15" x14ac:dyDescent="0.25">
      <c r="A571" s="130" t="s">
        <v>2472</v>
      </c>
      <c r="B571" s="129" t="s">
        <v>2471</v>
      </c>
      <c r="C571" s="128" t="s">
        <v>2470</v>
      </c>
      <c r="D571" s="128" t="s">
        <v>304</v>
      </c>
      <c r="E571" s="128" t="s">
        <v>308</v>
      </c>
      <c r="F571" s="122"/>
      <c r="G571" s="127" t="s">
        <v>307</v>
      </c>
      <c r="H571" s="117">
        <v>69.05</v>
      </c>
      <c r="I571" s="117"/>
      <c r="J571" s="118"/>
      <c r="K571" s="118">
        <v>183</v>
      </c>
      <c r="L571" s="118"/>
      <c r="M571" s="118" t="s">
        <v>2469</v>
      </c>
      <c r="N571" s="117" t="str">
        <f t="shared" si="8"/>
        <v/>
      </c>
      <c r="O571" s="116"/>
    </row>
    <row r="572" spans="1:15" x14ac:dyDescent="0.25">
      <c r="A572" s="130" t="s">
        <v>2468</v>
      </c>
      <c r="B572" s="129" t="s">
        <v>160</v>
      </c>
      <c r="C572" s="128" t="s">
        <v>2459</v>
      </c>
      <c r="D572" s="128" t="s">
        <v>304</v>
      </c>
      <c r="E572" s="128" t="s">
        <v>589</v>
      </c>
      <c r="F572" s="122"/>
      <c r="G572" s="127" t="s">
        <v>307</v>
      </c>
      <c r="H572" s="117">
        <v>236.55</v>
      </c>
      <c r="I572" s="117"/>
      <c r="J572" s="118">
        <v>2</v>
      </c>
      <c r="K572" s="118"/>
      <c r="L572" s="118"/>
      <c r="M572" s="118" t="s">
        <v>2467</v>
      </c>
      <c r="N572" s="117" t="str">
        <f t="shared" si="8"/>
        <v/>
      </c>
      <c r="O572" s="116"/>
    </row>
    <row r="573" spans="1:15" x14ac:dyDescent="0.25">
      <c r="A573" s="130" t="s">
        <v>2466</v>
      </c>
      <c r="B573" s="129" t="s">
        <v>160</v>
      </c>
      <c r="C573" s="128" t="s">
        <v>2459</v>
      </c>
      <c r="D573" s="128" t="s">
        <v>304</v>
      </c>
      <c r="E573" s="128" t="s">
        <v>1093</v>
      </c>
      <c r="F573" s="122"/>
      <c r="G573" s="127" t="s">
        <v>307</v>
      </c>
      <c r="H573" s="117">
        <v>177.65</v>
      </c>
      <c r="I573" s="117"/>
      <c r="J573" s="118">
        <v>18</v>
      </c>
      <c r="K573" s="118">
        <v>31</v>
      </c>
      <c r="L573" s="118"/>
      <c r="M573" s="118" t="s">
        <v>2465</v>
      </c>
      <c r="N573" s="117" t="str">
        <f t="shared" si="8"/>
        <v/>
      </c>
      <c r="O573" s="116"/>
    </row>
    <row r="574" spans="1:15" x14ac:dyDescent="0.25">
      <c r="A574" s="130" t="s">
        <v>2464</v>
      </c>
      <c r="B574" s="129" t="s">
        <v>160</v>
      </c>
      <c r="C574" s="128" t="s">
        <v>2459</v>
      </c>
      <c r="D574" s="128" t="s">
        <v>304</v>
      </c>
      <c r="E574" s="128" t="s">
        <v>1754</v>
      </c>
      <c r="F574" s="122"/>
      <c r="G574" s="127" t="s">
        <v>307</v>
      </c>
      <c r="H574" s="117">
        <v>168.8</v>
      </c>
      <c r="I574" s="117"/>
      <c r="J574" s="118">
        <v>225</v>
      </c>
      <c r="K574" s="118">
        <v>43</v>
      </c>
      <c r="L574" s="118"/>
      <c r="M574" s="118" t="s">
        <v>2463</v>
      </c>
      <c r="N574" s="117" t="str">
        <f t="shared" si="8"/>
        <v/>
      </c>
      <c r="O574" s="116"/>
    </row>
    <row r="575" spans="1:15" x14ac:dyDescent="0.25">
      <c r="A575" s="130" t="s">
        <v>2462</v>
      </c>
      <c r="B575" s="129" t="s">
        <v>160</v>
      </c>
      <c r="C575" s="128" t="s">
        <v>2459</v>
      </c>
      <c r="D575" s="128" t="s">
        <v>304</v>
      </c>
      <c r="E575" s="128" t="s">
        <v>2451</v>
      </c>
      <c r="F575" s="122"/>
      <c r="G575" s="127" t="s">
        <v>307</v>
      </c>
      <c r="H575" s="117">
        <v>153.85</v>
      </c>
      <c r="I575" s="117"/>
      <c r="J575" s="118">
        <v>2</v>
      </c>
      <c r="K575" s="118">
        <v>39</v>
      </c>
      <c r="L575" s="118"/>
      <c r="M575" s="118" t="s">
        <v>2461</v>
      </c>
      <c r="N575" s="117" t="str">
        <f t="shared" si="8"/>
        <v/>
      </c>
      <c r="O575" s="116"/>
    </row>
    <row r="576" spans="1:15" x14ac:dyDescent="0.25">
      <c r="A576" s="130" t="s">
        <v>2460</v>
      </c>
      <c r="B576" s="129" t="s">
        <v>160</v>
      </c>
      <c r="C576" s="128" t="s">
        <v>2459</v>
      </c>
      <c r="D576" s="128" t="s">
        <v>304</v>
      </c>
      <c r="E576" s="128" t="s">
        <v>2458</v>
      </c>
      <c r="F576" s="122"/>
      <c r="G576" s="127" t="s">
        <v>307</v>
      </c>
      <c r="H576" s="117">
        <v>135</v>
      </c>
      <c r="I576" s="117"/>
      <c r="J576" s="118">
        <v>4</v>
      </c>
      <c r="K576" s="118"/>
      <c r="L576" s="118"/>
      <c r="M576" s="118" t="s">
        <v>2457</v>
      </c>
      <c r="N576" s="117" t="str">
        <f t="shared" si="8"/>
        <v/>
      </c>
      <c r="O576" s="116"/>
    </row>
    <row r="577" spans="1:15" x14ac:dyDescent="0.25">
      <c r="A577" s="130" t="s">
        <v>2456</v>
      </c>
      <c r="B577" s="129" t="s">
        <v>2453</v>
      </c>
      <c r="C577" s="128" t="s">
        <v>2452</v>
      </c>
      <c r="D577" s="128" t="s">
        <v>304</v>
      </c>
      <c r="E577" s="128" t="s">
        <v>1093</v>
      </c>
      <c r="F577" s="122"/>
      <c r="G577" s="127" t="s">
        <v>403</v>
      </c>
      <c r="H577" s="117">
        <v>177.2</v>
      </c>
      <c r="I577" s="117"/>
      <c r="J577" s="118">
        <v>39</v>
      </c>
      <c r="K577" s="118"/>
      <c r="L577" s="118"/>
      <c r="M577" s="118" t="s">
        <v>2455</v>
      </c>
      <c r="N577" s="117" t="str">
        <f t="shared" si="8"/>
        <v/>
      </c>
      <c r="O577" s="116"/>
    </row>
    <row r="578" spans="1:15" x14ac:dyDescent="0.25">
      <c r="A578" s="130" t="s">
        <v>2454</v>
      </c>
      <c r="B578" s="129" t="s">
        <v>2453</v>
      </c>
      <c r="C578" s="128" t="s">
        <v>2452</v>
      </c>
      <c r="D578" s="128" t="s">
        <v>304</v>
      </c>
      <c r="E578" s="128" t="s">
        <v>2451</v>
      </c>
      <c r="F578" s="122"/>
      <c r="G578" s="127" t="s">
        <v>403</v>
      </c>
      <c r="H578" s="117">
        <v>140.80000000000001</v>
      </c>
      <c r="I578" s="117"/>
      <c r="J578" s="118">
        <v>1</v>
      </c>
      <c r="K578" s="118"/>
      <c r="L578" s="118"/>
      <c r="M578" s="118" t="s">
        <v>2450</v>
      </c>
      <c r="N578" s="117" t="str">
        <f t="shared" si="8"/>
        <v/>
      </c>
      <c r="O578" s="116"/>
    </row>
    <row r="579" spans="1:15" x14ac:dyDescent="0.25">
      <c r="A579" s="130" t="s">
        <v>2449</v>
      </c>
      <c r="B579" s="129" t="s">
        <v>2440</v>
      </c>
      <c r="C579" s="128" t="s">
        <v>2439</v>
      </c>
      <c r="D579" s="128" t="s">
        <v>304</v>
      </c>
      <c r="E579" s="128" t="s">
        <v>316</v>
      </c>
      <c r="F579" s="122"/>
      <c r="G579" s="127" t="s">
        <v>518</v>
      </c>
      <c r="H579" s="117">
        <v>196</v>
      </c>
      <c r="I579" s="117"/>
      <c r="J579" s="118"/>
      <c r="K579" s="118">
        <v>12</v>
      </c>
      <c r="L579" s="118"/>
      <c r="M579" s="118" t="s">
        <v>2448</v>
      </c>
      <c r="N579" s="117" t="str">
        <f t="shared" si="8"/>
        <v/>
      </c>
      <c r="O579" s="116"/>
    </row>
    <row r="580" spans="1:15" ht="15.75" x14ac:dyDescent="0.25">
      <c r="A580" s="130" t="s">
        <v>2447</v>
      </c>
      <c r="B580" s="129" t="s">
        <v>2440</v>
      </c>
      <c r="C580" s="128" t="s">
        <v>2439</v>
      </c>
      <c r="D580" s="128" t="s">
        <v>304</v>
      </c>
      <c r="E580" s="128" t="s">
        <v>663</v>
      </c>
      <c r="F580" s="126"/>
      <c r="G580" s="127" t="s">
        <v>518</v>
      </c>
      <c r="H580" s="117">
        <v>174</v>
      </c>
      <c r="I580" s="117"/>
      <c r="J580" s="118"/>
      <c r="K580" s="118">
        <v>131</v>
      </c>
      <c r="L580" s="118"/>
      <c r="M580" s="118" t="s">
        <v>2446</v>
      </c>
      <c r="N580" s="117" t="str">
        <f t="shared" si="8"/>
        <v/>
      </c>
      <c r="O580" s="116"/>
    </row>
    <row r="581" spans="1:15" x14ac:dyDescent="0.25">
      <c r="A581" s="130" t="s">
        <v>2445</v>
      </c>
      <c r="B581" s="129" t="s">
        <v>2440</v>
      </c>
      <c r="C581" s="128" t="s">
        <v>2439</v>
      </c>
      <c r="D581" s="128" t="s">
        <v>304</v>
      </c>
      <c r="E581" s="128" t="s">
        <v>488</v>
      </c>
      <c r="F581" s="122"/>
      <c r="G581" s="127" t="s">
        <v>518</v>
      </c>
      <c r="H581" s="117">
        <v>121.7</v>
      </c>
      <c r="I581" s="117"/>
      <c r="J581" s="118">
        <v>179</v>
      </c>
      <c r="K581" s="118">
        <v>65</v>
      </c>
      <c r="L581" s="118"/>
      <c r="M581" s="118" t="s">
        <v>2444</v>
      </c>
      <c r="N581" s="117" t="str">
        <f t="shared" si="8"/>
        <v/>
      </c>
      <c r="O581" s="116"/>
    </row>
    <row r="582" spans="1:15" x14ac:dyDescent="0.25">
      <c r="A582" s="130" t="s">
        <v>2443</v>
      </c>
      <c r="B582" s="129" t="s">
        <v>2440</v>
      </c>
      <c r="C582" s="128" t="s">
        <v>2439</v>
      </c>
      <c r="D582" s="128" t="s">
        <v>304</v>
      </c>
      <c r="E582" s="128" t="s">
        <v>308</v>
      </c>
      <c r="F582" s="122"/>
      <c r="G582" s="127" t="s">
        <v>518</v>
      </c>
      <c r="H582" s="117">
        <v>87.25</v>
      </c>
      <c r="I582" s="117"/>
      <c r="J582" s="118">
        <v>18</v>
      </c>
      <c r="K582" s="118">
        <v>422</v>
      </c>
      <c r="L582" s="118">
        <v>60</v>
      </c>
      <c r="M582" s="118" t="s">
        <v>2442</v>
      </c>
      <c r="N582" s="117" t="str">
        <f t="shared" si="8"/>
        <v/>
      </c>
      <c r="O582" s="116"/>
    </row>
    <row r="583" spans="1:15" x14ac:dyDescent="0.25">
      <c r="A583" s="130" t="s">
        <v>2441</v>
      </c>
      <c r="B583" s="129" t="s">
        <v>2440</v>
      </c>
      <c r="C583" s="128" t="s">
        <v>2439</v>
      </c>
      <c r="D583" s="128" t="s">
        <v>304</v>
      </c>
      <c r="E583" s="128" t="s">
        <v>545</v>
      </c>
      <c r="F583" s="122"/>
      <c r="G583" s="127" t="s">
        <v>518</v>
      </c>
      <c r="H583" s="117">
        <v>47.55</v>
      </c>
      <c r="I583" s="117"/>
      <c r="J583" s="118">
        <v>367</v>
      </c>
      <c r="K583" s="118"/>
      <c r="L583" s="118"/>
      <c r="M583" s="118" t="s">
        <v>2438</v>
      </c>
      <c r="N583" s="117" t="str">
        <f t="shared" si="8"/>
        <v/>
      </c>
      <c r="O583" s="116"/>
    </row>
    <row r="584" spans="1:15" x14ac:dyDescent="0.25">
      <c r="A584" s="130" t="s">
        <v>2437</v>
      </c>
      <c r="B584" s="129" t="s">
        <v>2428</v>
      </c>
      <c r="C584" s="128" t="s">
        <v>2427</v>
      </c>
      <c r="D584" s="128" t="s">
        <v>304</v>
      </c>
      <c r="E584" s="128" t="s">
        <v>313</v>
      </c>
      <c r="F584" s="122"/>
      <c r="G584" s="127" t="s">
        <v>403</v>
      </c>
      <c r="H584" s="117">
        <v>160</v>
      </c>
      <c r="I584" s="117"/>
      <c r="J584" s="118"/>
      <c r="K584" s="118">
        <v>6</v>
      </c>
      <c r="L584" s="118">
        <v>2</v>
      </c>
      <c r="M584" s="118" t="s">
        <v>2436</v>
      </c>
      <c r="N584" s="117" t="str">
        <f t="shared" si="8"/>
        <v/>
      </c>
      <c r="O584" s="116"/>
    </row>
    <row r="585" spans="1:15" x14ac:dyDescent="0.25">
      <c r="A585" s="130" t="s">
        <v>2435</v>
      </c>
      <c r="B585" s="129" t="s">
        <v>2428</v>
      </c>
      <c r="C585" s="128" t="s">
        <v>2427</v>
      </c>
      <c r="D585" s="128" t="s">
        <v>304</v>
      </c>
      <c r="E585" s="128" t="s">
        <v>488</v>
      </c>
      <c r="F585" s="122"/>
      <c r="G585" s="127" t="s">
        <v>403</v>
      </c>
      <c r="H585" s="117">
        <v>117.7</v>
      </c>
      <c r="I585" s="117"/>
      <c r="J585" s="118"/>
      <c r="K585" s="118">
        <v>16</v>
      </c>
      <c r="L585" s="118"/>
      <c r="M585" s="118" t="s">
        <v>2434</v>
      </c>
      <c r="N585" s="117" t="str">
        <f t="shared" ref="N585:N648" si="9">IF(O585="","",H585-($N$7*H585))</f>
        <v/>
      </c>
      <c r="O585" s="116"/>
    </row>
    <row r="586" spans="1:15" x14ac:dyDescent="0.25">
      <c r="A586" s="130" t="s">
        <v>2433</v>
      </c>
      <c r="B586" s="129" t="s">
        <v>2428</v>
      </c>
      <c r="C586" s="128" t="s">
        <v>2427</v>
      </c>
      <c r="D586" s="128" t="s">
        <v>304</v>
      </c>
      <c r="E586" s="128" t="s">
        <v>308</v>
      </c>
      <c r="F586" s="122"/>
      <c r="G586" s="127" t="s">
        <v>403</v>
      </c>
      <c r="H586" s="117">
        <v>104.55</v>
      </c>
      <c r="I586" s="117"/>
      <c r="J586" s="118">
        <v>7</v>
      </c>
      <c r="K586" s="118">
        <v>54</v>
      </c>
      <c r="L586" s="118">
        <v>8</v>
      </c>
      <c r="M586" s="118" t="s">
        <v>2432</v>
      </c>
      <c r="N586" s="117" t="str">
        <f t="shared" si="9"/>
        <v/>
      </c>
      <c r="O586" s="116"/>
    </row>
    <row r="587" spans="1:15" x14ac:dyDescent="0.25">
      <c r="A587" s="130" t="s">
        <v>2431</v>
      </c>
      <c r="B587" s="129" t="s">
        <v>2428</v>
      </c>
      <c r="C587" s="128" t="s">
        <v>2427</v>
      </c>
      <c r="D587" s="128" t="s">
        <v>304</v>
      </c>
      <c r="E587" s="128" t="s">
        <v>322</v>
      </c>
      <c r="F587" s="122"/>
      <c r="G587" s="127" t="s">
        <v>403</v>
      </c>
      <c r="H587" s="117">
        <v>77.849999999999994</v>
      </c>
      <c r="I587" s="117"/>
      <c r="J587" s="118">
        <v>41</v>
      </c>
      <c r="K587" s="118"/>
      <c r="L587" s="118">
        <v>107</v>
      </c>
      <c r="M587" s="118" t="s">
        <v>2430</v>
      </c>
      <c r="N587" s="117" t="str">
        <f t="shared" si="9"/>
        <v/>
      </c>
      <c r="O587" s="116"/>
    </row>
    <row r="588" spans="1:15" x14ac:dyDescent="0.25">
      <c r="A588" s="130" t="s">
        <v>2429</v>
      </c>
      <c r="B588" s="129" t="s">
        <v>2428</v>
      </c>
      <c r="C588" s="128" t="s">
        <v>2427</v>
      </c>
      <c r="D588" s="128" t="s">
        <v>304</v>
      </c>
      <c r="E588" s="128" t="s">
        <v>545</v>
      </c>
      <c r="F588" s="122"/>
      <c r="G588" s="127" t="s">
        <v>403</v>
      </c>
      <c r="H588" s="117">
        <v>47.55</v>
      </c>
      <c r="I588" s="117"/>
      <c r="J588" s="118">
        <v>124</v>
      </c>
      <c r="K588" s="118">
        <v>376</v>
      </c>
      <c r="L588" s="118"/>
      <c r="M588" s="118" t="s">
        <v>2426</v>
      </c>
      <c r="N588" s="117" t="str">
        <f t="shared" si="9"/>
        <v/>
      </c>
      <c r="O588" s="116"/>
    </row>
    <row r="589" spans="1:15" x14ac:dyDescent="0.25">
      <c r="A589" s="130" t="s">
        <v>2425</v>
      </c>
      <c r="B589" s="129" t="s">
        <v>2424</v>
      </c>
      <c r="C589" s="128" t="s">
        <v>2423</v>
      </c>
      <c r="D589" s="128" t="s">
        <v>304</v>
      </c>
      <c r="E589" s="128" t="s">
        <v>545</v>
      </c>
      <c r="F589" s="122"/>
      <c r="G589" s="127" t="s">
        <v>403</v>
      </c>
      <c r="H589" s="117">
        <v>47.55</v>
      </c>
      <c r="I589" s="117">
        <v>2</v>
      </c>
      <c r="J589" s="118">
        <v>84</v>
      </c>
      <c r="K589" s="118"/>
      <c r="L589" s="118"/>
      <c r="M589" s="118" t="s">
        <v>2422</v>
      </c>
      <c r="N589" s="117" t="str">
        <f t="shared" si="9"/>
        <v/>
      </c>
      <c r="O589" s="116"/>
    </row>
    <row r="590" spans="1:15" x14ac:dyDescent="0.25">
      <c r="A590" s="130" t="s">
        <v>2421</v>
      </c>
      <c r="B590" s="129" t="s">
        <v>166</v>
      </c>
      <c r="C590" s="128" t="s">
        <v>2412</v>
      </c>
      <c r="D590" s="128" t="s">
        <v>304</v>
      </c>
      <c r="E590" s="128" t="s">
        <v>1754</v>
      </c>
      <c r="F590" s="122"/>
      <c r="G590" s="127" t="s">
        <v>403</v>
      </c>
      <c r="H590" s="117">
        <v>190.65</v>
      </c>
      <c r="I590" s="117">
        <v>0.6</v>
      </c>
      <c r="J590" s="118">
        <v>4</v>
      </c>
      <c r="K590" s="118"/>
      <c r="L590" s="118"/>
      <c r="M590" s="118" t="s">
        <v>2420</v>
      </c>
      <c r="N590" s="117" t="str">
        <f t="shared" si="9"/>
        <v/>
      </c>
      <c r="O590" s="116"/>
    </row>
    <row r="591" spans="1:15" ht="15.75" x14ac:dyDescent="0.25">
      <c r="A591" s="130" t="s">
        <v>2419</v>
      </c>
      <c r="B591" s="129" t="s">
        <v>166</v>
      </c>
      <c r="C591" s="128" t="s">
        <v>2412</v>
      </c>
      <c r="D591" s="128" t="s">
        <v>304</v>
      </c>
      <c r="E591" s="128" t="s">
        <v>663</v>
      </c>
      <c r="F591" s="126"/>
      <c r="G591" s="127" t="s">
        <v>403</v>
      </c>
      <c r="H591" s="117">
        <v>174</v>
      </c>
      <c r="I591" s="117">
        <v>0.6</v>
      </c>
      <c r="J591" s="118"/>
      <c r="K591" s="118">
        <v>41</v>
      </c>
      <c r="L591" s="118"/>
      <c r="M591" s="118" t="s">
        <v>2418</v>
      </c>
      <c r="N591" s="117" t="str">
        <f t="shared" si="9"/>
        <v/>
      </c>
      <c r="O591" s="116"/>
    </row>
    <row r="592" spans="1:15" x14ac:dyDescent="0.25">
      <c r="A592" s="130" t="s">
        <v>2417</v>
      </c>
      <c r="B592" s="129" t="s">
        <v>166</v>
      </c>
      <c r="C592" s="128" t="s">
        <v>2412</v>
      </c>
      <c r="D592" s="128" t="s">
        <v>304</v>
      </c>
      <c r="E592" s="128" t="s">
        <v>308</v>
      </c>
      <c r="F592" s="122"/>
      <c r="G592" s="127" t="s">
        <v>403</v>
      </c>
      <c r="H592" s="117">
        <v>87.25</v>
      </c>
      <c r="I592" s="117">
        <v>0.6</v>
      </c>
      <c r="J592" s="118"/>
      <c r="K592" s="118">
        <v>188</v>
      </c>
      <c r="L592" s="118">
        <v>6</v>
      </c>
      <c r="M592" s="118" t="s">
        <v>2416</v>
      </c>
      <c r="N592" s="117" t="str">
        <f t="shared" si="9"/>
        <v/>
      </c>
      <c r="O592" s="116"/>
    </row>
    <row r="593" spans="1:15" x14ac:dyDescent="0.25">
      <c r="A593" s="130" t="s">
        <v>2415</v>
      </c>
      <c r="B593" s="129" t="s">
        <v>166</v>
      </c>
      <c r="C593" s="128" t="s">
        <v>2412</v>
      </c>
      <c r="D593" s="128" t="s">
        <v>304</v>
      </c>
      <c r="E593" s="128" t="s">
        <v>322</v>
      </c>
      <c r="F593" s="122"/>
      <c r="G593" s="127" t="s">
        <v>403</v>
      </c>
      <c r="H593" s="117">
        <v>74.2</v>
      </c>
      <c r="I593" s="117">
        <v>0.6</v>
      </c>
      <c r="J593" s="118">
        <v>22</v>
      </c>
      <c r="K593" s="118"/>
      <c r="L593" s="118"/>
      <c r="M593" s="118" t="s">
        <v>2414</v>
      </c>
      <c r="N593" s="117" t="str">
        <f t="shared" si="9"/>
        <v/>
      </c>
      <c r="O593" s="116"/>
    </row>
    <row r="594" spans="1:15" x14ac:dyDescent="0.25">
      <c r="A594" s="130" t="s">
        <v>2413</v>
      </c>
      <c r="B594" s="129" t="s">
        <v>166</v>
      </c>
      <c r="C594" s="128" t="s">
        <v>2412</v>
      </c>
      <c r="D594" s="128" t="s">
        <v>304</v>
      </c>
      <c r="E594" s="128" t="s">
        <v>545</v>
      </c>
      <c r="F594" s="122"/>
      <c r="G594" s="127" t="s">
        <v>403</v>
      </c>
      <c r="H594" s="117">
        <v>47.55</v>
      </c>
      <c r="I594" s="117">
        <v>0.6</v>
      </c>
      <c r="J594" s="118">
        <v>194</v>
      </c>
      <c r="K594" s="118"/>
      <c r="L594" s="118"/>
      <c r="M594" s="118" t="s">
        <v>2411</v>
      </c>
      <c r="N594" s="117" t="str">
        <f t="shared" si="9"/>
        <v/>
      </c>
      <c r="O594" s="116"/>
    </row>
    <row r="595" spans="1:15" x14ac:dyDescent="0.25">
      <c r="A595" s="130" t="s">
        <v>2410</v>
      </c>
      <c r="B595" s="129" t="s">
        <v>2399</v>
      </c>
      <c r="C595" s="128" t="s">
        <v>2398</v>
      </c>
      <c r="D595" s="128" t="s">
        <v>304</v>
      </c>
      <c r="E595" s="128" t="s">
        <v>316</v>
      </c>
      <c r="F595" s="122"/>
      <c r="G595" s="127" t="s">
        <v>403</v>
      </c>
      <c r="H595" s="117">
        <v>173.65</v>
      </c>
      <c r="I595" s="117">
        <v>2</v>
      </c>
      <c r="J595" s="118"/>
      <c r="K595" s="118">
        <v>8</v>
      </c>
      <c r="L595" s="118">
        <v>2</v>
      </c>
      <c r="M595" s="118" t="s">
        <v>2409</v>
      </c>
      <c r="N595" s="117" t="str">
        <f t="shared" si="9"/>
        <v/>
      </c>
      <c r="O595" s="116"/>
    </row>
    <row r="596" spans="1:15" ht="15.75" x14ac:dyDescent="0.25">
      <c r="A596" s="130" t="s">
        <v>2408</v>
      </c>
      <c r="B596" s="129" t="s">
        <v>2399</v>
      </c>
      <c r="C596" s="128" t="s">
        <v>2398</v>
      </c>
      <c r="D596" s="128" t="s">
        <v>304</v>
      </c>
      <c r="E596" s="128" t="s">
        <v>663</v>
      </c>
      <c r="F596" s="126"/>
      <c r="G596" s="127" t="s">
        <v>403</v>
      </c>
      <c r="H596" s="117">
        <v>162</v>
      </c>
      <c r="I596" s="117">
        <v>2</v>
      </c>
      <c r="J596" s="118"/>
      <c r="K596" s="118">
        <v>26</v>
      </c>
      <c r="L596" s="118">
        <v>6</v>
      </c>
      <c r="M596" s="118" t="s">
        <v>2407</v>
      </c>
      <c r="N596" s="117" t="str">
        <f t="shared" si="9"/>
        <v/>
      </c>
      <c r="O596" s="116"/>
    </row>
    <row r="597" spans="1:15" x14ac:dyDescent="0.25">
      <c r="A597" s="130" t="s">
        <v>2406</v>
      </c>
      <c r="B597" s="129" t="s">
        <v>2399</v>
      </c>
      <c r="C597" s="128" t="s">
        <v>2398</v>
      </c>
      <c r="D597" s="128" t="s">
        <v>304</v>
      </c>
      <c r="E597" s="128" t="s">
        <v>328</v>
      </c>
      <c r="F597" s="122"/>
      <c r="G597" s="127" t="s">
        <v>403</v>
      </c>
      <c r="H597" s="117">
        <v>133.55000000000001</v>
      </c>
      <c r="I597" s="117">
        <v>2</v>
      </c>
      <c r="J597" s="118"/>
      <c r="K597" s="118">
        <v>475</v>
      </c>
      <c r="L597" s="118">
        <v>25</v>
      </c>
      <c r="M597" s="118" t="s">
        <v>2405</v>
      </c>
      <c r="N597" s="117" t="str">
        <f t="shared" si="9"/>
        <v/>
      </c>
      <c r="O597" s="116"/>
    </row>
    <row r="598" spans="1:15" x14ac:dyDescent="0.25">
      <c r="A598" s="130" t="s">
        <v>2404</v>
      </c>
      <c r="B598" s="129" t="s">
        <v>2399</v>
      </c>
      <c r="C598" s="128" t="s">
        <v>2398</v>
      </c>
      <c r="D598" s="128" t="s">
        <v>304</v>
      </c>
      <c r="E598" s="128" t="s">
        <v>308</v>
      </c>
      <c r="F598" s="122"/>
      <c r="G598" s="127" t="s">
        <v>403</v>
      </c>
      <c r="H598" s="117">
        <v>99.45</v>
      </c>
      <c r="I598" s="117">
        <v>2</v>
      </c>
      <c r="J598" s="118">
        <v>2</v>
      </c>
      <c r="K598" s="118"/>
      <c r="L598" s="118"/>
      <c r="M598" s="118" t="s">
        <v>2403</v>
      </c>
      <c r="N598" s="117" t="str">
        <f t="shared" si="9"/>
        <v/>
      </c>
      <c r="O598" s="116"/>
    </row>
    <row r="599" spans="1:15" x14ac:dyDescent="0.25">
      <c r="A599" s="130" t="s">
        <v>2402</v>
      </c>
      <c r="B599" s="129" t="s">
        <v>2399</v>
      </c>
      <c r="C599" s="128" t="s">
        <v>2398</v>
      </c>
      <c r="D599" s="128" t="s">
        <v>304</v>
      </c>
      <c r="E599" s="128" t="s">
        <v>322</v>
      </c>
      <c r="F599" s="122" t="s">
        <v>398</v>
      </c>
      <c r="G599" s="127" t="s">
        <v>403</v>
      </c>
      <c r="H599" s="117">
        <v>74.2</v>
      </c>
      <c r="I599" s="117">
        <v>2</v>
      </c>
      <c r="J599" s="118">
        <v>442</v>
      </c>
      <c r="K599" s="118">
        <v>237</v>
      </c>
      <c r="L599" s="118"/>
      <c r="M599" s="118" t="s">
        <v>2401</v>
      </c>
      <c r="N599" s="117" t="str">
        <f t="shared" si="9"/>
        <v/>
      </c>
      <c r="O599" s="116"/>
    </row>
    <row r="600" spans="1:15" x14ac:dyDescent="0.25">
      <c r="A600" s="130" t="s">
        <v>2400</v>
      </c>
      <c r="B600" s="129" t="s">
        <v>2399</v>
      </c>
      <c r="C600" s="128" t="s">
        <v>2398</v>
      </c>
      <c r="D600" s="128" t="s">
        <v>304</v>
      </c>
      <c r="E600" s="128" t="s">
        <v>545</v>
      </c>
      <c r="F600" s="122"/>
      <c r="G600" s="127" t="s">
        <v>403</v>
      </c>
      <c r="H600" s="117">
        <v>47.55</v>
      </c>
      <c r="I600" s="117">
        <v>2</v>
      </c>
      <c r="J600" s="118">
        <v>500</v>
      </c>
      <c r="K600" s="118" t="s">
        <v>374</v>
      </c>
      <c r="L600" s="118"/>
      <c r="M600" s="118" t="s">
        <v>2397</v>
      </c>
      <c r="N600" s="117" t="str">
        <f t="shared" si="9"/>
        <v/>
      </c>
      <c r="O600" s="116"/>
    </row>
    <row r="601" spans="1:15" x14ac:dyDescent="0.25">
      <c r="A601" s="130" t="s">
        <v>2396</v>
      </c>
      <c r="B601" s="129" t="s">
        <v>173</v>
      </c>
      <c r="C601" s="128" t="s">
        <v>2391</v>
      </c>
      <c r="D601" s="128" t="s">
        <v>304</v>
      </c>
      <c r="E601" s="128" t="s">
        <v>316</v>
      </c>
      <c r="F601" s="122"/>
      <c r="G601" s="127" t="s">
        <v>403</v>
      </c>
      <c r="H601" s="117">
        <v>141.1</v>
      </c>
      <c r="I601" s="117">
        <v>1.75</v>
      </c>
      <c r="J601" s="118">
        <v>6</v>
      </c>
      <c r="K601" s="118">
        <v>151</v>
      </c>
      <c r="L601" s="118"/>
      <c r="M601" s="118" t="s">
        <v>2395</v>
      </c>
      <c r="N601" s="117" t="str">
        <f t="shared" si="9"/>
        <v/>
      </c>
      <c r="O601" s="116"/>
    </row>
    <row r="602" spans="1:15" x14ac:dyDescent="0.25">
      <c r="A602" s="130" t="s">
        <v>2394</v>
      </c>
      <c r="B602" s="129" t="s">
        <v>173</v>
      </c>
      <c r="C602" s="128" t="s">
        <v>2391</v>
      </c>
      <c r="D602" s="128" t="s">
        <v>304</v>
      </c>
      <c r="E602" s="128" t="s">
        <v>313</v>
      </c>
      <c r="F602" s="122"/>
      <c r="G602" s="127" t="s">
        <v>403</v>
      </c>
      <c r="H602" s="117">
        <v>117.7</v>
      </c>
      <c r="I602" s="117">
        <v>1.75</v>
      </c>
      <c r="J602" s="118">
        <v>21</v>
      </c>
      <c r="K602" s="118">
        <v>89</v>
      </c>
      <c r="L602" s="118"/>
      <c r="M602" s="118" t="s">
        <v>2393</v>
      </c>
      <c r="N602" s="117" t="str">
        <f t="shared" si="9"/>
        <v/>
      </c>
      <c r="O602" s="116"/>
    </row>
    <row r="603" spans="1:15" x14ac:dyDescent="0.25">
      <c r="A603" s="130" t="s">
        <v>2392</v>
      </c>
      <c r="B603" s="129" t="s">
        <v>173</v>
      </c>
      <c r="C603" s="128" t="s">
        <v>2391</v>
      </c>
      <c r="D603" s="128" t="s">
        <v>304</v>
      </c>
      <c r="E603" s="128" t="s">
        <v>328</v>
      </c>
      <c r="F603" s="122"/>
      <c r="G603" s="127" t="s">
        <v>403</v>
      </c>
      <c r="H603" s="117">
        <v>98.2</v>
      </c>
      <c r="I603" s="117">
        <v>1.75</v>
      </c>
      <c r="J603" s="118">
        <v>46</v>
      </c>
      <c r="K603" s="118">
        <v>214</v>
      </c>
      <c r="L603" s="118"/>
      <c r="M603" s="118" t="s">
        <v>2390</v>
      </c>
      <c r="N603" s="117" t="str">
        <f t="shared" si="9"/>
        <v/>
      </c>
      <c r="O603" s="116"/>
    </row>
    <row r="604" spans="1:15" x14ac:dyDescent="0.25">
      <c r="A604" s="130" t="s">
        <v>2389</v>
      </c>
      <c r="B604" s="129" t="s">
        <v>177</v>
      </c>
      <c r="C604" s="128" t="s">
        <v>2382</v>
      </c>
      <c r="D604" s="128" t="s">
        <v>304</v>
      </c>
      <c r="E604" s="128" t="s">
        <v>319</v>
      </c>
      <c r="F604" s="122"/>
      <c r="G604" s="127" t="s">
        <v>403</v>
      </c>
      <c r="H604" s="117">
        <v>166</v>
      </c>
      <c r="I604" s="117">
        <v>0.4</v>
      </c>
      <c r="J604" s="118">
        <v>35</v>
      </c>
      <c r="K604" s="118">
        <v>32</v>
      </c>
      <c r="L604" s="118"/>
      <c r="M604" s="118" t="s">
        <v>2388</v>
      </c>
      <c r="N604" s="117" t="str">
        <f t="shared" si="9"/>
        <v/>
      </c>
      <c r="O604" s="116"/>
    </row>
    <row r="605" spans="1:15" x14ac:dyDescent="0.25">
      <c r="A605" s="130" t="s">
        <v>2387</v>
      </c>
      <c r="B605" s="129" t="s">
        <v>177</v>
      </c>
      <c r="C605" s="128" t="s">
        <v>2382</v>
      </c>
      <c r="D605" s="128" t="s">
        <v>304</v>
      </c>
      <c r="E605" s="128" t="s">
        <v>316</v>
      </c>
      <c r="F605" s="122"/>
      <c r="G605" s="127" t="s">
        <v>403</v>
      </c>
      <c r="H605" s="117">
        <v>149</v>
      </c>
      <c r="I605" s="117">
        <v>0.4</v>
      </c>
      <c r="J605" s="118">
        <v>30</v>
      </c>
      <c r="K605" s="118">
        <v>165</v>
      </c>
      <c r="L605" s="118"/>
      <c r="M605" s="118" t="s">
        <v>2386</v>
      </c>
      <c r="N605" s="117" t="str">
        <f t="shared" si="9"/>
        <v/>
      </c>
      <c r="O605" s="116"/>
    </row>
    <row r="606" spans="1:15" x14ac:dyDescent="0.25">
      <c r="A606" s="130" t="s">
        <v>2385</v>
      </c>
      <c r="B606" s="129" t="s">
        <v>177</v>
      </c>
      <c r="C606" s="128" t="s">
        <v>2382</v>
      </c>
      <c r="D606" s="128" t="s">
        <v>304</v>
      </c>
      <c r="E606" s="128" t="s">
        <v>313</v>
      </c>
      <c r="F606" s="122"/>
      <c r="G606" s="127" t="s">
        <v>403</v>
      </c>
      <c r="H606" s="117">
        <v>119.4</v>
      </c>
      <c r="I606" s="117">
        <v>0.4</v>
      </c>
      <c r="J606" s="118"/>
      <c r="K606" s="118">
        <v>204</v>
      </c>
      <c r="L606" s="118"/>
      <c r="M606" s="118" t="s">
        <v>2384</v>
      </c>
      <c r="N606" s="117" t="str">
        <f t="shared" si="9"/>
        <v/>
      </c>
      <c r="O606" s="116"/>
    </row>
    <row r="607" spans="1:15" x14ac:dyDescent="0.25">
      <c r="A607" s="130" t="s">
        <v>2383</v>
      </c>
      <c r="B607" s="129" t="s">
        <v>177</v>
      </c>
      <c r="C607" s="128" t="s">
        <v>2382</v>
      </c>
      <c r="D607" s="128" t="s">
        <v>304</v>
      </c>
      <c r="E607" s="128" t="s">
        <v>308</v>
      </c>
      <c r="F607" s="122"/>
      <c r="G607" s="127" t="s">
        <v>403</v>
      </c>
      <c r="H607" s="117">
        <v>73.25</v>
      </c>
      <c r="I607" s="117">
        <v>0.4</v>
      </c>
      <c r="J607" s="118">
        <v>1</v>
      </c>
      <c r="K607" s="118">
        <v>155</v>
      </c>
      <c r="L607" s="118"/>
      <c r="M607" s="118" t="s">
        <v>2381</v>
      </c>
      <c r="N607" s="117" t="str">
        <f t="shared" si="9"/>
        <v/>
      </c>
      <c r="O607" s="116"/>
    </row>
    <row r="608" spans="1:15" x14ac:dyDescent="0.25">
      <c r="A608" s="130" t="s">
        <v>2380</v>
      </c>
      <c r="B608" s="129" t="s">
        <v>2367</v>
      </c>
      <c r="C608" s="128" t="s">
        <v>2366</v>
      </c>
      <c r="D608" s="128" t="s">
        <v>304</v>
      </c>
      <c r="E608" s="128" t="s">
        <v>337</v>
      </c>
      <c r="F608" s="122"/>
      <c r="G608" s="127" t="s">
        <v>403</v>
      </c>
      <c r="H608" s="117">
        <v>186.3</v>
      </c>
      <c r="I608" s="117">
        <v>0.75</v>
      </c>
      <c r="J608" s="118"/>
      <c r="K608" s="118">
        <v>90</v>
      </c>
      <c r="L608" s="118"/>
      <c r="M608" s="118" t="s">
        <v>2379</v>
      </c>
      <c r="N608" s="117" t="str">
        <f t="shared" si="9"/>
        <v/>
      </c>
      <c r="O608" s="116"/>
    </row>
    <row r="609" spans="1:15" x14ac:dyDescent="0.25">
      <c r="A609" s="130" t="s">
        <v>2378</v>
      </c>
      <c r="B609" s="129" t="s">
        <v>2367</v>
      </c>
      <c r="C609" s="128" t="s">
        <v>2366</v>
      </c>
      <c r="D609" s="128" t="s">
        <v>304</v>
      </c>
      <c r="E609" s="128" t="s">
        <v>319</v>
      </c>
      <c r="F609" s="122"/>
      <c r="G609" s="127" t="s">
        <v>403</v>
      </c>
      <c r="H609" s="117">
        <v>177.5</v>
      </c>
      <c r="I609" s="117">
        <v>0.75</v>
      </c>
      <c r="J609" s="118">
        <v>81</v>
      </c>
      <c r="K609" s="118"/>
      <c r="L609" s="118"/>
      <c r="M609" s="118" t="s">
        <v>2377</v>
      </c>
      <c r="N609" s="117" t="str">
        <f t="shared" si="9"/>
        <v/>
      </c>
      <c r="O609" s="116"/>
    </row>
    <row r="610" spans="1:15" x14ac:dyDescent="0.25">
      <c r="A610" s="130" t="s">
        <v>2376</v>
      </c>
      <c r="B610" s="129" t="s">
        <v>2367</v>
      </c>
      <c r="C610" s="128" t="s">
        <v>2366</v>
      </c>
      <c r="D610" s="128" t="s">
        <v>304</v>
      </c>
      <c r="E610" s="128" t="s">
        <v>316</v>
      </c>
      <c r="F610" s="122"/>
      <c r="G610" s="127" t="s">
        <v>403</v>
      </c>
      <c r="H610" s="117">
        <v>149</v>
      </c>
      <c r="I610" s="117">
        <v>0.75</v>
      </c>
      <c r="J610" s="118">
        <v>145</v>
      </c>
      <c r="K610" s="118">
        <v>50</v>
      </c>
      <c r="L610" s="118"/>
      <c r="M610" s="118" t="s">
        <v>2375</v>
      </c>
      <c r="N610" s="117" t="str">
        <f t="shared" si="9"/>
        <v/>
      </c>
      <c r="O610" s="116"/>
    </row>
    <row r="611" spans="1:15" x14ac:dyDescent="0.25">
      <c r="A611" s="130" t="s">
        <v>2374</v>
      </c>
      <c r="B611" s="129" t="s">
        <v>2367</v>
      </c>
      <c r="C611" s="128" t="s">
        <v>2366</v>
      </c>
      <c r="D611" s="128" t="s">
        <v>304</v>
      </c>
      <c r="E611" s="128" t="s">
        <v>313</v>
      </c>
      <c r="F611" s="122"/>
      <c r="G611" s="127" t="s">
        <v>403</v>
      </c>
      <c r="H611" s="117">
        <v>114.95</v>
      </c>
      <c r="I611" s="117">
        <v>0.75</v>
      </c>
      <c r="J611" s="118">
        <v>79</v>
      </c>
      <c r="K611" s="118">
        <v>493</v>
      </c>
      <c r="L611" s="118"/>
      <c r="M611" s="118" t="s">
        <v>2373</v>
      </c>
      <c r="N611" s="117" t="str">
        <f t="shared" si="9"/>
        <v/>
      </c>
      <c r="O611" s="116"/>
    </row>
    <row r="612" spans="1:15" x14ac:dyDescent="0.25">
      <c r="A612" s="130" t="s">
        <v>2372</v>
      </c>
      <c r="B612" s="129" t="s">
        <v>2367</v>
      </c>
      <c r="C612" s="128" t="s">
        <v>2366</v>
      </c>
      <c r="D612" s="128" t="s">
        <v>304</v>
      </c>
      <c r="E612" s="128" t="s">
        <v>328</v>
      </c>
      <c r="F612" s="122"/>
      <c r="G612" s="127" t="s">
        <v>403</v>
      </c>
      <c r="H612" s="117">
        <v>95.9</v>
      </c>
      <c r="I612" s="117">
        <v>0.75</v>
      </c>
      <c r="J612" s="118">
        <v>157</v>
      </c>
      <c r="K612" s="118"/>
      <c r="L612" s="118"/>
      <c r="M612" s="118" t="s">
        <v>2371</v>
      </c>
      <c r="N612" s="117" t="str">
        <f t="shared" si="9"/>
        <v/>
      </c>
      <c r="O612" s="116"/>
    </row>
    <row r="613" spans="1:15" x14ac:dyDescent="0.25">
      <c r="A613" s="130" t="s">
        <v>2370</v>
      </c>
      <c r="B613" s="129" t="s">
        <v>2367</v>
      </c>
      <c r="C613" s="128" t="s">
        <v>2366</v>
      </c>
      <c r="D613" s="128" t="s">
        <v>304</v>
      </c>
      <c r="E613" s="128" t="s">
        <v>488</v>
      </c>
      <c r="F613" s="122"/>
      <c r="G613" s="127" t="s">
        <v>403</v>
      </c>
      <c r="H613" s="117">
        <v>79.099999999999994</v>
      </c>
      <c r="I613" s="117">
        <v>0.75</v>
      </c>
      <c r="J613" s="118">
        <v>161</v>
      </c>
      <c r="K613" s="118"/>
      <c r="L613" s="118"/>
      <c r="M613" s="118" t="s">
        <v>2369</v>
      </c>
      <c r="N613" s="117" t="str">
        <f t="shared" si="9"/>
        <v/>
      </c>
      <c r="O613" s="116"/>
    </row>
    <row r="614" spans="1:15" x14ac:dyDescent="0.25">
      <c r="A614" s="130" t="s">
        <v>2368</v>
      </c>
      <c r="B614" s="129" t="s">
        <v>2367</v>
      </c>
      <c r="C614" s="128" t="s">
        <v>2366</v>
      </c>
      <c r="D614" s="128" t="s">
        <v>304</v>
      </c>
      <c r="E614" s="128" t="s">
        <v>308</v>
      </c>
      <c r="F614" s="122"/>
      <c r="G614" s="127" t="s">
        <v>403</v>
      </c>
      <c r="H614" s="117">
        <v>72.05</v>
      </c>
      <c r="I614" s="117">
        <v>0.75</v>
      </c>
      <c r="J614" s="118">
        <v>167</v>
      </c>
      <c r="K614" s="118">
        <v>468</v>
      </c>
      <c r="L614" s="118"/>
      <c r="M614" s="118" t="s">
        <v>2365</v>
      </c>
      <c r="N614" s="117" t="str">
        <f t="shared" si="9"/>
        <v/>
      </c>
      <c r="O614" s="116"/>
    </row>
    <row r="615" spans="1:15" x14ac:dyDescent="0.25">
      <c r="A615" s="130" t="s">
        <v>2364</v>
      </c>
      <c r="B615" s="129" t="s">
        <v>2357</v>
      </c>
      <c r="C615" s="128" t="s">
        <v>2356</v>
      </c>
      <c r="D615" s="128" t="s">
        <v>304</v>
      </c>
      <c r="E615" s="128" t="s">
        <v>316</v>
      </c>
      <c r="F615" s="122"/>
      <c r="G615" s="127" t="s">
        <v>403</v>
      </c>
      <c r="H615" s="117">
        <v>149</v>
      </c>
      <c r="I615" s="117">
        <v>0.75</v>
      </c>
      <c r="J615" s="118">
        <v>35</v>
      </c>
      <c r="K615" s="118">
        <v>170</v>
      </c>
      <c r="L615" s="118"/>
      <c r="M615" s="118" t="s">
        <v>2363</v>
      </c>
      <c r="N615" s="117" t="str">
        <f t="shared" si="9"/>
        <v/>
      </c>
      <c r="O615" s="116"/>
    </row>
    <row r="616" spans="1:15" x14ac:dyDescent="0.25">
      <c r="A616" s="130" t="s">
        <v>2362</v>
      </c>
      <c r="B616" s="129" t="s">
        <v>2357</v>
      </c>
      <c r="C616" s="128" t="s">
        <v>2356</v>
      </c>
      <c r="D616" s="128" t="s">
        <v>304</v>
      </c>
      <c r="E616" s="128" t="s">
        <v>313</v>
      </c>
      <c r="F616" s="122"/>
      <c r="G616" s="127" t="s">
        <v>403</v>
      </c>
      <c r="H616" s="117">
        <v>119.4</v>
      </c>
      <c r="I616" s="117">
        <v>0.75</v>
      </c>
      <c r="J616" s="118">
        <v>8</v>
      </c>
      <c r="K616" s="118">
        <v>170</v>
      </c>
      <c r="L616" s="118"/>
      <c r="M616" s="118" t="s">
        <v>2361</v>
      </c>
      <c r="N616" s="117" t="str">
        <f t="shared" si="9"/>
        <v/>
      </c>
      <c r="O616" s="116"/>
    </row>
    <row r="617" spans="1:15" x14ac:dyDescent="0.25">
      <c r="A617" s="130" t="s">
        <v>2360</v>
      </c>
      <c r="B617" s="129" t="s">
        <v>2357</v>
      </c>
      <c r="C617" s="128" t="s">
        <v>2356</v>
      </c>
      <c r="D617" s="128" t="s">
        <v>304</v>
      </c>
      <c r="E617" s="128" t="s">
        <v>328</v>
      </c>
      <c r="F617" s="122"/>
      <c r="G617" s="127" t="s">
        <v>403</v>
      </c>
      <c r="H617" s="117">
        <v>95.9</v>
      </c>
      <c r="I617" s="117">
        <v>0.75</v>
      </c>
      <c r="J617" s="118">
        <v>86</v>
      </c>
      <c r="K617" s="118">
        <v>311</v>
      </c>
      <c r="L617" s="118"/>
      <c r="M617" s="118" t="s">
        <v>2359</v>
      </c>
      <c r="N617" s="117" t="str">
        <f t="shared" si="9"/>
        <v/>
      </c>
      <c r="O617" s="116"/>
    </row>
    <row r="618" spans="1:15" x14ac:dyDescent="0.25">
      <c r="A618" s="130" t="s">
        <v>2358</v>
      </c>
      <c r="B618" s="129" t="s">
        <v>2357</v>
      </c>
      <c r="C618" s="128" t="s">
        <v>2356</v>
      </c>
      <c r="D618" s="128" t="s">
        <v>304</v>
      </c>
      <c r="E618" s="128" t="s">
        <v>308</v>
      </c>
      <c r="F618" s="122"/>
      <c r="G618" s="127" t="s">
        <v>403</v>
      </c>
      <c r="H618" s="117">
        <v>73.45</v>
      </c>
      <c r="I618" s="117">
        <v>0.75</v>
      </c>
      <c r="J618" s="118">
        <v>214</v>
      </c>
      <c r="K618" s="118">
        <v>174</v>
      </c>
      <c r="L618" s="118"/>
      <c r="M618" s="118" t="s">
        <v>2355</v>
      </c>
      <c r="N618" s="117" t="str">
        <f t="shared" si="9"/>
        <v/>
      </c>
      <c r="O618" s="116"/>
    </row>
    <row r="619" spans="1:15" x14ac:dyDescent="0.25">
      <c r="A619" s="130" t="s">
        <v>2354</v>
      </c>
      <c r="B619" s="129" t="s">
        <v>2343</v>
      </c>
      <c r="C619" s="128" t="s">
        <v>2342</v>
      </c>
      <c r="D619" s="128" t="s">
        <v>304</v>
      </c>
      <c r="E619" s="128" t="s">
        <v>337</v>
      </c>
      <c r="F619" s="122"/>
      <c r="G619" s="127" t="s">
        <v>403</v>
      </c>
      <c r="H619" s="117">
        <v>206.2</v>
      </c>
      <c r="I619" s="117">
        <v>1.5</v>
      </c>
      <c r="J619" s="118"/>
      <c r="K619" s="118">
        <v>8</v>
      </c>
      <c r="L619" s="118"/>
      <c r="M619" s="118" t="s">
        <v>2353</v>
      </c>
      <c r="N619" s="117" t="str">
        <f t="shared" si="9"/>
        <v/>
      </c>
      <c r="O619" s="116"/>
    </row>
    <row r="620" spans="1:15" x14ac:dyDescent="0.25">
      <c r="A620" s="130" t="s">
        <v>2352</v>
      </c>
      <c r="B620" s="129" t="s">
        <v>2343</v>
      </c>
      <c r="C620" s="128" t="s">
        <v>2342</v>
      </c>
      <c r="D620" s="128" t="s">
        <v>304</v>
      </c>
      <c r="E620" s="128" t="s">
        <v>319</v>
      </c>
      <c r="F620" s="122"/>
      <c r="G620" s="127" t="s">
        <v>403</v>
      </c>
      <c r="H620" s="117">
        <v>191.9</v>
      </c>
      <c r="I620" s="117">
        <v>1.5</v>
      </c>
      <c r="J620" s="118"/>
      <c r="K620" s="118">
        <v>2</v>
      </c>
      <c r="L620" s="118"/>
      <c r="M620" s="118" t="s">
        <v>2351</v>
      </c>
      <c r="N620" s="117" t="str">
        <f t="shared" si="9"/>
        <v/>
      </c>
      <c r="O620" s="116"/>
    </row>
    <row r="621" spans="1:15" x14ac:dyDescent="0.25">
      <c r="A621" s="130" t="s">
        <v>2350</v>
      </c>
      <c r="B621" s="129" t="s">
        <v>2343</v>
      </c>
      <c r="C621" s="128" t="s">
        <v>2342</v>
      </c>
      <c r="D621" s="128" t="s">
        <v>304</v>
      </c>
      <c r="E621" s="128" t="s">
        <v>316</v>
      </c>
      <c r="F621" s="122"/>
      <c r="G621" s="127" t="s">
        <v>403</v>
      </c>
      <c r="H621" s="117">
        <v>166.25</v>
      </c>
      <c r="I621" s="117">
        <v>1.5</v>
      </c>
      <c r="J621" s="118"/>
      <c r="K621" s="118">
        <v>311</v>
      </c>
      <c r="L621" s="118"/>
      <c r="M621" s="118" t="s">
        <v>2349</v>
      </c>
      <c r="N621" s="117" t="str">
        <f t="shared" si="9"/>
        <v/>
      </c>
      <c r="O621" s="116"/>
    </row>
    <row r="622" spans="1:15" x14ac:dyDescent="0.25">
      <c r="A622" s="130" t="s">
        <v>2348</v>
      </c>
      <c r="B622" s="129" t="s">
        <v>2343</v>
      </c>
      <c r="C622" s="128" t="s">
        <v>2342</v>
      </c>
      <c r="D622" s="128" t="s">
        <v>304</v>
      </c>
      <c r="E622" s="128" t="s">
        <v>313</v>
      </c>
      <c r="F622" s="122"/>
      <c r="G622" s="127" t="s">
        <v>403</v>
      </c>
      <c r="H622" s="117">
        <v>135.15</v>
      </c>
      <c r="I622" s="117">
        <v>1.5</v>
      </c>
      <c r="J622" s="118">
        <v>33</v>
      </c>
      <c r="K622" s="118">
        <v>467</v>
      </c>
      <c r="L622" s="118"/>
      <c r="M622" s="118" t="s">
        <v>2347</v>
      </c>
      <c r="N622" s="117" t="str">
        <f t="shared" si="9"/>
        <v/>
      </c>
      <c r="O622" s="116"/>
    </row>
    <row r="623" spans="1:15" x14ac:dyDescent="0.25">
      <c r="A623" s="130" t="s">
        <v>2346</v>
      </c>
      <c r="B623" s="129" t="s">
        <v>2343</v>
      </c>
      <c r="C623" s="128" t="s">
        <v>2342</v>
      </c>
      <c r="D623" s="128" t="s">
        <v>304</v>
      </c>
      <c r="E623" s="128" t="s">
        <v>328</v>
      </c>
      <c r="F623" s="122" t="s">
        <v>398</v>
      </c>
      <c r="G623" s="127" t="s">
        <v>403</v>
      </c>
      <c r="H623" s="117">
        <v>107.8</v>
      </c>
      <c r="I623" s="117">
        <v>1.5</v>
      </c>
      <c r="J623" s="118">
        <v>50</v>
      </c>
      <c r="K623" s="118">
        <v>450</v>
      </c>
      <c r="L623" s="118"/>
      <c r="M623" s="118" t="s">
        <v>2345</v>
      </c>
      <c r="N623" s="117" t="str">
        <f t="shared" si="9"/>
        <v/>
      </c>
      <c r="O623" s="116"/>
    </row>
    <row r="624" spans="1:15" x14ac:dyDescent="0.25">
      <c r="A624" s="130" t="s">
        <v>2344</v>
      </c>
      <c r="B624" s="129" t="s">
        <v>2343</v>
      </c>
      <c r="C624" s="128" t="s">
        <v>2342</v>
      </c>
      <c r="D624" s="128" t="s">
        <v>304</v>
      </c>
      <c r="E624" s="128" t="s">
        <v>308</v>
      </c>
      <c r="F624" s="122"/>
      <c r="G624" s="127" t="s">
        <v>403</v>
      </c>
      <c r="H624" s="117">
        <v>77.25</v>
      </c>
      <c r="I624" s="117">
        <v>1.5</v>
      </c>
      <c r="J624" s="118">
        <v>23</v>
      </c>
      <c r="K624" s="118"/>
      <c r="L624" s="118"/>
      <c r="M624" s="118" t="s">
        <v>2341</v>
      </c>
      <c r="N624" s="117" t="str">
        <f t="shared" si="9"/>
        <v/>
      </c>
      <c r="O624" s="116"/>
    </row>
    <row r="625" spans="1:15" x14ac:dyDescent="0.25">
      <c r="A625" s="130" t="s">
        <v>2340</v>
      </c>
      <c r="B625" s="129" t="s">
        <v>2335</v>
      </c>
      <c r="C625" s="128" t="s">
        <v>2334</v>
      </c>
      <c r="D625" s="128" t="s">
        <v>570</v>
      </c>
      <c r="E625" s="128" t="s">
        <v>308</v>
      </c>
      <c r="F625" s="122"/>
      <c r="G625" s="127" t="s">
        <v>307</v>
      </c>
      <c r="H625" s="117">
        <v>45.85</v>
      </c>
      <c r="I625" s="117"/>
      <c r="J625" s="118"/>
      <c r="K625" s="118">
        <v>68</v>
      </c>
      <c r="L625" s="118"/>
      <c r="M625" s="118" t="s">
        <v>2339</v>
      </c>
      <c r="N625" s="117" t="str">
        <f t="shared" si="9"/>
        <v/>
      </c>
      <c r="O625" s="116"/>
    </row>
    <row r="626" spans="1:15" x14ac:dyDescent="0.25">
      <c r="A626" s="130" t="s">
        <v>2338</v>
      </c>
      <c r="B626" s="129" t="s">
        <v>2335</v>
      </c>
      <c r="C626" s="128" t="s">
        <v>2334</v>
      </c>
      <c r="D626" s="128" t="s">
        <v>570</v>
      </c>
      <c r="E626" s="128" t="s">
        <v>322</v>
      </c>
      <c r="F626" s="122"/>
      <c r="G626" s="127" t="s">
        <v>307</v>
      </c>
      <c r="H626" s="117">
        <v>34.9</v>
      </c>
      <c r="I626" s="117"/>
      <c r="J626" s="118">
        <v>1</v>
      </c>
      <c r="K626" s="118">
        <v>142</v>
      </c>
      <c r="L626" s="118"/>
      <c r="M626" s="118" t="s">
        <v>2337</v>
      </c>
      <c r="N626" s="117" t="str">
        <f t="shared" si="9"/>
        <v/>
      </c>
      <c r="O626" s="116"/>
    </row>
    <row r="627" spans="1:15" x14ac:dyDescent="0.25">
      <c r="A627" s="130" t="s">
        <v>2336</v>
      </c>
      <c r="B627" s="129" t="s">
        <v>2335</v>
      </c>
      <c r="C627" s="128" t="s">
        <v>2334</v>
      </c>
      <c r="D627" s="128" t="s">
        <v>570</v>
      </c>
      <c r="E627" s="128" t="s">
        <v>562</v>
      </c>
      <c r="F627" s="122"/>
      <c r="G627" s="127" t="s">
        <v>307</v>
      </c>
      <c r="H627" s="117">
        <v>28</v>
      </c>
      <c r="I627" s="117"/>
      <c r="J627" s="118"/>
      <c r="K627" s="118">
        <v>18</v>
      </c>
      <c r="L627" s="118"/>
      <c r="M627" s="118" t="s">
        <v>2333</v>
      </c>
      <c r="N627" s="117" t="str">
        <f t="shared" si="9"/>
        <v/>
      </c>
      <c r="O627" s="116"/>
    </row>
    <row r="628" spans="1:15" x14ac:dyDescent="0.25">
      <c r="A628" s="130" t="s">
        <v>2332</v>
      </c>
      <c r="B628" s="129" t="s">
        <v>2331</v>
      </c>
      <c r="C628" s="128" t="s">
        <v>2330</v>
      </c>
      <c r="D628" s="128" t="s">
        <v>570</v>
      </c>
      <c r="E628" s="128" t="s">
        <v>308</v>
      </c>
      <c r="F628" s="122"/>
      <c r="G628" s="127" t="s">
        <v>307</v>
      </c>
      <c r="H628" s="117">
        <v>45.85</v>
      </c>
      <c r="I628" s="117"/>
      <c r="J628" s="118"/>
      <c r="K628" s="118">
        <v>79</v>
      </c>
      <c r="L628" s="118"/>
      <c r="M628" s="118" t="s">
        <v>2329</v>
      </c>
      <c r="N628" s="117" t="str">
        <f t="shared" si="9"/>
        <v/>
      </c>
      <c r="O628" s="116"/>
    </row>
    <row r="629" spans="1:15" x14ac:dyDescent="0.25">
      <c r="A629" s="130" t="s">
        <v>2328</v>
      </c>
      <c r="B629" s="129" t="s">
        <v>2327</v>
      </c>
      <c r="C629" s="128" t="s">
        <v>2326</v>
      </c>
      <c r="D629" s="128" t="s">
        <v>304</v>
      </c>
      <c r="E629" s="128" t="s">
        <v>545</v>
      </c>
      <c r="F629" s="122"/>
      <c r="G629" s="127" t="s">
        <v>307</v>
      </c>
      <c r="H629" s="117">
        <v>34.799999999999997</v>
      </c>
      <c r="I629" s="117"/>
      <c r="J629" s="118">
        <v>57</v>
      </c>
      <c r="K629" s="118"/>
      <c r="L629" s="118"/>
      <c r="M629" s="118" t="s">
        <v>2325</v>
      </c>
      <c r="N629" s="117" t="str">
        <f t="shared" si="9"/>
        <v/>
      </c>
      <c r="O629" s="116"/>
    </row>
    <row r="630" spans="1:15" x14ac:dyDescent="0.25">
      <c r="A630" s="130" t="s">
        <v>2324</v>
      </c>
      <c r="B630" s="129" t="s">
        <v>2317</v>
      </c>
      <c r="C630" s="128" t="s">
        <v>2316</v>
      </c>
      <c r="D630" s="128" t="s">
        <v>2226</v>
      </c>
      <c r="E630" s="128" t="s">
        <v>308</v>
      </c>
      <c r="F630" s="122"/>
      <c r="G630" s="127" t="s">
        <v>307</v>
      </c>
      <c r="H630" s="117">
        <v>63.9</v>
      </c>
      <c r="I630" s="117">
        <v>2.4500000000000002</v>
      </c>
      <c r="J630" s="118">
        <v>243</v>
      </c>
      <c r="K630" s="118"/>
      <c r="L630" s="118"/>
      <c r="M630" s="118" t="s">
        <v>2323</v>
      </c>
      <c r="N630" s="117" t="str">
        <f t="shared" si="9"/>
        <v/>
      </c>
      <c r="O630" s="116"/>
    </row>
    <row r="631" spans="1:15" x14ac:dyDescent="0.25">
      <c r="A631" s="130" t="s">
        <v>2322</v>
      </c>
      <c r="B631" s="129" t="s">
        <v>2317</v>
      </c>
      <c r="C631" s="128" t="s">
        <v>2316</v>
      </c>
      <c r="D631" s="128" t="s">
        <v>2226</v>
      </c>
      <c r="E631" s="128" t="s">
        <v>322</v>
      </c>
      <c r="F631" s="122"/>
      <c r="G631" s="127" t="s">
        <v>307</v>
      </c>
      <c r="H631" s="117">
        <v>49.7</v>
      </c>
      <c r="I631" s="117">
        <v>2.4500000000000002</v>
      </c>
      <c r="J631" s="118">
        <v>197</v>
      </c>
      <c r="K631" s="118"/>
      <c r="L631" s="118"/>
      <c r="M631" s="118" t="s">
        <v>2321</v>
      </c>
      <c r="N631" s="117" t="str">
        <f t="shared" si="9"/>
        <v/>
      </c>
      <c r="O631" s="116"/>
    </row>
    <row r="632" spans="1:15" x14ac:dyDescent="0.25">
      <c r="A632" s="130" t="s">
        <v>2320</v>
      </c>
      <c r="B632" s="129" t="s">
        <v>2317</v>
      </c>
      <c r="C632" s="128" t="s">
        <v>2316</v>
      </c>
      <c r="D632" s="128" t="s">
        <v>2226</v>
      </c>
      <c r="E632" s="128" t="s">
        <v>562</v>
      </c>
      <c r="F632" s="122"/>
      <c r="G632" s="127" t="s">
        <v>307</v>
      </c>
      <c r="H632" s="117">
        <v>45</v>
      </c>
      <c r="I632" s="117">
        <v>2.4500000000000002</v>
      </c>
      <c r="J632" s="118">
        <v>500</v>
      </c>
      <c r="K632" s="118"/>
      <c r="L632" s="118"/>
      <c r="M632" s="118" t="s">
        <v>2319</v>
      </c>
      <c r="N632" s="117" t="str">
        <f t="shared" si="9"/>
        <v/>
      </c>
      <c r="O632" s="116"/>
    </row>
    <row r="633" spans="1:15" x14ac:dyDescent="0.25">
      <c r="A633" s="130" t="s">
        <v>2318</v>
      </c>
      <c r="B633" s="129" t="s">
        <v>2317</v>
      </c>
      <c r="C633" s="128" t="s">
        <v>2316</v>
      </c>
      <c r="D633" s="128" t="s">
        <v>2226</v>
      </c>
      <c r="E633" s="128" t="s">
        <v>2265</v>
      </c>
      <c r="F633" s="122"/>
      <c r="G633" s="127" t="s">
        <v>307</v>
      </c>
      <c r="H633" s="117">
        <v>8</v>
      </c>
      <c r="I633" s="117">
        <v>2.4500000000000002</v>
      </c>
      <c r="J633" s="118">
        <v>383</v>
      </c>
      <c r="K633" s="118"/>
      <c r="L633" s="118"/>
      <c r="M633" s="118" t="s">
        <v>2315</v>
      </c>
      <c r="N633" s="117" t="str">
        <f t="shared" si="9"/>
        <v/>
      </c>
      <c r="O633" s="116"/>
    </row>
    <row r="634" spans="1:15" x14ac:dyDescent="0.25">
      <c r="A634" s="130" t="s">
        <v>2314</v>
      </c>
      <c r="B634" s="129" t="s">
        <v>2309</v>
      </c>
      <c r="C634" s="128" t="s">
        <v>2308</v>
      </c>
      <c r="D634" s="128" t="s">
        <v>2226</v>
      </c>
      <c r="E634" s="128" t="s">
        <v>308</v>
      </c>
      <c r="F634" s="122"/>
      <c r="G634" s="127" t="s">
        <v>307</v>
      </c>
      <c r="H634" s="117">
        <v>63.9</v>
      </c>
      <c r="I634" s="117">
        <v>1.05</v>
      </c>
      <c r="J634" s="118">
        <v>32</v>
      </c>
      <c r="K634" s="118">
        <v>162</v>
      </c>
      <c r="L634" s="118" t="s">
        <v>374</v>
      </c>
      <c r="M634" s="118" t="s">
        <v>2313</v>
      </c>
      <c r="N634" s="117" t="str">
        <f t="shared" si="9"/>
        <v/>
      </c>
      <c r="O634" s="116"/>
    </row>
    <row r="635" spans="1:15" x14ac:dyDescent="0.25">
      <c r="A635" s="130" t="s">
        <v>2312</v>
      </c>
      <c r="B635" s="129" t="s">
        <v>2309</v>
      </c>
      <c r="C635" s="128" t="s">
        <v>2308</v>
      </c>
      <c r="D635" s="128" t="s">
        <v>2226</v>
      </c>
      <c r="E635" s="128" t="s">
        <v>322</v>
      </c>
      <c r="F635" s="122"/>
      <c r="G635" s="127" t="s">
        <v>307</v>
      </c>
      <c r="H635" s="117">
        <v>49.7</v>
      </c>
      <c r="I635" s="117">
        <v>1.05</v>
      </c>
      <c r="J635" s="118">
        <v>172</v>
      </c>
      <c r="K635" s="118">
        <v>120</v>
      </c>
      <c r="L635" s="118"/>
      <c r="M635" s="118" t="s">
        <v>2311</v>
      </c>
      <c r="N635" s="117" t="str">
        <f t="shared" si="9"/>
        <v/>
      </c>
      <c r="O635" s="116"/>
    </row>
    <row r="636" spans="1:15" x14ac:dyDescent="0.25">
      <c r="A636" s="130" t="s">
        <v>2310</v>
      </c>
      <c r="B636" s="129" t="s">
        <v>2309</v>
      </c>
      <c r="C636" s="128" t="s">
        <v>2308</v>
      </c>
      <c r="D636" s="128" t="s">
        <v>2226</v>
      </c>
      <c r="E636" s="128" t="s">
        <v>562</v>
      </c>
      <c r="F636" s="122"/>
      <c r="G636" s="127" t="s">
        <v>307</v>
      </c>
      <c r="H636" s="117">
        <v>45</v>
      </c>
      <c r="I636" s="117">
        <v>1.05</v>
      </c>
      <c r="J636" s="118">
        <v>112</v>
      </c>
      <c r="K636" s="118"/>
      <c r="L636" s="118"/>
      <c r="M636" s="118" t="s">
        <v>2307</v>
      </c>
      <c r="N636" s="117" t="str">
        <f t="shared" si="9"/>
        <v/>
      </c>
      <c r="O636" s="116"/>
    </row>
    <row r="637" spans="1:15" x14ac:dyDescent="0.25">
      <c r="A637" s="130" t="s">
        <v>2306</v>
      </c>
      <c r="B637" s="129" t="s">
        <v>2301</v>
      </c>
      <c r="C637" s="128" t="s">
        <v>2300</v>
      </c>
      <c r="D637" s="128" t="s">
        <v>2226</v>
      </c>
      <c r="E637" s="128" t="s">
        <v>308</v>
      </c>
      <c r="F637" s="122"/>
      <c r="G637" s="127" t="s">
        <v>307</v>
      </c>
      <c r="H637" s="117">
        <v>63.9</v>
      </c>
      <c r="I637" s="117">
        <v>1.05</v>
      </c>
      <c r="J637" s="118">
        <v>31</v>
      </c>
      <c r="K637" s="118">
        <v>154</v>
      </c>
      <c r="L637" s="118"/>
      <c r="M637" s="118" t="s">
        <v>2305</v>
      </c>
      <c r="N637" s="117" t="str">
        <f t="shared" si="9"/>
        <v/>
      </c>
      <c r="O637" s="116"/>
    </row>
    <row r="638" spans="1:15" x14ac:dyDescent="0.25">
      <c r="A638" s="130" t="s">
        <v>2304</v>
      </c>
      <c r="B638" s="129" t="s">
        <v>2301</v>
      </c>
      <c r="C638" s="128" t="s">
        <v>2300</v>
      </c>
      <c r="D638" s="128" t="s">
        <v>2226</v>
      </c>
      <c r="E638" s="128" t="s">
        <v>322</v>
      </c>
      <c r="F638" s="122"/>
      <c r="G638" s="127" t="s">
        <v>307</v>
      </c>
      <c r="H638" s="117">
        <v>49.7</v>
      </c>
      <c r="I638" s="117">
        <v>1.05</v>
      </c>
      <c r="J638" s="118">
        <v>131</v>
      </c>
      <c r="K638" s="118">
        <v>293</v>
      </c>
      <c r="L638" s="118"/>
      <c r="M638" s="118" t="s">
        <v>2303</v>
      </c>
      <c r="N638" s="117" t="str">
        <f t="shared" si="9"/>
        <v/>
      </c>
      <c r="O638" s="116"/>
    </row>
    <row r="639" spans="1:15" x14ac:dyDescent="0.25">
      <c r="A639" s="130" t="s">
        <v>2302</v>
      </c>
      <c r="B639" s="129" t="s">
        <v>2301</v>
      </c>
      <c r="C639" s="128" t="s">
        <v>2300</v>
      </c>
      <c r="D639" s="128" t="s">
        <v>2226</v>
      </c>
      <c r="E639" s="128" t="s">
        <v>562</v>
      </c>
      <c r="F639" s="122"/>
      <c r="G639" s="127" t="s">
        <v>307</v>
      </c>
      <c r="H639" s="117">
        <v>45</v>
      </c>
      <c r="I639" s="117">
        <v>1.05</v>
      </c>
      <c r="J639" s="118">
        <v>38</v>
      </c>
      <c r="K639" s="118"/>
      <c r="L639" s="118"/>
      <c r="M639" s="118" t="s">
        <v>2299</v>
      </c>
      <c r="N639" s="117" t="str">
        <f t="shared" si="9"/>
        <v/>
      </c>
      <c r="O639" s="116"/>
    </row>
    <row r="640" spans="1:15" x14ac:dyDescent="0.25">
      <c r="A640" s="130" t="s">
        <v>2298</v>
      </c>
      <c r="B640" s="129" t="s">
        <v>2293</v>
      </c>
      <c r="C640" s="128" t="s">
        <v>2292</v>
      </c>
      <c r="D640" s="128" t="s">
        <v>2226</v>
      </c>
      <c r="E640" s="128" t="s">
        <v>308</v>
      </c>
      <c r="F640" s="122"/>
      <c r="G640" s="127" t="s">
        <v>307</v>
      </c>
      <c r="H640" s="117">
        <v>63.9</v>
      </c>
      <c r="I640" s="117">
        <v>1.05</v>
      </c>
      <c r="J640" s="118">
        <v>54</v>
      </c>
      <c r="K640" s="118">
        <v>84</v>
      </c>
      <c r="L640" s="118" t="s">
        <v>374</v>
      </c>
      <c r="M640" s="118" t="s">
        <v>2297</v>
      </c>
      <c r="N640" s="117" t="str">
        <f t="shared" si="9"/>
        <v/>
      </c>
      <c r="O640" s="116"/>
    </row>
    <row r="641" spans="1:15" x14ac:dyDescent="0.25">
      <c r="A641" s="130" t="s">
        <v>2296</v>
      </c>
      <c r="B641" s="129" t="s">
        <v>2293</v>
      </c>
      <c r="C641" s="128" t="s">
        <v>2292</v>
      </c>
      <c r="D641" s="128" t="s">
        <v>2226</v>
      </c>
      <c r="E641" s="128" t="s">
        <v>322</v>
      </c>
      <c r="F641" s="122"/>
      <c r="G641" s="127" t="s">
        <v>307</v>
      </c>
      <c r="H641" s="117">
        <v>49.7</v>
      </c>
      <c r="I641" s="117">
        <v>1.05</v>
      </c>
      <c r="J641" s="118">
        <v>27</v>
      </c>
      <c r="K641" s="118">
        <v>287</v>
      </c>
      <c r="L641" s="118"/>
      <c r="M641" s="118" t="s">
        <v>2295</v>
      </c>
      <c r="N641" s="117" t="str">
        <f t="shared" si="9"/>
        <v/>
      </c>
      <c r="O641" s="116"/>
    </row>
    <row r="642" spans="1:15" x14ac:dyDescent="0.25">
      <c r="A642" s="130" t="s">
        <v>2294</v>
      </c>
      <c r="B642" s="129" t="s">
        <v>2293</v>
      </c>
      <c r="C642" s="128" t="s">
        <v>2292</v>
      </c>
      <c r="D642" s="128" t="s">
        <v>2226</v>
      </c>
      <c r="E642" s="128" t="s">
        <v>562</v>
      </c>
      <c r="F642" s="122"/>
      <c r="G642" s="127" t="s">
        <v>307</v>
      </c>
      <c r="H642" s="117">
        <v>45</v>
      </c>
      <c r="I642" s="117">
        <v>1.05</v>
      </c>
      <c r="J642" s="118">
        <v>80</v>
      </c>
      <c r="K642" s="118"/>
      <c r="L642" s="118"/>
      <c r="M642" s="118" t="s">
        <v>2291</v>
      </c>
      <c r="N642" s="117" t="str">
        <f t="shared" si="9"/>
        <v/>
      </c>
      <c r="O642" s="116"/>
    </row>
    <row r="643" spans="1:15" x14ac:dyDescent="0.25">
      <c r="A643" s="137" t="s">
        <v>2290</v>
      </c>
      <c r="B643" s="136" t="s">
        <v>2287</v>
      </c>
      <c r="C643" s="135" t="s">
        <v>2286</v>
      </c>
      <c r="D643" s="135" t="s">
        <v>2226</v>
      </c>
      <c r="E643" s="135" t="s">
        <v>308</v>
      </c>
      <c r="F643" s="122"/>
      <c r="G643" s="134" t="s">
        <v>307</v>
      </c>
      <c r="H643" s="133">
        <v>63.9</v>
      </c>
      <c r="I643" s="133">
        <v>2.2999999999999998</v>
      </c>
      <c r="J643" s="132">
        <v>258</v>
      </c>
      <c r="K643" s="132"/>
      <c r="L643" s="132"/>
      <c r="M643" s="118" t="s">
        <v>2289</v>
      </c>
      <c r="N643" s="117" t="str">
        <f t="shared" si="9"/>
        <v/>
      </c>
      <c r="O643" s="131"/>
    </row>
    <row r="644" spans="1:15" x14ac:dyDescent="0.25">
      <c r="A644" s="137" t="s">
        <v>2288</v>
      </c>
      <c r="B644" s="136" t="s">
        <v>2287</v>
      </c>
      <c r="C644" s="135" t="s">
        <v>2286</v>
      </c>
      <c r="D644" s="135" t="s">
        <v>2226</v>
      </c>
      <c r="E644" s="135" t="s">
        <v>322</v>
      </c>
      <c r="F644" s="122"/>
      <c r="G644" s="134" t="s">
        <v>307</v>
      </c>
      <c r="H644" s="133">
        <v>49.7</v>
      </c>
      <c r="I644" s="133">
        <v>2.2999999999999998</v>
      </c>
      <c r="J644" s="132">
        <v>366</v>
      </c>
      <c r="K644" s="132"/>
      <c r="L644" s="132"/>
      <c r="M644" s="118" t="s">
        <v>2285</v>
      </c>
      <c r="N644" s="117" t="str">
        <f t="shared" si="9"/>
        <v/>
      </c>
      <c r="O644" s="131"/>
    </row>
    <row r="645" spans="1:15" x14ac:dyDescent="0.25">
      <c r="A645" s="137" t="s">
        <v>2284</v>
      </c>
      <c r="B645" s="136" t="s">
        <v>2277</v>
      </c>
      <c r="C645" s="135" t="s">
        <v>2276</v>
      </c>
      <c r="D645" s="135" t="s">
        <v>2226</v>
      </c>
      <c r="E645" s="135" t="s">
        <v>308</v>
      </c>
      <c r="F645" s="122"/>
      <c r="G645" s="134" t="s">
        <v>307</v>
      </c>
      <c r="H645" s="133">
        <v>63.9</v>
      </c>
      <c r="I645" s="133">
        <v>2.4500000000000002</v>
      </c>
      <c r="J645" s="132">
        <v>117</v>
      </c>
      <c r="K645" s="132"/>
      <c r="L645" s="132"/>
      <c r="M645" s="118" t="s">
        <v>2283</v>
      </c>
      <c r="N645" s="117" t="str">
        <f t="shared" si="9"/>
        <v/>
      </c>
      <c r="O645" s="131"/>
    </row>
    <row r="646" spans="1:15" x14ac:dyDescent="0.25">
      <c r="A646" s="137" t="s">
        <v>2282</v>
      </c>
      <c r="B646" s="136" t="s">
        <v>2277</v>
      </c>
      <c r="C646" s="135" t="s">
        <v>2276</v>
      </c>
      <c r="D646" s="135" t="s">
        <v>2226</v>
      </c>
      <c r="E646" s="135" t="s">
        <v>322</v>
      </c>
      <c r="F646" s="122"/>
      <c r="G646" s="134" t="s">
        <v>307</v>
      </c>
      <c r="H646" s="133">
        <v>49.7</v>
      </c>
      <c r="I646" s="133">
        <v>2.4500000000000002</v>
      </c>
      <c r="J646" s="132">
        <v>54</v>
      </c>
      <c r="K646" s="132"/>
      <c r="L646" s="132"/>
      <c r="M646" s="118" t="s">
        <v>2281</v>
      </c>
      <c r="N646" s="117" t="str">
        <f t="shared" si="9"/>
        <v/>
      </c>
      <c r="O646" s="131"/>
    </row>
    <row r="647" spans="1:15" x14ac:dyDescent="0.25">
      <c r="A647" s="137" t="s">
        <v>2280</v>
      </c>
      <c r="B647" s="136" t="s">
        <v>2277</v>
      </c>
      <c r="C647" s="135" t="s">
        <v>2276</v>
      </c>
      <c r="D647" s="135" t="s">
        <v>2226</v>
      </c>
      <c r="E647" s="135" t="s">
        <v>562</v>
      </c>
      <c r="F647" s="122"/>
      <c r="G647" s="134" t="s">
        <v>307</v>
      </c>
      <c r="H647" s="133">
        <v>45</v>
      </c>
      <c r="I647" s="133">
        <v>2.4500000000000002</v>
      </c>
      <c r="J647" s="132">
        <v>490</v>
      </c>
      <c r="K647" s="132"/>
      <c r="L647" s="132"/>
      <c r="M647" s="118" t="s">
        <v>2279</v>
      </c>
      <c r="N647" s="117" t="str">
        <f t="shared" si="9"/>
        <v/>
      </c>
      <c r="O647" s="131"/>
    </row>
    <row r="648" spans="1:15" x14ac:dyDescent="0.25">
      <c r="A648" s="137" t="s">
        <v>2278</v>
      </c>
      <c r="B648" s="136" t="s">
        <v>2277</v>
      </c>
      <c r="C648" s="135" t="s">
        <v>2276</v>
      </c>
      <c r="D648" s="135" t="s">
        <v>2226</v>
      </c>
      <c r="E648" s="135" t="s">
        <v>2265</v>
      </c>
      <c r="F648" s="122"/>
      <c r="G648" s="134" t="s">
        <v>307</v>
      </c>
      <c r="H648" s="133">
        <v>8</v>
      </c>
      <c r="I648" s="133">
        <v>2.4500000000000002</v>
      </c>
      <c r="J648" s="118">
        <v>500</v>
      </c>
      <c r="K648" s="132"/>
      <c r="L648" s="132"/>
      <c r="M648" s="118" t="s">
        <v>2275</v>
      </c>
      <c r="N648" s="117" t="str">
        <f t="shared" si="9"/>
        <v/>
      </c>
      <c r="O648" s="131"/>
    </row>
    <row r="649" spans="1:15" x14ac:dyDescent="0.25">
      <c r="A649" s="137" t="s">
        <v>2274</v>
      </c>
      <c r="B649" s="136" t="s">
        <v>2267</v>
      </c>
      <c r="C649" s="135" t="s">
        <v>2266</v>
      </c>
      <c r="D649" s="135" t="s">
        <v>2226</v>
      </c>
      <c r="E649" s="135" t="s">
        <v>308</v>
      </c>
      <c r="F649" s="122"/>
      <c r="G649" s="134" t="s">
        <v>307</v>
      </c>
      <c r="H649" s="133">
        <v>63.9</v>
      </c>
      <c r="I649" s="133">
        <v>2.25</v>
      </c>
      <c r="J649" s="132">
        <v>239</v>
      </c>
      <c r="K649" s="132"/>
      <c r="L649" s="132"/>
      <c r="M649" s="118" t="s">
        <v>2273</v>
      </c>
      <c r="N649" s="117" t="str">
        <f t="shared" ref="N649:N712" si="10">IF(O649="","",H649-($N$7*H649))</f>
        <v/>
      </c>
      <c r="O649" s="131"/>
    </row>
    <row r="650" spans="1:15" x14ac:dyDescent="0.25">
      <c r="A650" s="137" t="s">
        <v>2272</v>
      </c>
      <c r="B650" s="136" t="s">
        <v>2267</v>
      </c>
      <c r="C650" s="135" t="s">
        <v>2266</v>
      </c>
      <c r="D650" s="135" t="s">
        <v>2226</v>
      </c>
      <c r="E650" s="135" t="s">
        <v>322</v>
      </c>
      <c r="F650" s="122"/>
      <c r="G650" s="134" t="s">
        <v>307</v>
      </c>
      <c r="H650" s="133">
        <v>49.7</v>
      </c>
      <c r="I650" s="133">
        <v>2.25</v>
      </c>
      <c r="J650" s="132">
        <v>448</v>
      </c>
      <c r="K650" s="132"/>
      <c r="L650" s="132"/>
      <c r="M650" s="118" t="s">
        <v>2271</v>
      </c>
      <c r="N650" s="117" t="str">
        <f t="shared" si="10"/>
        <v/>
      </c>
      <c r="O650" s="131"/>
    </row>
    <row r="651" spans="1:15" x14ac:dyDescent="0.25">
      <c r="A651" s="137" t="s">
        <v>2270</v>
      </c>
      <c r="B651" s="136" t="s">
        <v>2267</v>
      </c>
      <c r="C651" s="135" t="s">
        <v>2266</v>
      </c>
      <c r="D651" s="135" t="s">
        <v>2226</v>
      </c>
      <c r="E651" s="135" t="s">
        <v>562</v>
      </c>
      <c r="F651" s="122"/>
      <c r="G651" s="134" t="s">
        <v>307</v>
      </c>
      <c r="H651" s="133">
        <v>45</v>
      </c>
      <c r="I651" s="133">
        <v>2.25</v>
      </c>
      <c r="J651" s="118">
        <v>500</v>
      </c>
      <c r="K651" s="132"/>
      <c r="L651" s="132"/>
      <c r="M651" s="118" t="s">
        <v>2269</v>
      </c>
      <c r="N651" s="117" t="str">
        <f t="shared" si="10"/>
        <v/>
      </c>
      <c r="O651" s="131"/>
    </row>
    <row r="652" spans="1:15" x14ac:dyDescent="0.25">
      <c r="A652" s="137" t="s">
        <v>2268</v>
      </c>
      <c r="B652" s="136" t="s">
        <v>2267</v>
      </c>
      <c r="C652" s="135" t="s">
        <v>2266</v>
      </c>
      <c r="D652" s="135" t="s">
        <v>2226</v>
      </c>
      <c r="E652" s="135" t="s">
        <v>2265</v>
      </c>
      <c r="F652" s="122"/>
      <c r="G652" s="134" t="s">
        <v>307</v>
      </c>
      <c r="H652" s="133">
        <v>8</v>
      </c>
      <c r="I652" s="133">
        <v>2.25</v>
      </c>
      <c r="J652" s="132">
        <v>456</v>
      </c>
      <c r="K652" s="132"/>
      <c r="L652" s="132"/>
      <c r="M652" s="118" t="s">
        <v>2264</v>
      </c>
      <c r="N652" s="117" t="str">
        <f t="shared" si="10"/>
        <v/>
      </c>
      <c r="O652" s="131"/>
    </row>
    <row r="653" spans="1:15" x14ac:dyDescent="0.25">
      <c r="A653" s="143" t="s">
        <v>2263</v>
      </c>
      <c r="B653" s="142" t="s">
        <v>2258</v>
      </c>
      <c r="C653" s="141" t="s">
        <v>2257</v>
      </c>
      <c r="D653" s="141" t="s">
        <v>2226</v>
      </c>
      <c r="E653" s="141" t="s">
        <v>308</v>
      </c>
      <c r="F653" s="122"/>
      <c r="G653" s="140" t="s">
        <v>307</v>
      </c>
      <c r="H653" s="139">
        <v>63.9</v>
      </c>
      <c r="I653" s="139">
        <v>1</v>
      </c>
      <c r="J653" s="138">
        <v>55</v>
      </c>
      <c r="K653" s="138">
        <v>291</v>
      </c>
      <c r="L653" s="132"/>
      <c r="M653" s="118" t="s">
        <v>2262</v>
      </c>
      <c r="N653" s="117" t="str">
        <f t="shared" si="10"/>
        <v/>
      </c>
      <c r="O653" s="131"/>
    </row>
    <row r="654" spans="1:15" x14ac:dyDescent="0.25">
      <c r="A654" s="137" t="s">
        <v>2261</v>
      </c>
      <c r="B654" s="136" t="s">
        <v>2258</v>
      </c>
      <c r="C654" s="135" t="s">
        <v>2257</v>
      </c>
      <c r="D654" s="135" t="s">
        <v>2226</v>
      </c>
      <c r="E654" s="135" t="s">
        <v>322</v>
      </c>
      <c r="F654" s="122"/>
      <c r="G654" s="134" t="s">
        <v>307</v>
      </c>
      <c r="H654" s="133">
        <v>49.7</v>
      </c>
      <c r="I654" s="133">
        <v>1</v>
      </c>
      <c r="J654" s="132">
        <v>37</v>
      </c>
      <c r="K654" s="132"/>
      <c r="L654" s="132"/>
      <c r="M654" s="118" t="s">
        <v>2260</v>
      </c>
      <c r="N654" s="117" t="str">
        <f t="shared" si="10"/>
        <v/>
      </c>
      <c r="O654" s="131"/>
    </row>
    <row r="655" spans="1:15" x14ac:dyDescent="0.25">
      <c r="A655" s="137" t="s">
        <v>2259</v>
      </c>
      <c r="B655" s="136" t="s">
        <v>2258</v>
      </c>
      <c r="C655" s="135" t="s">
        <v>2257</v>
      </c>
      <c r="D655" s="135" t="s">
        <v>2226</v>
      </c>
      <c r="E655" s="135" t="s">
        <v>562</v>
      </c>
      <c r="F655" s="122"/>
      <c r="G655" s="134" t="s">
        <v>307</v>
      </c>
      <c r="H655" s="133">
        <v>45</v>
      </c>
      <c r="I655" s="133">
        <v>1</v>
      </c>
      <c r="J655" s="132">
        <v>67</v>
      </c>
      <c r="K655" s="132"/>
      <c r="L655" s="132"/>
      <c r="M655" s="118" t="s">
        <v>2256</v>
      </c>
      <c r="N655" s="117" t="str">
        <f t="shared" si="10"/>
        <v/>
      </c>
      <c r="O655" s="131"/>
    </row>
    <row r="656" spans="1:15" x14ac:dyDescent="0.25">
      <c r="A656" s="137" t="s">
        <v>2255</v>
      </c>
      <c r="B656" s="136" t="s">
        <v>2252</v>
      </c>
      <c r="C656" s="135" t="s">
        <v>2251</v>
      </c>
      <c r="D656" s="135" t="s">
        <v>2226</v>
      </c>
      <c r="E656" s="135" t="s">
        <v>569</v>
      </c>
      <c r="F656" s="122"/>
      <c r="G656" s="134" t="s">
        <v>518</v>
      </c>
      <c r="H656" s="133">
        <v>94.1</v>
      </c>
      <c r="I656" s="133">
        <v>2.65</v>
      </c>
      <c r="J656" s="132">
        <v>375</v>
      </c>
      <c r="K656" s="132">
        <v>324</v>
      </c>
      <c r="L656" s="132"/>
      <c r="M656" s="118" t="s">
        <v>2254</v>
      </c>
      <c r="N656" s="117" t="str">
        <f t="shared" si="10"/>
        <v/>
      </c>
      <c r="O656" s="131"/>
    </row>
    <row r="657" spans="1:15" x14ac:dyDescent="0.25">
      <c r="A657" s="137" t="s">
        <v>2253</v>
      </c>
      <c r="B657" s="136" t="s">
        <v>2252</v>
      </c>
      <c r="C657" s="135" t="s">
        <v>2251</v>
      </c>
      <c r="D657" s="135" t="s">
        <v>2226</v>
      </c>
      <c r="E657" s="135" t="s">
        <v>308</v>
      </c>
      <c r="F657" s="122" t="s">
        <v>398</v>
      </c>
      <c r="G657" s="134" t="s">
        <v>518</v>
      </c>
      <c r="H657" s="133">
        <v>74.05</v>
      </c>
      <c r="I657" s="133">
        <v>2.65</v>
      </c>
      <c r="J657" s="118">
        <v>500</v>
      </c>
      <c r="K657" s="132" t="s">
        <v>374</v>
      </c>
      <c r="L657" s="132"/>
      <c r="M657" s="118" t="s">
        <v>2250</v>
      </c>
      <c r="N657" s="117" t="str">
        <f t="shared" si="10"/>
        <v/>
      </c>
      <c r="O657" s="131"/>
    </row>
    <row r="658" spans="1:15" x14ac:dyDescent="0.25">
      <c r="A658" s="137" t="s">
        <v>2249</v>
      </c>
      <c r="B658" s="136" t="s">
        <v>2244</v>
      </c>
      <c r="C658" s="135" t="s">
        <v>2243</v>
      </c>
      <c r="D658" s="135" t="s">
        <v>2226</v>
      </c>
      <c r="E658" s="135" t="s">
        <v>1682</v>
      </c>
      <c r="F658" s="122"/>
      <c r="G658" s="134" t="s">
        <v>518</v>
      </c>
      <c r="H658" s="133">
        <v>155</v>
      </c>
      <c r="I658" s="133">
        <v>2.65</v>
      </c>
      <c r="J658" s="132">
        <v>27</v>
      </c>
      <c r="K658" s="132">
        <v>287</v>
      </c>
      <c r="L658" s="132"/>
      <c r="M658" s="118" t="s">
        <v>2248</v>
      </c>
      <c r="N658" s="117" t="str">
        <f t="shared" si="10"/>
        <v/>
      </c>
      <c r="O658" s="131"/>
    </row>
    <row r="659" spans="1:15" x14ac:dyDescent="0.25">
      <c r="A659" s="137" t="s">
        <v>2247</v>
      </c>
      <c r="B659" s="136" t="s">
        <v>2244</v>
      </c>
      <c r="C659" s="135" t="s">
        <v>2243</v>
      </c>
      <c r="D659" s="135" t="s">
        <v>2226</v>
      </c>
      <c r="E659" s="135" t="s">
        <v>569</v>
      </c>
      <c r="F659" s="122"/>
      <c r="G659" s="134" t="s">
        <v>518</v>
      </c>
      <c r="H659" s="133">
        <v>85</v>
      </c>
      <c r="I659" s="133">
        <v>2.65</v>
      </c>
      <c r="J659" s="132">
        <v>363</v>
      </c>
      <c r="K659" s="132">
        <v>137</v>
      </c>
      <c r="L659" s="132"/>
      <c r="M659" s="118" t="s">
        <v>2246</v>
      </c>
      <c r="N659" s="117" t="str">
        <f t="shared" si="10"/>
        <v/>
      </c>
      <c r="O659" s="131"/>
    </row>
    <row r="660" spans="1:15" x14ac:dyDescent="0.25">
      <c r="A660" s="137" t="s">
        <v>2245</v>
      </c>
      <c r="B660" s="136" t="s">
        <v>2244</v>
      </c>
      <c r="C660" s="135" t="s">
        <v>2243</v>
      </c>
      <c r="D660" s="135" t="s">
        <v>2226</v>
      </c>
      <c r="E660" s="135" t="s">
        <v>308</v>
      </c>
      <c r="F660" s="122"/>
      <c r="G660" s="134" t="s">
        <v>518</v>
      </c>
      <c r="H660" s="133">
        <v>72</v>
      </c>
      <c r="I660" s="133">
        <v>2.65</v>
      </c>
      <c r="J660" s="118">
        <v>12</v>
      </c>
      <c r="K660" s="132">
        <v>488</v>
      </c>
      <c r="L660" s="132"/>
      <c r="M660" s="118" t="s">
        <v>2242</v>
      </c>
      <c r="N660" s="117" t="str">
        <f t="shared" si="10"/>
        <v/>
      </c>
      <c r="O660" s="131"/>
    </row>
    <row r="661" spans="1:15" x14ac:dyDescent="0.25">
      <c r="A661" s="137" t="s">
        <v>2241</v>
      </c>
      <c r="B661" s="136" t="s">
        <v>2238</v>
      </c>
      <c r="C661" s="135" t="s">
        <v>2237</v>
      </c>
      <c r="D661" s="135" t="s">
        <v>2226</v>
      </c>
      <c r="E661" s="135" t="s">
        <v>1263</v>
      </c>
      <c r="F661" s="122"/>
      <c r="G661" s="134" t="s">
        <v>518</v>
      </c>
      <c r="H661" s="133">
        <v>132</v>
      </c>
      <c r="I661" s="133">
        <v>1.4</v>
      </c>
      <c r="J661" s="132">
        <v>20</v>
      </c>
      <c r="K661" s="132"/>
      <c r="L661" s="132"/>
      <c r="M661" s="118" t="s">
        <v>2240</v>
      </c>
      <c r="N661" s="117" t="str">
        <f t="shared" si="10"/>
        <v/>
      </c>
      <c r="O661" s="131"/>
    </row>
    <row r="662" spans="1:15" x14ac:dyDescent="0.25">
      <c r="A662" s="137" t="s">
        <v>2239</v>
      </c>
      <c r="B662" s="136" t="s">
        <v>2238</v>
      </c>
      <c r="C662" s="135" t="s">
        <v>2237</v>
      </c>
      <c r="D662" s="135" t="s">
        <v>2226</v>
      </c>
      <c r="E662" s="135" t="s">
        <v>308</v>
      </c>
      <c r="F662" s="122"/>
      <c r="G662" s="134" t="s">
        <v>518</v>
      </c>
      <c r="H662" s="133">
        <v>74.05</v>
      </c>
      <c r="I662" s="133">
        <v>1.4</v>
      </c>
      <c r="J662" s="132"/>
      <c r="K662" s="132">
        <v>468</v>
      </c>
      <c r="L662" s="132"/>
      <c r="M662" s="118" t="s">
        <v>2236</v>
      </c>
      <c r="N662" s="117" t="str">
        <f t="shared" si="10"/>
        <v/>
      </c>
      <c r="O662" s="131"/>
    </row>
    <row r="663" spans="1:15" x14ac:dyDescent="0.25">
      <c r="A663" s="137" t="s">
        <v>2235</v>
      </c>
      <c r="B663" s="136" t="s">
        <v>2228</v>
      </c>
      <c r="C663" s="135" t="s">
        <v>2227</v>
      </c>
      <c r="D663" s="135" t="s">
        <v>2226</v>
      </c>
      <c r="E663" s="135" t="s">
        <v>1263</v>
      </c>
      <c r="F663" s="122"/>
      <c r="G663" s="134" t="s">
        <v>518</v>
      </c>
      <c r="H663" s="133">
        <v>132</v>
      </c>
      <c r="I663" s="133">
        <v>1.4</v>
      </c>
      <c r="J663" s="132">
        <v>149</v>
      </c>
      <c r="K663" s="132">
        <v>263</v>
      </c>
      <c r="L663" s="132"/>
      <c r="M663" s="118" t="s">
        <v>2234</v>
      </c>
      <c r="N663" s="117" t="str">
        <f t="shared" si="10"/>
        <v/>
      </c>
      <c r="O663" s="131"/>
    </row>
    <row r="664" spans="1:15" x14ac:dyDescent="0.25">
      <c r="A664" s="137" t="s">
        <v>2233</v>
      </c>
      <c r="B664" s="136" t="s">
        <v>2228</v>
      </c>
      <c r="C664" s="135" t="s">
        <v>2227</v>
      </c>
      <c r="D664" s="135" t="s">
        <v>2226</v>
      </c>
      <c r="E664" s="135" t="s">
        <v>569</v>
      </c>
      <c r="F664" s="122"/>
      <c r="G664" s="134" t="s">
        <v>518</v>
      </c>
      <c r="H664" s="133">
        <v>94.1</v>
      </c>
      <c r="I664" s="133">
        <v>1.4</v>
      </c>
      <c r="J664" s="132"/>
      <c r="K664" s="132">
        <v>309</v>
      </c>
      <c r="L664" s="132"/>
      <c r="M664" s="118" t="s">
        <v>2232</v>
      </c>
      <c r="N664" s="117" t="str">
        <f t="shared" si="10"/>
        <v/>
      </c>
      <c r="O664" s="131"/>
    </row>
    <row r="665" spans="1:15" x14ac:dyDescent="0.25">
      <c r="A665" s="137" t="s">
        <v>2231</v>
      </c>
      <c r="B665" s="136" t="s">
        <v>2228</v>
      </c>
      <c r="C665" s="135" t="s">
        <v>2227</v>
      </c>
      <c r="D665" s="135" t="s">
        <v>2226</v>
      </c>
      <c r="E665" s="135" t="s">
        <v>308</v>
      </c>
      <c r="F665" s="122"/>
      <c r="G665" s="134" t="s">
        <v>518</v>
      </c>
      <c r="H665" s="133">
        <v>74.05</v>
      </c>
      <c r="I665" s="133">
        <v>1.4</v>
      </c>
      <c r="J665" s="118">
        <v>500</v>
      </c>
      <c r="K665" s="132" t="s">
        <v>374</v>
      </c>
      <c r="L665" s="132"/>
      <c r="M665" s="118" t="s">
        <v>2230</v>
      </c>
      <c r="N665" s="117" t="str">
        <f t="shared" si="10"/>
        <v/>
      </c>
      <c r="O665" s="131"/>
    </row>
    <row r="666" spans="1:15" x14ac:dyDescent="0.25">
      <c r="A666" s="137" t="s">
        <v>2229</v>
      </c>
      <c r="B666" s="136" t="s">
        <v>2228</v>
      </c>
      <c r="C666" s="135" t="s">
        <v>2227</v>
      </c>
      <c r="D666" s="135" t="s">
        <v>2226</v>
      </c>
      <c r="E666" s="135" t="s">
        <v>322</v>
      </c>
      <c r="F666" s="122"/>
      <c r="G666" s="134" t="s">
        <v>518</v>
      </c>
      <c r="H666" s="133">
        <v>57.6</v>
      </c>
      <c r="I666" s="133">
        <v>1.4</v>
      </c>
      <c r="J666" s="118">
        <v>500</v>
      </c>
      <c r="K666" s="132"/>
      <c r="L666" s="132"/>
      <c r="M666" s="118" t="s">
        <v>2225</v>
      </c>
      <c r="N666" s="117" t="str">
        <f t="shared" si="10"/>
        <v/>
      </c>
      <c r="O666" s="131"/>
    </row>
    <row r="667" spans="1:15" x14ac:dyDescent="0.25">
      <c r="A667" s="137" t="s">
        <v>2224</v>
      </c>
      <c r="B667" s="136" t="s">
        <v>181</v>
      </c>
      <c r="C667" s="135" t="s">
        <v>182</v>
      </c>
      <c r="D667" s="135" t="s">
        <v>304</v>
      </c>
      <c r="E667" s="135" t="s">
        <v>316</v>
      </c>
      <c r="F667" s="122"/>
      <c r="G667" s="134" t="s">
        <v>307</v>
      </c>
      <c r="H667" s="133">
        <v>151.55000000000001</v>
      </c>
      <c r="I667" s="133"/>
      <c r="J667" s="132"/>
      <c r="K667" s="132">
        <v>20</v>
      </c>
      <c r="L667" s="132"/>
      <c r="M667" s="118" t="s">
        <v>2223</v>
      </c>
      <c r="N667" s="117" t="str">
        <f t="shared" si="10"/>
        <v/>
      </c>
      <c r="O667" s="131"/>
    </row>
    <row r="668" spans="1:15" x14ac:dyDescent="0.25">
      <c r="A668" s="137" t="s">
        <v>2222</v>
      </c>
      <c r="B668" s="136" t="s">
        <v>181</v>
      </c>
      <c r="C668" s="135" t="s">
        <v>182</v>
      </c>
      <c r="D668" s="135" t="s">
        <v>304</v>
      </c>
      <c r="E668" s="135" t="s">
        <v>313</v>
      </c>
      <c r="F668" s="122"/>
      <c r="G668" s="134" t="s">
        <v>307</v>
      </c>
      <c r="H668" s="133">
        <v>119</v>
      </c>
      <c r="I668" s="133"/>
      <c r="J668" s="132"/>
      <c r="K668" s="132">
        <v>5</v>
      </c>
      <c r="L668" s="132"/>
      <c r="M668" s="118" t="s">
        <v>2221</v>
      </c>
      <c r="N668" s="117" t="str">
        <f t="shared" si="10"/>
        <v/>
      </c>
      <c r="O668" s="131"/>
    </row>
    <row r="669" spans="1:15" x14ac:dyDescent="0.25">
      <c r="A669" s="137" t="s">
        <v>2220</v>
      </c>
      <c r="B669" s="136" t="s">
        <v>181</v>
      </c>
      <c r="C669" s="135" t="s">
        <v>182</v>
      </c>
      <c r="D669" s="135" t="s">
        <v>304</v>
      </c>
      <c r="E669" s="135" t="s">
        <v>328</v>
      </c>
      <c r="F669" s="122"/>
      <c r="G669" s="134" t="s">
        <v>307</v>
      </c>
      <c r="H669" s="133">
        <v>86</v>
      </c>
      <c r="I669" s="133"/>
      <c r="J669" s="118"/>
      <c r="K669" s="132">
        <v>12</v>
      </c>
      <c r="L669" s="132"/>
      <c r="M669" s="118" t="s">
        <v>2219</v>
      </c>
      <c r="N669" s="117" t="str">
        <f t="shared" si="10"/>
        <v/>
      </c>
      <c r="O669" s="131"/>
    </row>
    <row r="670" spans="1:15" x14ac:dyDescent="0.25">
      <c r="A670" s="137" t="s">
        <v>2218</v>
      </c>
      <c r="B670" s="136" t="s">
        <v>181</v>
      </c>
      <c r="C670" s="135" t="s">
        <v>182</v>
      </c>
      <c r="D670" s="135" t="s">
        <v>304</v>
      </c>
      <c r="E670" s="135" t="s">
        <v>488</v>
      </c>
      <c r="F670" s="122"/>
      <c r="G670" s="134" t="s">
        <v>307</v>
      </c>
      <c r="H670" s="133">
        <v>75.45</v>
      </c>
      <c r="I670" s="133"/>
      <c r="J670" s="132"/>
      <c r="K670" s="132">
        <v>21</v>
      </c>
      <c r="L670" s="132"/>
      <c r="M670" s="118" t="s">
        <v>2217</v>
      </c>
      <c r="N670" s="117" t="str">
        <f t="shared" si="10"/>
        <v/>
      </c>
      <c r="O670" s="131"/>
    </row>
    <row r="671" spans="1:15" x14ac:dyDescent="0.25">
      <c r="A671" s="137" t="s">
        <v>2216</v>
      </c>
      <c r="B671" s="136" t="s">
        <v>181</v>
      </c>
      <c r="C671" s="135" t="s">
        <v>182</v>
      </c>
      <c r="D671" s="135" t="s">
        <v>304</v>
      </c>
      <c r="E671" s="135" t="s">
        <v>308</v>
      </c>
      <c r="F671" s="122"/>
      <c r="G671" s="134" t="s">
        <v>307</v>
      </c>
      <c r="H671" s="133">
        <v>65</v>
      </c>
      <c r="I671" s="133"/>
      <c r="J671" s="132"/>
      <c r="K671" s="132">
        <v>40</v>
      </c>
      <c r="L671" s="132"/>
      <c r="M671" s="118" t="s">
        <v>2215</v>
      </c>
      <c r="N671" s="117" t="str">
        <f t="shared" si="10"/>
        <v/>
      </c>
      <c r="O671" s="131"/>
    </row>
    <row r="672" spans="1:15" x14ac:dyDescent="0.25">
      <c r="A672" s="137" t="s">
        <v>2214</v>
      </c>
      <c r="B672" s="136" t="s">
        <v>2213</v>
      </c>
      <c r="C672" s="135" t="s">
        <v>2212</v>
      </c>
      <c r="D672" s="135" t="s">
        <v>304</v>
      </c>
      <c r="E672" s="135" t="s">
        <v>545</v>
      </c>
      <c r="F672" s="122"/>
      <c r="G672" s="134" t="s">
        <v>307</v>
      </c>
      <c r="H672" s="133">
        <v>36.549999999999997</v>
      </c>
      <c r="I672" s="133">
        <v>1.25</v>
      </c>
      <c r="J672" s="132">
        <v>40</v>
      </c>
      <c r="K672" s="132"/>
      <c r="L672" s="132"/>
      <c r="M672" s="118" t="s">
        <v>2211</v>
      </c>
      <c r="N672" s="117" t="str">
        <f t="shared" si="10"/>
        <v/>
      </c>
      <c r="O672" s="131"/>
    </row>
    <row r="673" spans="1:15" ht="15.75" x14ac:dyDescent="0.25">
      <c r="A673" s="137" t="s">
        <v>2210</v>
      </c>
      <c r="B673" s="136" t="s">
        <v>2203</v>
      </c>
      <c r="C673" s="135" t="s">
        <v>2202</v>
      </c>
      <c r="D673" s="135" t="s">
        <v>304</v>
      </c>
      <c r="E673" s="135" t="s">
        <v>360</v>
      </c>
      <c r="F673" s="126"/>
      <c r="G673" s="134" t="s">
        <v>892</v>
      </c>
      <c r="H673" s="133">
        <v>212</v>
      </c>
      <c r="I673" s="133">
        <v>2</v>
      </c>
      <c r="J673" s="132">
        <v>39</v>
      </c>
      <c r="K673" s="132"/>
      <c r="L673" s="132"/>
      <c r="M673" s="118" t="s">
        <v>2209</v>
      </c>
      <c r="N673" s="117" t="str">
        <f t="shared" si="10"/>
        <v/>
      </c>
      <c r="O673" s="131"/>
    </row>
    <row r="674" spans="1:15" x14ac:dyDescent="0.25">
      <c r="A674" s="137" t="s">
        <v>2208</v>
      </c>
      <c r="B674" s="136" t="s">
        <v>2203</v>
      </c>
      <c r="C674" s="135" t="s">
        <v>2202</v>
      </c>
      <c r="D674" s="135" t="s">
        <v>304</v>
      </c>
      <c r="E674" s="135" t="s">
        <v>319</v>
      </c>
      <c r="F674" s="122"/>
      <c r="G674" s="134" t="s">
        <v>892</v>
      </c>
      <c r="H674" s="133">
        <v>193.95</v>
      </c>
      <c r="I674" s="133">
        <v>2</v>
      </c>
      <c r="J674" s="132">
        <v>141</v>
      </c>
      <c r="K674" s="132"/>
      <c r="L674" s="132"/>
      <c r="M674" s="118" t="s">
        <v>2207</v>
      </c>
      <c r="N674" s="117" t="str">
        <f t="shared" si="10"/>
        <v/>
      </c>
      <c r="O674" s="131"/>
    </row>
    <row r="675" spans="1:15" x14ac:dyDescent="0.25">
      <c r="A675" s="137" t="s">
        <v>2206</v>
      </c>
      <c r="B675" s="136" t="s">
        <v>2203</v>
      </c>
      <c r="C675" s="135" t="s">
        <v>2202</v>
      </c>
      <c r="D675" s="135" t="s">
        <v>304</v>
      </c>
      <c r="E675" s="135" t="s">
        <v>308</v>
      </c>
      <c r="F675" s="122"/>
      <c r="G675" s="134" t="s">
        <v>892</v>
      </c>
      <c r="H675" s="133">
        <v>74</v>
      </c>
      <c r="I675" s="133">
        <v>2</v>
      </c>
      <c r="J675" s="132"/>
      <c r="K675" s="132">
        <v>80</v>
      </c>
      <c r="L675" s="132"/>
      <c r="M675" s="118" t="s">
        <v>2205</v>
      </c>
      <c r="N675" s="117" t="str">
        <f t="shared" si="10"/>
        <v/>
      </c>
      <c r="O675" s="131"/>
    </row>
    <row r="676" spans="1:15" x14ac:dyDescent="0.25">
      <c r="A676" s="137" t="s">
        <v>2204</v>
      </c>
      <c r="B676" s="136" t="s">
        <v>2203</v>
      </c>
      <c r="C676" s="135" t="s">
        <v>2202</v>
      </c>
      <c r="D676" s="135" t="s">
        <v>304</v>
      </c>
      <c r="E676" s="135" t="s">
        <v>382</v>
      </c>
      <c r="F676" s="122"/>
      <c r="G676" s="134" t="s">
        <v>892</v>
      </c>
      <c r="H676" s="133">
        <v>39.6</v>
      </c>
      <c r="I676" s="133">
        <v>2</v>
      </c>
      <c r="J676" s="132">
        <v>231</v>
      </c>
      <c r="K676" s="132"/>
      <c r="L676" s="132"/>
      <c r="M676" s="118" t="s">
        <v>2201</v>
      </c>
      <c r="N676" s="117" t="str">
        <f t="shared" si="10"/>
        <v/>
      </c>
      <c r="O676" s="131"/>
    </row>
    <row r="677" spans="1:15" x14ac:dyDescent="0.25">
      <c r="A677" s="137" t="s">
        <v>2200</v>
      </c>
      <c r="B677" s="136" t="s">
        <v>2199</v>
      </c>
      <c r="C677" s="135" t="s">
        <v>2198</v>
      </c>
      <c r="D677" s="135" t="s">
        <v>304</v>
      </c>
      <c r="E677" s="135" t="s">
        <v>382</v>
      </c>
      <c r="F677" s="122"/>
      <c r="G677" s="134" t="s">
        <v>307</v>
      </c>
      <c r="H677" s="133">
        <v>33.549999999999997</v>
      </c>
      <c r="I677" s="133"/>
      <c r="J677" s="132">
        <v>160</v>
      </c>
      <c r="K677" s="132"/>
      <c r="L677" s="132"/>
      <c r="M677" s="118" t="s">
        <v>2197</v>
      </c>
      <c r="N677" s="117" t="str">
        <f t="shared" si="10"/>
        <v/>
      </c>
      <c r="O677" s="131"/>
    </row>
    <row r="678" spans="1:15" x14ac:dyDescent="0.25">
      <c r="A678" s="137" t="s">
        <v>2196</v>
      </c>
      <c r="B678" s="136" t="s">
        <v>2189</v>
      </c>
      <c r="C678" s="135" t="s">
        <v>2188</v>
      </c>
      <c r="D678" s="135" t="s">
        <v>304</v>
      </c>
      <c r="E678" s="135" t="s">
        <v>319</v>
      </c>
      <c r="F678" s="122"/>
      <c r="G678" s="134" t="s">
        <v>307</v>
      </c>
      <c r="H678" s="133">
        <v>195</v>
      </c>
      <c r="I678" s="133"/>
      <c r="J678" s="132">
        <v>165</v>
      </c>
      <c r="K678" s="132"/>
      <c r="L678" s="132"/>
      <c r="M678" s="118" t="s">
        <v>2195</v>
      </c>
      <c r="N678" s="117" t="str">
        <f t="shared" si="10"/>
        <v/>
      </c>
      <c r="O678" s="131"/>
    </row>
    <row r="679" spans="1:15" x14ac:dyDescent="0.25">
      <c r="A679" s="137" t="s">
        <v>2194</v>
      </c>
      <c r="B679" s="136" t="s">
        <v>2189</v>
      </c>
      <c r="C679" s="135" t="s">
        <v>2188</v>
      </c>
      <c r="D679" s="135" t="s">
        <v>304</v>
      </c>
      <c r="E679" s="135" t="s">
        <v>1093</v>
      </c>
      <c r="F679" s="122"/>
      <c r="G679" s="134" t="s">
        <v>307</v>
      </c>
      <c r="H679" s="133">
        <v>185</v>
      </c>
      <c r="I679" s="133"/>
      <c r="J679" s="132">
        <v>3</v>
      </c>
      <c r="K679" s="132"/>
      <c r="L679" s="132"/>
      <c r="M679" s="118" t="s">
        <v>2193</v>
      </c>
      <c r="N679" s="117" t="str">
        <f t="shared" si="10"/>
        <v/>
      </c>
      <c r="O679" s="131"/>
    </row>
    <row r="680" spans="1:15" x14ac:dyDescent="0.25">
      <c r="A680" s="137" t="s">
        <v>2192</v>
      </c>
      <c r="B680" s="136" t="s">
        <v>2189</v>
      </c>
      <c r="C680" s="135" t="s">
        <v>2188</v>
      </c>
      <c r="D680" s="135" t="s">
        <v>304</v>
      </c>
      <c r="E680" s="135" t="s">
        <v>308</v>
      </c>
      <c r="F680" s="122"/>
      <c r="G680" s="134" t="s">
        <v>307</v>
      </c>
      <c r="H680" s="133">
        <v>75</v>
      </c>
      <c r="I680" s="133"/>
      <c r="J680" s="132"/>
      <c r="K680" s="132">
        <v>366</v>
      </c>
      <c r="L680" s="132"/>
      <c r="M680" s="118" t="s">
        <v>2191</v>
      </c>
      <c r="N680" s="117" t="str">
        <f t="shared" si="10"/>
        <v/>
      </c>
      <c r="O680" s="131"/>
    </row>
    <row r="681" spans="1:15" x14ac:dyDescent="0.25">
      <c r="A681" s="137" t="s">
        <v>2190</v>
      </c>
      <c r="B681" s="136" t="s">
        <v>2189</v>
      </c>
      <c r="C681" s="135" t="s">
        <v>2188</v>
      </c>
      <c r="D681" s="135" t="s">
        <v>304</v>
      </c>
      <c r="E681" s="135" t="s">
        <v>382</v>
      </c>
      <c r="F681" s="122" t="s">
        <v>374</v>
      </c>
      <c r="G681" s="134" t="s">
        <v>307</v>
      </c>
      <c r="H681" s="133">
        <v>39.6</v>
      </c>
      <c r="I681" s="133"/>
      <c r="J681" s="132">
        <v>500</v>
      </c>
      <c r="K681" s="132"/>
      <c r="L681" s="132"/>
      <c r="M681" s="118" t="s">
        <v>2187</v>
      </c>
      <c r="N681" s="117" t="str">
        <f t="shared" si="10"/>
        <v/>
      </c>
      <c r="O681" s="131"/>
    </row>
    <row r="682" spans="1:15" x14ac:dyDescent="0.25">
      <c r="A682" s="137" t="s">
        <v>2186</v>
      </c>
      <c r="B682" s="136" t="s">
        <v>2183</v>
      </c>
      <c r="C682" s="135" t="s">
        <v>2182</v>
      </c>
      <c r="D682" s="135" t="s">
        <v>304</v>
      </c>
      <c r="E682" s="135" t="s">
        <v>360</v>
      </c>
      <c r="F682" s="122"/>
      <c r="G682" s="134" t="s">
        <v>892</v>
      </c>
      <c r="H682" s="133">
        <v>181.3</v>
      </c>
      <c r="I682" s="133"/>
      <c r="J682" s="132">
        <v>78</v>
      </c>
      <c r="K682" s="132">
        <v>26</v>
      </c>
      <c r="L682" s="132"/>
      <c r="M682" s="118" t="s">
        <v>2185</v>
      </c>
      <c r="N682" s="117" t="str">
        <f t="shared" si="10"/>
        <v/>
      </c>
      <c r="O682" s="131"/>
    </row>
    <row r="683" spans="1:15" x14ac:dyDescent="0.25">
      <c r="A683" s="137" t="s">
        <v>2184</v>
      </c>
      <c r="B683" s="136" t="s">
        <v>2183</v>
      </c>
      <c r="C683" s="135" t="s">
        <v>2182</v>
      </c>
      <c r="D683" s="135" t="s">
        <v>304</v>
      </c>
      <c r="E683" s="135" t="s">
        <v>545</v>
      </c>
      <c r="F683" s="122"/>
      <c r="G683" s="134" t="s">
        <v>892</v>
      </c>
      <c r="H683" s="133">
        <v>33.549999999999997</v>
      </c>
      <c r="I683" s="133"/>
      <c r="J683" s="132">
        <v>118</v>
      </c>
      <c r="K683" s="132"/>
      <c r="L683" s="132"/>
      <c r="M683" s="118" t="s">
        <v>2181</v>
      </c>
      <c r="N683" s="117" t="str">
        <f t="shared" si="10"/>
        <v/>
      </c>
      <c r="O683" s="131"/>
    </row>
    <row r="684" spans="1:15" x14ac:dyDescent="0.25">
      <c r="A684" s="137" t="s">
        <v>2180</v>
      </c>
      <c r="B684" s="136" t="s">
        <v>2179</v>
      </c>
      <c r="C684" s="135" t="s">
        <v>2178</v>
      </c>
      <c r="D684" s="135" t="s">
        <v>304</v>
      </c>
      <c r="E684" s="135" t="s">
        <v>379</v>
      </c>
      <c r="F684" s="122"/>
      <c r="G684" s="134" t="s">
        <v>89</v>
      </c>
      <c r="H684" s="133">
        <v>285</v>
      </c>
      <c r="I684" s="133">
        <v>1.75</v>
      </c>
      <c r="J684" s="132">
        <v>1</v>
      </c>
      <c r="K684" s="132"/>
      <c r="L684" s="132"/>
      <c r="M684" s="118" t="s">
        <v>2177</v>
      </c>
      <c r="N684" s="117" t="str">
        <f t="shared" si="10"/>
        <v/>
      </c>
      <c r="O684" s="131"/>
    </row>
    <row r="685" spans="1:15" x14ac:dyDescent="0.25">
      <c r="A685" s="137" t="s">
        <v>2176</v>
      </c>
      <c r="B685" s="136" t="s">
        <v>2169</v>
      </c>
      <c r="C685" s="135" t="s">
        <v>2168</v>
      </c>
      <c r="D685" s="135" t="s">
        <v>304</v>
      </c>
      <c r="E685" s="135" t="s">
        <v>316</v>
      </c>
      <c r="F685" s="122"/>
      <c r="G685" s="134" t="s">
        <v>307</v>
      </c>
      <c r="H685" s="133">
        <v>143.4</v>
      </c>
      <c r="I685" s="133"/>
      <c r="J685" s="118">
        <v>5</v>
      </c>
      <c r="K685" s="132">
        <v>22</v>
      </c>
      <c r="L685" s="132"/>
      <c r="M685" s="118" t="s">
        <v>2175</v>
      </c>
      <c r="N685" s="117" t="str">
        <f t="shared" si="10"/>
        <v/>
      </c>
      <c r="O685" s="131"/>
    </row>
    <row r="686" spans="1:15" x14ac:dyDescent="0.25">
      <c r="A686" s="137" t="s">
        <v>2174</v>
      </c>
      <c r="B686" s="136" t="s">
        <v>2169</v>
      </c>
      <c r="C686" s="135" t="s">
        <v>2168</v>
      </c>
      <c r="D686" s="135" t="s">
        <v>304</v>
      </c>
      <c r="E686" s="135" t="s">
        <v>313</v>
      </c>
      <c r="F686" s="122"/>
      <c r="G686" s="134" t="s">
        <v>307</v>
      </c>
      <c r="H686" s="133">
        <v>114.15</v>
      </c>
      <c r="I686" s="133"/>
      <c r="J686" s="132">
        <v>12</v>
      </c>
      <c r="K686" s="118">
        <v>17</v>
      </c>
      <c r="L686" s="132"/>
      <c r="M686" s="118" t="s">
        <v>2173</v>
      </c>
      <c r="N686" s="117" t="str">
        <f t="shared" si="10"/>
        <v/>
      </c>
      <c r="O686" s="131"/>
    </row>
    <row r="687" spans="1:15" x14ac:dyDescent="0.25">
      <c r="A687" s="137" t="s">
        <v>2172</v>
      </c>
      <c r="B687" s="136" t="s">
        <v>2169</v>
      </c>
      <c r="C687" s="135" t="s">
        <v>2168</v>
      </c>
      <c r="D687" s="135" t="s">
        <v>304</v>
      </c>
      <c r="E687" s="135" t="s">
        <v>674</v>
      </c>
      <c r="F687" s="122"/>
      <c r="G687" s="134" t="s">
        <v>307</v>
      </c>
      <c r="H687" s="133">
        <v>29.65</v>
      </c>
      <c r="I687" s="133"/>
      <c r="J687" s="132">
        <v>19</v>
      </c>
      <c r="K687" s="118"/>
      <c r="L687" s="132"/>
      <c r="M687" s="118" t="s">
        <v>2171</v>
      </c>
      <c r="N687" s="117" t="str">
        <f t="shared" si="10"/>
        <v/>
      </c>
      <c r="O687" s="131"/>
    </row>
    <row r="688" spans="1:15" x14ac:dyDescent="0.25">
      <c r="A688" s="137" t="s">
        <v>2170</v>
      </c>
      <c r="B688" s="136" t="s">
        <v>2169</v>
      </c>
      <c r="C688" s="135" t="s">
        <v>2168</v>
      </c>
      <c r="D688" s="135" t="s">
        <v>304</v>
      </c>
      <c r="E688" s="135" t="s">
        <v>382</v>
      </c>
      <c r="F688" s="122"/>
      <c r="G688" s="134" t="s">
        <v>307</v>
      </c>
      <c r="H688" s="133">
        <v>29.65</v>
      </c>
      <c r="I688" s="133"/>
      <c r="J688" s="132">
        <v>53</v>
      </c>
      <c r="K688" s="118"/>
      <c r="L688" s="132"/>
      <c r="M688" s="118" t="s">
        <v>2167</v>
      </c>
      <c r="N688" s="117" t="str">
        <f t="shared" si="10"/>
        <v/>
      </c>
      <c r="O688" s="131"/>
    </row>
    <row r="689" spans="1:15" x14ac:dyDescent="0.25">
      <c r="A689" s="137" t="s">
        <v>2166</v>
      </c>
      <c r="B689" s="136" t="s">
        <v>2161</v>
      </c>
      <c r="C689" s="135" t="s">
        <v>1293</v>
      </c>
      <c r="D689" s="135" t="s">
        <v>304</v>
      </c>
      <c r="E689" s="135" t="s">
        <v>328</v>
      </c>
      <c r="F689" s="122"/>
      <c r="G689" s="134" t="s">
        <v>307</v>
      </c>
      <c r="H689" s="133">
        <v>92.8</v>
      </c>
      <c r="I689" s="133"/>
      <c r="J689" s="118"/>
      <c r="K689" s="132">
        <v>11</v>
      </c>
      <c r="L689" s="132"/>
      <c r="M689" s="118" t="s">
        <v>2165</v>
      </c>
      <c r="N689" s="117" t="str">
        <f t="shared" si="10"/>
        <v/>
      </c>
      <c r="O689" s="131"/>
    </row>
    <row r="690" spans="1:15" x14ac:dyDescent="0.25">
      <c r="A690" s="137" t="s">
        <v>2164</v>
      </c>
      <c r="B690" s="136" t="s">
        <v>2161</v>
      </c>
      <c r="C690" s="135" t="s">
        <v>1293</v>
      </c>
      <c r="D690" s="135" t="s">
        <v>304</v>
      </c>
      <c r="E690" s="135" t="s">
        <v>308</v>
      </c>
      <c r="F690" s="122"/>
      <c r="G690" s="134" t="s">
        <v>307</v>
      </c>
      <c r="H690" s="133">
        <v>69.5</v>
      </c>
      <c r="I690" s="133"/>
      <c r="J690" s="132">
        <v>10</v>
      </c>
      <c r="K690" s="132">
        <v>45</v>
      </c>
      <c r="L690" s="132"/>
      <c r="M690" s="118" t="s">
        <v>2163</v>
      </c>
      <c r="N690" s="117" t="str">
        <f t="shared" si="10"/>
        <v/>
      </c>
      <c r="O690" s="131"/>
    </row>
    <row r="691" spans="1:15" x14ac:dyDescent="0.25">
      <c r="A691" s="137" t="s">
        <v>2162</v>
      </c>
      <c r="B691" s="136" t="s">
        <v>2161</v>
      </c>
      <c r="C691" s="135" t="s">
        <v>1293</v>
      </c>
      <c r="D691" s="135" t="s">
        <v>304</v>
      </c>
      <c r="E691" s="135" t="s">
        <v>562</v>
      </c>
      <c r="F691" s="122"/>
      <c r="G691" s="134" t="s">
        <v>307</v>
      </c>
      <c r="H691" s="133">
        <v>37.4</v>
      </c>
      <c r="I691" s="133"/>
      <c r="J691" s="132">
        <v>425</v>
      </c>
      <c r="K691" s="132"/>
      <c r="L691" s="132"/>
      <c r="M691" s="118" t="s">
        <v>2160</v>
      </c>
      <c r="N691" s="117" t="str">
        <f t="shared" si="10"/>
        <v/>
      </c>
      <c r="O691" s="131"/>
    </row>
    <row r="692" spans="1:15" x14ac:dyDescent="0.25">
      <c r="A692" s="137" t="s">
        <v>2159</v>
      </c>
      <c r="B692" s="136" t="s">
        <v>2156</v>
      </c>
      <c r="C692" s="135" t="s">
        <v>2155</v>
      </c>
      <c r="D692" s="135" t="s">
        <v>304</v>
      </c>
      <c r="E692" s="135" t="s">
        <v>308</v>
      </c>
      <c r="F692" s="122"/>
      <c r="G692" s="134" t="s">
        <v>2154</v>
      </c>
      <c r="H692" s="133">
        <v>69.5</v>
      </c>
      <c r="I692" s="133"/>
      <c r="J692" s="132">
        <v>225</v>
      </c>
      <c r="K692" s="132">
        <v>205</v>
      </c>
      <c r="L692" s="132">
        <v>45</v>
      </c>
      <c r="M692" s="118" t="s">
        <v>2158</v>
      </c>
      <c r="N692" s="117" t="str">
        <f t="shared" si="10"/>
        <v/>
      </c>
      <c r="O692" s="131"/>
    </row>
    <row r="693" spans="1:15" x14ac:dyDescent="0.25">
      <c r="A693" s="137" t="s">
        <v>2157</v>
      </c>
      <c r="B693" s="136" t="s">
        <v>2156</v>
      </c>
      <c r="C693" s="135" t="s">
        <v>2155</v>
      </c>
      <c r="D693" s="135" t="s">
        <v>304</v>
      </c>
      <c r="E693" s="135" t="s">
        <v>562</v>
      </c>
      <c r="F693" s="122"/>
      <c r="G693" s="134" t="s">
        <v>2154</v>
      </c>
      <c r="H693" s="133">
        <v>37.4</v>
      </c>
      <c r="I693" s="133"/>
      <c r="J693" s="118">
        <v>222</v>
      </c>
      <c r="K693" s="132"/>
      <c r="L693" s="132"/>
      <c r="M693" s="118" t="s">
        <v>2153</v>
      </c>
      <c r="N693" s="117" t="str">
        <f t="shared" si="10"/>
        <v/>
      </c>
      <c r="O693" s="131"/>
    </row>
    <row r="694" spans="1:15" x14ac:dyDescent="0.25">
      <c r="A694" s="137" t="s">
        <v>2152</v>
      </c>
      <c r="B694" s="136" t="s">
        <v>2147</v>
      </c>
      <c r="C694" s="135" t="s">
        <v>2146</v>
      </c>
      <c r="D694" s="135" t="s">
        <v>304</v>
      </c>
      <c r="E694" s="135" t="s">
        <v>308</v>
      </c>
      <c r="F694" s="122"/>
      <c r="G694" s="134" t="s">
        <v>892</v>
      </c>
      <c r="H694" s="133">
        <v>69.599999999999994</v>
      </c>
      <c r="I694" s="133"/>
      <c r="J694" s="132"/>
      <c r="K694" s="132">
        <v>3</v>
      </c>
      <c r="L694" s="132">
        <v>1</v>
      </c>
      <c r="M694" s="118" t="s">
        <v>2151</v>
      </c>
      <c r="N694" s="117" t="str">
        <f t="shared" si="10"/>
        <v/>
      </c>
      <c r="O694" s="131"/>
    </row>
    <row r="695" spans="1:15" x14ac:dyDescent="0.25">
      <c r="A695" s="137" t="s">
        <v>2150</v>
      </c>
      <c r="B695" s="136" t="s">
        <v>2147</v>
      </c>
      <c r="C695" s="135" t="s">
        <v>2146</v>
      </c>
      <c r="D695" s="135" t="s">
        <v>304</v>
      </c>
      <c r="E695" s="135" t="s">
        <v>562</v>
      </c>
      <c r="F695" s="122"/>
      <c r="G695" s="134" t="s">
        <v>892</v>
      </c>
      <c r="H695" s="133">
        <v>37.4</v>
      </c>
      <c r="I695" s="133"/>
      <c r="J695" s="118">
        <v>1</v>
      </c>
      <c r="K695" s="132">
        <v>241</v>
      </c>
      <c r="L695" s="132"/>
      <c r="M695" s="118" t="s">
        <v>2149</v>
      </c>
      <c r="N695" s="117" t="str">
        <f t="shared" si="10"/>
        <v/>
      </c>
      <c r="O695" s="131"/>
    </row>
    <row r="696" spans="1:15" x14ac:dyDescent="0.25">
      <c r="A696" s="137" t="s">
        <v>2148</v>
      </c>
      <c r="B696" s="136" t="s">
        <v>2147</v>
      </c>
      <c r="C696" s="135" t="s">
        <v>2146</v>
      </c>
      <c r="D696" s="135" t="s">
        <v>304</v>
      </c>
      <c r="E696" s="135" t="s">
        <v>382</v>
      </c>
      <c r="F696" s="122"/>
      <c r="G696" s="134" t="s">
        <v>892</v>
      </c>
      <c r="H696" s="133">
        <v>37.4</v>
      </c>
      <c r="I696" s="133"/>
      <c r="J696" s="132">
        <v>498</v>
      </c>
      <c r="K696" s="132" t="s">
        <v>374</v>
      </c>
      <c r="L696" s="132"/>
      <c r="M696" s="118" t="s">
        <v>2145</v>
      </c>
      <c r="N696" s="117" t="str">
        <f t="shared" si="10"/>
        <v/>
      </c>
      <c r="O696" s="131"/>
    </row>
    <row r="697" spans="1:15" x14ac:dyDescent="0.25">
      <c r="A697" s="130" t="s">
        <v>2144</v>
      </c>
      <c r="B697" s="129" t="s">
        <v>2137</v>
      </c>
      <c r="C697" s="128" t="s">
        <v>2136</v>
      </c>
      <c r="D697" s="128" t="s">
        <v>570</v>
      </c>
      <c r="E697" s="128" t="s">
        <v>2109</v>
      </c>
      <c r="F697" s="122"/>
      <c r="G697" s="127" t="s">
        <v>307</v>
      </c>
      <c r="H697" s="117">
        <v>107.65</v>
      </c>
      <c r="I697" s="117"/>
      <c r="J697" s="118"/>
      <c r="K697" s="118">
        <v>243</v>
      </c>
      <c r="L697" s="118">
        <v>45</v>
      </c>
      <c r="M697" s="118" t="s">
        <v>2143</v>
      </c>
      <c r="N697" s="117" t="str">
        <f t="shared" si="10"/>
        <v/>
      </c>
      <c r="O697" s="116"/>
    </row>
    <row r="698" spans="1:15" x14ac:dyDescent="0.25">
      <c r="A698" s="130" t="s">
        <v>2142</v>
      </c>
      <c r="B698" s="129" t="s">
        <v>2137</v>
      </c>
      <c r="C698" s="128" t="s">
        <v>2136</v>
      </c>
      <c r="D698" s="128" t="s">
        <v>570</v>
      </c>
      <c r="E698" s="128" t="s">
        <v>308</v>
      </c>
      <c r="F698" s="122"/>
      <c r="G698" s="127" t="s">
        <v>307</v>
      </c>
      <c r="H698" s="117">
        <v>69.599999999999994</v>
      </c>
      <c r="I698" s="117"/>
      <c r="J698" s="118">
        <v>34</v>
      </c>
      <c r="K698" s="118"/>
      <c r="L698" s="118"/>
      <c r="M698" s="118" t="s">
        <v>2141</v>
      </c>
      <c r="N698" s="117" t="str">
        <f t="shared" si="10"/>
        <v/>
      </c>
      <c r="O698" s="116"/>
    </row>
    <row r="699" spans="1:15" x14ac:dyDescent="0.25">
      <c r="A699" s="130" t="s">
        <v>2140</v>
      </c>
      <c r="B699" s="129" t="s">
        <v>2137</v>
      </c>
      <c r="C699" s="128" t="s">
        <v>2136</v>
      </c>
      <c r="D699" s="128" t="s">
        <v>570</v>
      </c>
      <c r="E699" s="128" t="s">
        <v>562</v>
      </c>
      <c r="F699" s="122"/>
      <c r="G699" s="127" t="s">
        <v>307</v>
      </c>
      <c r="H699" s="117">
        <v>37.4</v>
      </c>
      <c r="I699" s="117"/>
      <c r="J699" s="118">
        <v>237</v>
      </c>
      <c r="K699" s="118">
        <v>263</v>
      </c>
      <c r="L699" s="118"/>
      <c r="M699" s="118" t="s">
        <v>2139</v>
      </c>
      <c r="N699" s="117" t="str">
        <f t="shared" si="10"/>
        <v/>
      </c>
      <c r="O699" s="116"/>
    </row>
    <row r="700" spans="1:15" x14ac:dyDescent="0.25">
      <c r="A700" s="130" t="s">
        <v>2138</v>
      </c>
      <c r="B700" s="129" t="s">
        <v>2137</v>
      </c>
      <c r="C700" s="128" t="s">
        <v>2136</v>
      </c>
      <c r="D700" s="128" t="s">
        <v>570</v>
      </c>
      <c r="E700" s="128" t="s">
        <v>382</v>
      </c>
      <c r="F700" s="122"/>
      <c r="G700" s="127" t="s">
        <v>307</v>
      </c>
      <c r="H700" s="117">
        <v>37.4</v>
      </c>
      <c r="I700" s="117"/>
      <c r="J700" s="118">
        <v>500</v>
      </c>
      <c r="K700" s="118" t="s">
        <v>374</v>
      </c>
      <c r="L700" s="118"/>
      <c r="M700" s="118" t="s">
        <v>2135</v>
      </c>
      <c r="N700" s="117" t="str">
        <f t="shared" si="10"/>
        <v/>
      </c>
      <c r="O700" s="116"/>
    </row>
    <row r="701" spans="1:15" x14ac:dyDescent="0.25">
      <c r="A701" s="130" t="s">
        <v>2134</v>
      </c>
      <c r="B701" s="129" t="s">
        <v>2131</v>
      </c>
      <c r="C701" s="128" t="s">
        <v>2130</v>
      </c>
      <c r="D701" s="128" t="s">
        <v>304</v>
      </c>
      <c r="E701" s="128" t="s">
        <v>562</v>
      </c>
      <c r="F701" s="122"/>
      <c r="G701" s="127" t="s">
        <v>89</v>
      </c>
      <c r="H701" s="117">
        <v>37.4</v>
      </c>
      <c r="I701" s="117">
        <v>0.9</v>
      </c>
      <c r="J701" s="118">
        <v>452</v>
      </c>
      <c r="K701" s="118">
        <v>314</v>
      </c>
      <c r="L701" s="118"/>
      <c r="M701" s="118" t="s">
        <v>2133</v>
      </c>
      <c r="N701" s="117" t="str">
        <f t="shared" si="10"/>
        <v/>
      </c>
      <c r="O701" s="116"/>
    </row>
    <row r="702" spans="1:15" x14ac:dyDescent="0.25">
      <c r="A702" s="130" t="s">
        <v>2132</v>
      </c>
      <c r="B702" s="129" t="s">
        <v>2131</v>
      </c>
      <c r="C702" s="128" t="s">
        <v>2130</v>
      </c>
      <c r="D702" s="128" t="s">
        <v>304</v>
      </c>
      <c r="E702" s="128" t="s">
        <v>382</v>
      </c>
      <c r="F702" s="122"/>
      <c r="G702" s="127" t="s">
        <v>89</v>
      </c>
      <c r="H702" s="117">
        <v>37.4</v>
      </c>
      <c r="I702" s="117">
        <v>0.9</v>
      </c>
      <c r="J702" s="118">
        <v>6</v>
      </c>
      <c r="K702" s="118"/>
      <c r="L702" s="118"/>
      <c r="M702" s="118" t="s">
        <v>2129</v>
      </c>
      <c r="N702" s="117" t="str">
        <f t="shared" si="10"/>
        <v/>
      </c>
      <c r="O702" s="116"/>
    </row>
    <row r="703" spans="1:15" x14ac:dyDescent="0.25">
      <c r="A703" s="130" t="s">
        <v>2128</v>
      </c>
      <c r="B703" s="129" t="s">
        <v>2123</v>
      </c>
      <c r="C703" s="128" t="s">
        <v>2122</v>
      </c>
      <c r="D703" s="128" t="s">
        <v>570</v>
      </c>
      <c r="E703" s="128" t="s">
        <v>308</v>
      </c>
      <c r="F703" s="122"/>
      <c r="G703" s="127" t="s">
        <v>403</v>
      </c>
      <c r="H703" s="117">
        <v>69.599999999999994</v>
      </c>
      <c r="I703" s="117"/>
      <c r="J703" s="118"/>
      <c r="K703" s="118">
        <v>210</v>
      </c>
      <c r="L703" s="118">
        <v>44</v>
      </c>
      <c r="M703" s="118" t="s">
        <v>2127</v>
      </c>
      <c r="N703" s="117" t="str">
        <f t="shared" si="10"/>
        <v/>
      </c>
      <c r="O703" s="116"/>
    </row>
    <row r="704" spans="1:15" x14ac:dyDescent="0.25">
      <c r="A704" s="130" t="s">
        <v>2126</v>
      </c>
      <c r="B704" s="129" t="s">
        <v>2123</v>
      </c>
      <c r="C704" s="128" t="s">
        <v>2122</v>
      </c>
      <c r="D704" s="128" t="s">
        <v>570</v>
      </c>
      <c r="E704" s="128" t="s">
        <v>562</v>
      </c>
      <c r="F704" s="122"/>
      <c r="G704" s="127" t="s">
        <v>403</v>
      </c>
      <c r="H704" s="117">
        <v>37.4</v>
      </c>
      <c r="I704" s="117"/>
      <c r="J704" s="118">
        <v>34</v>
      </c>
      <c r="K704" s="118">
        <v>315</v>
      </c>
      <c r="L704" s="118"/>
      <c r="M704" s="118" t="s">
        <v>2125</v>
      </c>
      <c r="N704" s="117" t="str">
        <f t="shared" si="10"/>
        <v/>
      </c>
      <c r="O704" s="116"/>
    </row>
    <row r="705" spans="1:15" x14ac:dyDescent="0.25">
      <c r="A705" s="130" t="s">
        <v>2124</v>
      </c>
      <c r="B705" s="129" t="s">
        <v>2123</v>
      </c>
      <c r="C705" s="128" t="s">
        <v>2122</v>
      </c>
      <c r="D705" s="128" t="s">
        <v>570</v>
      </c>
      <c r="E705" s="128" t="s">
        <v>382</v>
      </c>
      <c r="F705" s="122"/>
      <c r="G705" s="127" t="s">
        <v>403</v>
      </c>
      <c r="H705" s="117">
        <v>37.4</v>
      </c>
      <c r="I705" s="117"/>
      <c r="J705" s="118">
        <v>44</v>
      </c>
      <c r="K705" s="118"/>
      <c r="L705" s="118"/>
      <c r="M705" s="118" t="s">
        <v>2121</v>
      </c>
      <c r="N705" s="117" t="str">
        <f t="shared" si="10"/>
        <v/>
      </c>
      <c r="O705" s="116"/>
    </row>
    <row r="706" spans="1:15" x14ac:dyDescent="0.25">
      <c r="A706" s="130" t="s">
        <v>2120</v>
      </c>
      <c r="B706" s="129" t="s">
        <v>2119</v>
      </c>
      <c r="C706" s="128" t="s">
        <v>2118</v>
      </c>
      <c r="D706" s="128" t="s">
        <v>570</v>
      </c>
      <c r="E706" s="128" t="s">
        <v>562</v>
      </c>
      <c r="F706" s="122"/>
      <c r="G706" s="127" t="s">
        <v>403</v>
      </c>
      <c r="H706" s="117">
        <v>37.4</v>
      </c>
      <c r="I706" s="117">
        <v>2</v>
      </c>
      <c r="J706" s="118"/>
      <c r="K706" s="118">
        <v>215</v>
      </c>
      <c r="L706" s="118"/>
      <c r="M706" s="118" t="s">
        <v>2117</v>
      </c>
      <c r="N706" s="117" t="str">
        <f t="shared" si="10"/>
        <v/>
      </c>
      <c r="O706" s="116"/>
    </row>
    <row r="707" spans="1:15" x14ac:dyDescent="0.25">
      <c r="A707" s="130" t="s">
        <v>2116</v>
      </c>
      <c r="B707" s="129" t="s">
        <v>2113</v>
      </c>
      <c r="C707" s="128" t="s">
        <v>2112</v>
      </c>
      <c r="D707" s="128" t="s">
        <v>570</v>
      </c>
      <c r="E707" s="128" t="s">
        <v>308</v>
      </c>
      <c r="F707" s="122"/>
      <c r="G707" s="127" t="s">
        <v>403</v>
      </c>
      <c r="H707" s="117">
        <v>69.599999999999994</v>
      </c>
      <c r="I707" s="117"/>
      <c r="J707" s="118"/>
      <c r="K707" s="118">
        <v>270</v>
      </c>
      <c r="L707" s="118"/>
      <c r="M707" s="118" t="s">
        <v>2115</v>
      </c>
      <c r="N707" s="117" t="str">
        <f t="shared" si="10"/>
        <v/>
      </c>
      <c r="O707" s="116"/>
    </row>
    <row r="708" spans="1:15" x14ac:dyDescent="0.25">
      <c r="A708" s="130" t="s">
        <v>2114</v>
      </c>
      <c r="B708" s="129" t="s">
        <v>2113</v>
      </c>
      <c r="C708" s="128" t="s">
        <v>2112</v>
      </c>
      <c r="D708" s="128" t="s">
        <v>570</v>
      </c>
      <c r="E708" s="128" t="s">
        <v>382</v>
      </c>
      <c r="F708" s="122"/>
      <c r="G708" s="127" t="s">
        <v>403</v>
      </c>
      <c r="H708" s="117">
        <v>37.4</v>
      </c>
      <c r="I708" s="117"/>
      <c r="J708" s="118">
        <v>2</v>
      </c>
      <c r="K708" s="118">
        <v>88</v>
      </c>
      <c r="L708" s="118"/>
      <c r="M708" s="118" t="s">
        <v>2111</v>
      </c>
      <c r="N708" s="117" t="str">
        <f t="shared" si="10"/>
        <v/>
      </c>
      <c r="O708" s="116"/>
    </row>
    <row r="709" spans="1:15" ht="15.75" x14ac:dyDescent="0.25">
      <c r="A709" s="130" t="s">
        <v>2110</v>
      </c>
      <c r="B709" s="129" t="s">
        <v>2106</v>
      </c>
      <c r="C709" s="128" t="s">
        <v>2105</v>
      </c>
      <c r="D709" s="128" t="s">
        <v>570</v>
      </c>
      <c r="E709" s="128" t="s">
        <v>2109</v>
      </c>
      <c r="F709" s="126"/>
      <c r="G709" s="127" t="s">
        <v>403</v>
      </c>
      <c r="H709" s="117">
        <v>37.049999999999997</v>
      </c>
      <c r="I709" s="117"/>
      <c r="J709" s="118"/>
      <c r="K709" s="118">
        <v>7</v>
      </c>
      <c r="L709" s="118">
        <v>2</v>
      </c>
      <c r="M709" s="118" t="s">
        <v>2108</v>
      </c>
      <c r="N709" s="117" t="str">
        <f t="shared" si="10"/>
        <v/>
      </c>
      <c r="O709" s="116"/>
    </row>
    <row r="710" spans="1:15" x14ac:dyDescent="0.25">
      <c r="A710" s="130" t="s">
        <v>2107</v>
      </c>
      <c r="B710" s="129" t="s">
        <v>2106</v>
      </c>
      <c r="C710" s="128" t="s">
        <v>2105</v>
      </c>
      <c r="D710" s="128" t="s">
        <v>570</v>
      </c>
      <c r="E710" s="128" t="s">
        <v>562</v>
      </c>
      <c r="F710" s="122"/>
      <c r="G710" s="127" t="s">
        <v>403</v>
      </c>
      <c r="H710" s="117">
        <v>37.4</v>
      </c>
      <c r="I710" s="117"/>
      <c r="J710" s="118">
        <v>297</v>
      </c>
      <c r="K710" s="118"/>
      <c r="L710" s="118"/>
      <c r="M710" s="118" t="s">
        <v>2104</v>
      </c>
      <c r="N710" s="117" t="str">
        <f t="shared" si="10"/>
        <v/>
      </c>
      <c r="O710" s="116"/>
    </row>
    <row r="711" spans="1:15" x14ac:dyDescent="0.25">
      <c r="A711" s="130" t="s">
        <v>2103</v>
      </c>
      <c r="B711" s="129" t="s">
        <v>2100</v>
      </c>
      <c r="C711" s="128" t="s">
        <v>2099</v>
      </c>
      <c r="D711" s="128" t="s">
        <v>304</v>
      </c>
      <c r="E711" s="128" t="s">
        <v>313</v>
      </c>
      <c r="F711" s="122"/>
      <c r="G711" s="127" t="s">
        <v>307</v>
      </c>
      <c r="H711" s="117">
        <v>107.65</v>
      </c>
      <c r="I711" s="117"/>
      <c r="J711" s="118"/>
      <c r="K711" s="118">
        <v>166</v>
      </c>
      <c r="L711" s="118">
        <v>38</v>
      </c>
      <c r="M711" s="118" t="s">
        <v>2102</v>
      </c>
      <c r="N711" s="117" t="str">
        <f t="shared" si="10"/>
        <v/>
      </c>
      <c r="O711" s="116"/>
    </row>
    <row r="712" spans="1:15" x14ac:dyDescent="0.25">
      <c r="A712" s="130" t="s">
        <v>2101</v>
      </c>
      <c r="B712" s="129" t="s">
        <v>2100</v>
      </c>
      <c r="C712" s="128" t="s">
        <v>2099</v>
      </c>
      <c r="D712" s="128" t="s">
        <v>304</v>
      </c>
      <c r="E712" s="128" t="s">
        <v>562</v>
      </c>
      <c r="F712" s="122"/>
      <c r="G712" s="127" t="s">
        <v>307</v>
      </c>
      <c r="H712" s="117">
        <v>37.4</v>
      </c>
      <c r="I712" s="117"/>
      <c r="J712" s="118">
        <v>71</v>
      </c>
      <c r="K712" s="118"/>
      <c r="L712" s="118"/>
      <c r="M712" s="118" t="s">
        <v>2098</v>
      </c>
      <c r="N712" s="117" t="str">
        <f t="shared" si="10"/>
        <v/>
      </c>
      <c r="O712" s="116"/>
    </row>
    <row r="713" spans="1:15" x14ac:dyDescent="0.25">
      <c r="A713" s="130" t="s">
        <v>2097</v>
      </c>
      <c r="B713" s="129" t="s">
        <v>2090</v>
      </c>
      <c r="C713" s="128" t="s">
        <v>2089</v>
      </c>
      <c r="D713" s="128" t="s">
        <v>304</v>
      </c>
      <c r="E713" s="128" t="s">
        <v>313</v>
      </c>
      <c r="F713" s="122"/>
      <c r="G713" s="127" t="s">
        <v>403</v>
      </c>
      <c r="H713" s="117">
        <v>112.05</v>
      </c>
      <c r="I713" s="117"/>
      <c r="J713" s="118"/>
      <c r="K713" s="118">
        <v>79</v>
      </c>
      <c r="L713" s="118"/>
      <c r="M713" s="118" t="s">
        <v>2096</v>
      </c>
      <c r="N713" s="117" t="str">
        <f t="shared" ref="N713:N776" si="11">IF(O713="","",H713-($N$7*H713))</f>
        <v/>
      </c>
      <c r="O713" s="116"/>
    </row>
    <row r="714" spans="1:15" x14ac:dyDescent="0.25">
      <c r="A714" s="130" t="s">
        <v>2095</v>
      </c>
      <c r="B714" s="129" t="s">
        <v>2090</v>
      </c>
      <c r="C714" s="128" t="s">
        <v>2089</v>
      </c>
      <c r="D714" s="128" t="s">
        <v>304</v>
      </c>
      <c r="E714" s="128" t="s">
        <v>328</v>
      </c>
      <c r="F714" s="122"/>
      <c r="G714" s="127" t="s">
        <v>403</v>
      </c>
      <c r="H714" s="117">
        <v>95.5</v>
      </c>
      <c r="I714" s="117"/>
      <c r="J714" s="118">
        <v>7</v>
      </c>
      <c r="K714" s="118"/>
      <c r="L714" s="118"/>
      <c r="M714" s="118" t="s">
        <v>2094</v>
      </c>
      <c r="N714" s="117" t="str">
        <f t="shared" si="11"/>
        <v/>
      </c>
      <c r="O714" s="116"/>
    </row>
    <row r="715" spans="1:15" x14ac:dyDescent="0.25">
      <c r="A715" s="130" t="s">
        <v>2093</v>
      </c>
      <c r="B715" s="129" t="s">
        <v>2090</v>
      </c>
      <c r="C715" s="128" t="s">
        <v>2089</v>
      </c>
      <c r="D715" s="128" t="s">
        <v>304</v>
      </c>
      <c r="E715" s="128" t="s">
        <v>488</v>
      </c>
      <c r="F715" s="122"/>
      <c r="G715" s="127" t="s">
        <v>403</v>
      </c>
      <c r="H715" s="117">
        <v>90.9</v>
      </c>
      <c r="I715" s="117"/>
      <c r="J715" s="118"/>
      <c r="K715" s="118">
        <v>153</v>
      </c>
      <c r="L715" s="118"/>
      <c r="M715" s="118" t="s">
        <v>2092</v>
      </c>
      <c r="N715" s="117" t="str">
        <f t="shared" si="11"/>
        <v/>
      </c>
      <c r="O715" s="116"/>
    </row>
    <row r="716" spans="1:15" x14ac:dyDescent="0.25">
      <c r="A716" s="130" t="s">
        <v>2091</v>
      </c>
      <c r="B716" s="129" t="s">
        <v>2090</v>
      </c>
      <c r="C716" s="128" t="s">
        <v>2089</v>
      </c>
      <c r="D716" s="128" t="s">
        <v>304</v>
      </c>
      <c r="E716" s="128" t="s">
        <v>308</v>
      </c>
      <c r="F716" s="122"/>
      <c r="G716" s="127" t="s">
        <v>403</v>
      </c>
      <c r="H716" s="117">
        <v>71.75</v>
      </c>
      <c r="I716" s="117"/>
      <c r="J716" s="118">
        <v>8</v>
      </c>
      <c r="K716" s="118"/>
      <c r="L716" s="118"/>
      <c r="M716" s="118" t="s">
        <v>2088</v>
      </c>
      <c r="N716" s="117" t="str">
        <f t="shared" si="11"/>
        <v/>
      </c>
      <c r="O716" s="116"/>
    </row>
    <row r="717" spans="1:15" x14ac:dyDescent="0.25">
      <c r="A717" s="130" t="s">
        <v>2087</v>
      </c>
      <c r="B717" s="129" t="s">
        <v>2084</v>
      </c>
      <c r="C717" s="128" t="s">
        <v>2083</v>
      </c>
      <c r="D717" s="128" t="s">
        <v>1823</v>
      </c>
      <c r="E717" s="128" t="s">
        <v>1988</v>
      </c>
      <c r="F717" s="122"/>
      <c r="G717" s="127" t="s">
        <v>403</v>
      </c>
      <c r="H717" s="117">
        <v>114.65</v>
      </c>
      <c r="I717" s="117">
        <v>0.75</v>
      </c>
      <c r="J717" s="118">
        <v>98</v>
      </c>
      <c r="K717" s="118">
        <v>127</v>
      </c>
      <c r="L717" s="118"/>
      <c r="M717" s="118" t="s">
        <v>2086</v>
      </c>
      <c r="N717" s="117" t="str">
        <f t="shared" si="11"/>
        <v/>
      </c>
      <c r="O717" s="116"/>
    </row>
    <row r="718" spans="1:15" x14ac:dyDescent="0.25">
      <c r="A718" s="130" t="s">
        <v>2085</v>
      </c>
      <c r="B718" s="129" t="s">
        <v>2084</v>
      </c>
      <c r="C718" s="128" t="s">
        <v>2083</v>
      </c>
      <c r="D718" s="128" t="s">
        <v>1823</v>
      </c>
      <c r="E718" s="128" t="s">
        <v>1114</v>
      </c>
      <c r="F718" s="122"/>
      <c r="G718" s="127" t="s">
        <v>403</v>
      </c>
      <c r="H718" s="117">
        <v>94.35</v>
      </c>
      <c r="I718" s="117">
        <v>0.75</v>
      </c>
      <c r="J718" s="118">
        <v>22</v>
      </c>
      <c r="K718" s="118">
        <v>255</v>
      </c>
      <c r="L718" s="118"/>
      <c r="M718" s="118" t="s">
        <v>2082</v>
      </c>
      <c r="N718" s="117" t="str">
        <f t="shared" si="11"/>
        <v/>
      </c>
      <c r="O718" s="116"/>
    </row>
    <row r="719" spans="1:15" x14ac:dyDescent="0.25">
      <c r="A719" s="130" t="s">
        <v>2081</v>
      </c>
      <c r="B719" s="129" t="s">
        <v>2078</v>
      </c>
      <c r="C719" s="128" t="s">
        <v>2077</v>
      </c>
      <c r="D719" s="128" t="s">
        <v>304</v>
      </c>
      <c r="E719" s="128" t="s">
        <v>313</v>
      </c>
      <c r="F719" s="122"/>
      <c r="G719" s="127" t="s">
        <v>403</v>
      </c>
      <c r="H719" s="117">
        <v>112.05</v>
      </c>
      <c r="I719" s="117">
        <v>0.75</v>
      </c>
      <c r="J719" s="118"/>
      <c r="K719" s="118">
        <v>80</v>
      </c>
      <c r="L719" s="118"/>
      <c r="M719" s="118" t="s">
        <v>2080</v>
      </c>
      <c r="N719" s="117" t="str">
        <f t="shared" si="11"/>
        <v/>
      </c>
      <c r="O719" s="116"/>
    </row>
    <row r="720" spans="1:15" x14ac:dyDescent="0.25">
      <c r="A720" s="130" t="s">
        <v>2079</v>
      </c>
      <c r="B720" s="129" t="s">
        <v>2078</v>
      </c>
      <c r="C720" s="128" t="s">
        <v>2077</v>
      </c>
      <c r="D720" s="128" t="s">
        <v>304</v>
      </c>
      <c r="E720" s="128" t="s">
        <v>328</v>
      </c>
      <c r="F720" s="122"/>
      <c r="G720" s="127" t="s">
        <v>403</v>
      </c>
      <c r="H720" s="117">
        <v>86.65</v>
      </c>
      <c r="I720" s="117">
        <v>0.75</v>
      </c>
      <c r="J720" s="118"/>
      <c r="K720" s="118">
        <v>75</v>
      </c>
      <c r="L720" s="118"/>
      <c r="M720" s="118" t="s">
        <v>2076</v>
      </c>
      <c r="N720" s="117" t="str">
        <f t="shared" si="11"/>
        <v/>
      </c>
      <c r="O720" s="116"/>
    </row>
    <row r="721" spans="1:15" x14ac:dyDescent="0.25">
      <c r="A721" s="130" t="s">
        <v>2075</v>
      </c>
      <c r="B721" s="129" t="s">
        <v>2071</v>
      </c>
      <c r="C721" s="128" t="s">
        <v>2070</v>
      </c>
      <c r="D721" s="128" t="s">
        <v>1823</v>
      </c>
      <c r="E721" s="128" t="s">
        <v>2074</v>
      </c>
      <c r="F721" s="122"/>
      <c r="G721" s="127" t="s">
        <v>403</v>
      </c>
      <c r="H721" s="117">
        <v>124.9</v>
      </c>
      <c r="I721" s="117">
        <v>2</v>
      </c>
      <c r="J721" s="118">
        <v>283</v>
      </c>
      <c r="K721" s="118"/>
      <c r="L721" s="118"/>
      <c r="M721" s="118" t="s">
        <v>2073</v>
      </c>
      <c r="N721" s="117" t="str">
        <f t="shared" si="11"/>
        <v/>
      </c>
      <c r="O721" s="116"/>
    </row>
    <row r="722" spans="1:15" x14ac:dyDescent="0.25">
      <c r="A722" s="130" t="s">
        <v>2072</v>
      </c>
      <c r="B722" s="129" t="s">
        <v>2071</v>
      </c>
      <c r="C722" s="128" t="s">
        <v>2070</v>
      </c>
      <c r="D722" s="128" t="s">
        <v>1823</v>
      </c>
      <c r="E722" s="128" t="s">
        <v>1120</v>
      </c>
      <c r="F722" s="122" t="s">
        <v>398</v>
      </c>
      <c r="G722" s="127" t="s">
        <v>403</v>
      </c>
      <c r="H722" s="117">
        <v>115.35</v>
      </c>
      <c r="I722" s="117">
        <v>2</v>
      </c>
      <c r="J722" s="118">
        <v>130</v>
      </c>
      <c r="K722" s="118">
        <v>370</v>
      </c>
      <c r="L722" s="118"/>
      <c r="M722" s="118" t="s">
        <v>2069</v>
      </c>
      <c r="N722" s="117" t="str">
        <f t="shared" si="11"/>
        <v/>
      </c>
      <c r="O722" s="116"/>
    </row>
    <row r="723" spans="1:15" ht="15.75" x14ac:dyDescent="0.25">
      <c r="A723" s="130" t="s">
        <v>2068</v>
      </c>
      <c r="B723" s="129" t="s">
        <v>2061</v>
      </c>
      <c r="C723" s="128" t="s">
        <v>2060</v>
      </c>
      <c r="D723" s="128" t="s">
        <v>1907</v>
      </c>
      <c r="E723" s="128" t="s">
        <v>663</v>
      </c>
      <c r="F723" s="126"/>
      <c r="G723" s="127" t="s">
        <v>403</v>
      </c>
      <c r="H723" s="117">
        <v>132</v>
      </c>
      <c r="I723" s="117">
        <v>2</v>
      </c>
      <c r="J723" s="118"/>
      <c r="K723" s="118">
        <v>6</v>
      </c>
      <c r="L723" s="118"/>
      <c r="M723" s="118" t="s">
        <v>2067</v>
      </c>
      <c r="N723" s="117" t="str">
        <f t="shared" si="11"/>
        <v/>
      </c>
      <c r="O723" s="116"/>
    </row>
    <row r="724" spans="1:15" x14ac:dyDescent="0.25">
      <c r="A724" s="130" t="s">
        <v>2066</v>
      </c>
      <c r="B724" s="129" t="s">
        <v>2061</v>
      </c>
      <c r="C724" s="128" t="s">
        <v>2060</v>
      </c>
      <c r="D724" s="128" t="s">
        <v>1907</v>
      </c>
      <c r="E724" s="128" t="s">
        <v>313</v>
      </c>
      <c r="F724" s="122"/>
      <c r="G724" s="127" t="s">
        <v>403</v>
      </c>
      <c r="H724" s="117">
        <v>111</v>
      </c>
      <c r="I724" s="117">
        <v>2</v>
      </c>
      <c r="J724" s="118">
        <v>12</v>
      </c>
      <c r="K724" s="118">
        <v>289</v>
      </c>
      <c r="L724" s="118"/>
      <c r="M724" s="118" t="s">
        <v>2065</v>
      </c>
      <c r="N724" s="117" t="str">
        <f t="shared" si="11"/>
        <v/>
      </c>
      <c r="O724" s="116"/>
    </row>
    <row r="725" spans="1:15" x14ac:dyDescent="0.25">
      <c r="A725" s="130" t="s">
        <v>2064</v>
      </c>
      <c r="B725" s="129" t="s">
        <v>2061</v>
      </c>
      <c r="C725" s="128" t="s">
        <v>2060</v>
      </c>
      <c r="D725" s="128" t="s">
        <v>1907</v>
      </c>
      <c r="E725" s="128" t="s">
        <v>308</v>
      </c>
      <c r="F725" s="122"/>
      <c r="G725" s="127" t="s">
        <v>403</v>
      </c>
      <c r="H725" s="117">
        <v>76.150000000000006</v>
      </c>
      <c r="I725" s="117">
        <v>2</v>
      </c>
      <c r="J725" s="118">
        <v>103</v>
      </c>
      <c r="K725" s="118"/>
      <c r="L725" s="118"/>
      <c r="M725" s="118" t="s">
        <v>2063</v>
      </c>
      <c r="N725" s="117" t="str">
        <f t="shared" si="11"/>
        <v/>
      </c>
      <c r="O725" s="116"/>
    </row>
    <row r="726" spans="1:15" x14ac:dyDescent="0.25">
      <c r="A726" s="130" t="s">
        <v>2062</v>
      </c>
      <c r="B726" s="129" t="s">
        <v>2061</v>
      </c>
      <c r="C726" s="128" t="s">
        <v>2060</v>
      </c>
      <c r="D726" s="128" t="s">
        <v>1907</v>
      </c>
      <c r="E726" s="128" t="s">
        <v>322</v>
      </c>
      <c r="F726" s="122"/>
      <c r="G726" s="127" t="s">
        <v>403</v>
      </c>
      <c r="H726" s="117">
        <v>58.65</v>
      </c>
      <c r="I726" s="117">
        <v>2</v>
      </c>
      <c r="J726" s="118">
        <v>1</v>
      </c>
      <c r="K726" s="118"/>
      <c r="L726" s="118"/>
      <c r="M726" s="118" t="s">
        <v>2059</v>
      </c>
      <c r="N726" s="117" t="str">
        <f t="shared" si="11"/>
        <v/>
      </c>
      <c r="O726" s="116"/>
    </row>
    <row r="727" spans="1:15" x14ac:dyDescent="0.25">
      <c r="A727" s="130" t="s">
        <v>2058</v>
      </c>
      <c r="B727" s="129" t="s">
        <v>2044</v>
      </c>
      <c r="C727" s="128" t="s">
        <v>2043</v>
      </c>
      <c r="D727" s="128" t="s">
        <v>304</v>
      </c>
      <c r="E727" s="128" t="s">
        <v>313</v>
      </c>
      <c r="F727" s="122"/>
      <c r="G727" s="127" t="s">
        <v>403</v>
      </c>
      <c r="H727" s="117">
        <v>125.15</v>
      </c>
      <c r="I727" s="117">
        <v>2.75</v>
      </c>
      <c r="J727" s="118">
        <v>24</v>
      </c>
      <c r="K727" s="118">
        <v>134</v>
      </c>
      <c r="L727" s="118"/>
      <c r="M727" s="118" t="s">
        <v>2057</v>
      </c>
      <c r="N727" s="117" t="str">
        <f t="shared" si="11"/>
        <v/>
      </c>
      <c r="O727" s="116"/>
    </row>
    <row r="728" spans="1:15" x14ac:dyDescent="0.25">
      <c r="A728" s="130" t="s">
        <v>2056</v>
      </c>
      <c r="B728" s="129" t="s">
        <v>2044</v>
      </c>
      <c r="C728" s="128" t="s">
        <v>2043</v>
      </c>
      <c r="D728" s="128" t="s">
        <v>2055</v>
      </c>
      <c r="E728" s="128" t="s">
        <v>316</v>
      </c>
      <c r="F728" s="122"/>
      <c r="G728" s="127" t="s">
        <v>403</v>
      </c>
      <c r="H728" s="117">
        <v>166.1</v>
      </c>
      <c r="I728" s="117">
        <v>2.75</v>
      </c>
      <c r="J728" s="118">
        <v>96</v>
      </c>
      <c r="K728" s="118"/>
      <c r="L728" s="118"/>
      <c r="M728" s="118" t="s">
        <v>2054</v>
      </c>
      <c r="N728" s="117" t="str">
        <f t="shared" si="11"/>
        <v/>
      </c>
      <c r="O728" s="116"/>
    </row>
    <row r="729" spans="1:15" x14ac:dyDescent="0.25">
      <c r="A729" s="130" t="s">
        <v>2053</v>
      </c>
      <c r="B729" s="129" t="s">
        <v>2044</v>
      </c>
      <c r="C729" s="128" t="s">
        <v>2043</v>
      </c>
      <c r="D729" s="128" t="s">
        <v>1907</v>
      </c>
      <c r="E729" s="128" t="s">
        <v>337</v>
      </c>
      <c r="F729" s="122"/>
      <c r="G729" s="127" t="s">
        <v>403</v>
      </c>
      <c r="H729" s="117">
        <v>202.65</v>
      </c>
      <c r="I729" s="117">
        <v>2.75</v>
      </c>
      <c r="J729" s="118">
        <v>36</v>
      </c>
      <c r="K729" s="118">
        <v>71</v>
      </c>
      <c r="L729" s="118"/>
      <c r="M729" s="118" t="s">
        <v>2052</v>
      </c>
      <c r="N729" s="117" t="str">
        <f t="shared" si="11"/>
        <v/>
      </c>
      <c r="O729" s="116"/>
    </row>
    <row r="730" spans="1:15" x14ac:dyDescent="0.25">
      <c r="A730" s="130" t="s">
        <v>2051</v>
      </c>
      <c r="B730" s="129" t="s">
        <v>2044</v>
      </c>
      <c r="C730" s="128" t="s">
        <v>2043</v>
      </c>
      <c r="D730" s="128" t="s">
        <v>1907</v>
      </c>
      <c r="E730" s="128" t="s">
        <v>319</v>
      </c>
      <c r="F730" s="122"/>
      <c r="G730" s="127" t="s">
        <v>403</v>
      </c>
      <c r="H730" s="117">
        <v>192.5</v>
      </c>
      <c r="I730" s="117">
        <v>2.75</v>
      </c>
      <c r="J730" s="118">
        <v>69</v>
      </c>
      <c r="K730" s="118"/>
      <c r="L730" s="118"/>
      <c r="M730" s="118" t="s">
        <v>2050</v>
      </c>
      <c r="N730" s="117" t="str">
        <f t="shared" si="11"/>
        <v/>
      </c>
      <c r="O730" s="116"/>
    </row>
    <row r="731" spans="1:15" x14ac:dyDescent="0.25">
      <c r="A731" s="130" t="s">
        <v>2049</v>
      </c>
      <c r="B731" s="129" t="s">
        <v>2044</v>
      </c>
      <c r="C731" s="128" t="s">
        <v>2043</v>
      </c>
      <c r="D731" s="128" t="s">
        <v>1907</v>
      </c>
      <c r="E731" s="128" t="s">
        <v>316</v>
      </c>
      <c r="F731" s="122"/>
      <c r="G731" s="127" t="s">
        <v>403</v>
      </c>
      <c r="H731" s="117">
        <v>166.1</v>
      </c>
      <c r="I731" s="117">
        <v>2.75</v>
      </c>
      <c r="J731" s="118">
        <v>19</v>
      </c>
      <c r="K731" s="118">
        <v>481</v>
      </c>
      <c r="L731" s="118"/>
      <c r="M731" s="118" t="s">
        <v>2048</v>
      </c>
      <c r="N731" s="117" t="str">
        <f t="shared" si="11"/>
        <v/>
      </c>
      <c r="O731" s="116"/>
    </row>
    <row r="732" spans="1:15" x14ac:dyDescent="0.25">
      <c r="A732" s="130" t="s">
        <v>2047</v>
      </c>
      <c r="B732" s="129" t="s">
        <v>2044</v>
      </c>
      <c r="C732" s="128" t="s">
        <v>2043</v>
      </c>
      <c r="D732" s="128" t="s">
        <v>1907</v>
      </c>
      <c r="E732" s="128" t="s">
        <v>313</v>
      </c>
      <c r="F732" s="122"/>
      <c r="G732" s="127" t="s">
        <v>403</v>
      </c>
      <c r="H732" s="117">
        <v>125.15</v>
      </c>
      <c r="I732" s="117">
        <v>2.75</v>
      </c>
      <c r="J732" s="118">
        <v>35</v>
      </c>
      <c r="K732" s="118">
        <v>243</v>
      </c>
      <c r="L732" s="118"/>
      <c r="M732" s="118" t="s">
        <v>2046</v>
      </c>
      <c r="N732" s="117" t="str">
        <f t="shared" si="11"/>
        <v/>
      </c>
      <c r="O732" s="116"/>
    </row>
    <row r="733" spans="1:15" x14ac:dyDescent="0.25">
      <c r="A733" s="130" t="s">
        <v>2045</v>
      </c>
      <c r="B733" s="129" t="s">
        <v>2044</v>
      </c>
      <c r="C733" s="128" t="s">
        <v>2043</v>
      </c>
      <c r="D733" s="128" t="s">
        <v>1907</v>
      </c>
      <c r="E733" s="128" t="s">
        <v>328</v>
      </c>
      <c r="F733" s="122"/>
      <c r="G733" s="127" t="s">
        <v>403</v>
      </c>
      <c r="H733" s="117">
        <v>101.25</v>
      </c>
      <c r="I733" s="117">
        <v>2.75</v>
      </c>
      <c r="J733" s="118"/>
      <c r="K733" s="118">
        <v>153</v>
      </c>
      <c r="L733" s="118"/>
      <c r="M733" s="118" t="s">
        <v>2042</v>
      </c>
      <c r="N733" s="117" t="str">
        <f t="shared" si="11"/>
        <v/>
      </c>
      <c r="O733" s="116"/>
    </row>
    <row r="734" spans="1:15" x14ac:dyDescent="0.25">
      <c r="A734" s="130" t="s">
        <v>2041</v>
      </c>
      <c r="B734" s="129" t="s">
        <v>2034</v>
      </c>
      <c r="C734" s="128" t="s">
        <v>2033</v>
      </c>
      <c r="D734" s="128" t="s">
        <v>1907</v>
      </c>
      <c r="E734" s="128" t="s">
        <v>319</v>
      </c>
      <c r="F734" s="122"/>
      <c r="G734" s="127" t="s">
        <v>403</v>
      </c>
      <c r="H734" s="117">
        <v>193</v>
      </c>
      <c r="I734" s="117">
        <v>2.75</v>
      </c>
      <c r="J734" s="118">
        <v>2</v>
      </c>
      <c r="K734" s="118"/>
      <c r="L734" s="118"/>
      <c r="M734" s="118" t="s">
        <v>2040</v>
      </c>
      <c r="N734" s="117" t="str">
        <f t="shared" si="11"/>
        <v/>
      </c>
      <c r="O734" s="116"/>
    </row>
    <row r="735" spans="1:15" x14ac:dyDescent="0.25">
      <c r="A735" s="130" t="s">
        <v>2039</v>
      </c>
      <c r="B735" s="129" t="s">
        <v>2034</v>
      </c>
      <c r="C735" s="128" t="s">
        <v>2033</v>
      </c>
      <c r="D735" s="128" t="s">
        <v>1907</v>
      </c>
      <c r="E735" s="128" t="s">
        <v>316</v>
      </c>
      <c r="F735" s="122"/>
      <c r="G735" s="127" t="s">
        <v>403</v>
      </c>
      <c r="H735" s="117">
        <v>165.65</v>
      </c>
      <c r="I735" s="117">
        <v>2.75</v>
      </c>
      <c r="J735" s="118"/>
      <c r="K735" s="118">
        <v>58</v>
      </c>
      <c r="L735" s="118"/>
      <c r="M735" s="118" t="s">
        <v>2038</v>
      </c>
      <c r="N735" s="117" t="str">
        <f t="shared" si="11"/>
        <v/>
      </c>
      <c r="O735" s="116"/>
    </row>
    <row r="736" spans="1:15" x14ac:dyDescent="0.25">
      <c r="A736" s="130" t="s">
        <v>2037</v>
      </c>
      <c r="B736" s="129" t="s">
        <v>2034</v>
      </c>
      <c r="C736" s="128" t="s">
        <v>2033</v>
      </c>
      <c r="D736" s="128" t="s">
        <v>1907</v>
      </c>
      <c r="E736" s="128" t="s">
        <v>313</v>
      </c>
      <c r="F736" s="122"/>
      <c r="G736" s="127" t="s">
        <v>403</v>
      </c>
      <c r="H736" s="117">
        <v>123.35</v>
      </c>
      <c r="I736" s="117">
        <v>2.75</v>
      </c>
      <c r="J736" s="118"/>
      <c r="K736" s="118">
        <v>500</v>
      </c>
      <c r="L736" s="118"/>
      <c r="M736" s="118" t="s">
        <v>2036</v>
      </c>
      <c r="N736" s="117" t="str">
        <f t="shared" si="11"/>
        <v/>
      </c>
      <c r="O736" s="116"/>
    </row>
    <row r="737" spans="1:15" x14ac:dyDescent="0.25">
      <c r="A737" s="130" t="s">
        <v>2035</v>
      </c>
      <c r="B737" s="129" t="s">
        <v>2034</v>
      </c>
      <c r="C737" s="128" t="s">
        <v>2033</v>
      </c>
      <c r="D737" s="128" t="s">
        <v>1907</v>
      </c>
      <c r="E737" s="128" t="s">
        <v>328</v>
      </c>
      <c r="F737" s="122"/>
      <c r="G737" s="127" t="s">
        <v>403</v>
      </c>
      <c r="H737" s="117">
        <v>99.85</v>
      </c>
      <c r="I737" s="117">
        <v>2.75</v>
      </c>
      <c r="J737" s="118">
        <v>208</v>
      </c>
      <c r="K737" s="118">
        <v>480</v>
      </c>
      <c r="L737" s="118"/>
      <c r="M737" s="118" t="s">
        <v>2032</v>
      </c>
      <c r="N737" s="117" t="str">
        <f t="shared" si="11"/>
        <v/>
      </c>
      <c r="O737" s="116"/>
    </row>
    <row r="738" spans="1:15" x14ac:dyDescent="0.25">
      <c r="A738" s="130" t="s">
        <v>2031</v>
      </c>
      <c r="B738" s="129" t="s">
        <v>2028</v>
      </c>
      <c r="C738" s="128" t="s">
        <v>2027</v>
      </c>
      <c r="D738" s="128" t="s">
        <v>304</v>
      </c>
      <c r="E738" s="128" t="s">
        <v>308</v>
      </c>
      <c r="F738" s="122"/>
      <c r="G738" s="127" t="s">
        <v>403</v>
      </c>
      <c r="H738" s="117">
        <v>56.75</v>
      </c>
      <c r="I738" s="117">
        <v>2</v>
      </c>
      <c r="J738" s="118">
        <v>61</v>
      </c>
      <c r="K738" s="118"/>
      <c r="L738" s="118"/>
      <c r="M738" s="118" t="s">
        <v>2030</v>
      </c>
      <c r="N738" s="117" t="str">
        <f t="shared" si="11"/>
        <v/>
      </c>
      <c r="O738" s="116"/>
    </row>
    <row r="739" spans="1:15" x14ac:dyDescent="0.25">
      <c r="A739" s="130" t="s">
        <v>2029</v>
      </c>
      <c r="B739" s="129" t="s">
        <v>2028</v>
      </c>
      <c r="C739" s="128" t="s">
        <v>2027</v>
      </c>
      <c r="D739" s="128" t="s">
        <v>1907</v>
      </c>
      <c r="E739" s="128" t="s">
        <v>328</v>
      </c>
      <c r="F739" s="122"/>
      <c r="G739" s="127" t="s">
        <v>403</v>
      </c>
      <c r="H739" s="117">
        <v>75.349999999999994</v>
      </c>
      <c r="I739" s="117">
        <v>2</v>
      </c>
      <c r="J739" s="118">
        <v>2</v>
      </c>
      <c r="K739" s="118">
        <v>164</v>
      </c>
      <c r="L739" s="118"/>
      <c r="M739" s="118" t="s">
        <v>2026</v>
      </c>
      <c r="N739" s="117" t="str">
        <f t="shared" si="11"/>
        <v/>
      </c>
      <c r="O739" s="116"/>
    </row>
    <row r="740" spans="1:15" x14ac:dyDescent="0.25">
      <c r="A740" s="130" t="s">
        <v>2025</v>
      </c>
      <c r="B740" s="129" t="s">
        <v>2004</v>
      </c>
      <c r="C740" s="128" t="s">
        <v>2003</v>
      </c>
      <c r="D740" s="128" t="s">
        <v>304</v>
      </c>
      <c r="E740" s="128" t="s">
        <v>316</v>
      </c>
      <c r="F740" s="122" t="s">
        <v>398</v>
      </c>
      <c r="G740" s="127" t="s">
        <v>403</v>
      </c>
      <c r="H740" s="117">
        <v>145.05000000000001</v>
      </c>
      <c r="I740" s="117">
        <v>2</v>
      </c>
      <c r="J740" s="118">
        <v>363</v>
      </c>
      <c r="K740" s="118">
        <v>29</v>
      </c>
      <c r="L740" s="118"/>
      <c r="M740" s="118" t="s">
        <v>2024</v>
      </c>
      <c r="N740" s="117" t="str">
        <f t="shared" si="11"/>
        <v/>
      </c>
      <c r="O740" s="116"/>
    </row>
    <row r="741" spans="1:15" x14ac:dyDescent="0.25">
      <c r="A741" s="130" t="s">
        <v>2023</v>
      </c>
      <c r="B741" s="129" t="s">
        <v>2004</v>
      </c>
      <c r="C741" s="128" t="s">
        <v>2003</v>
      </c>
      <c r="D741" s="128" t="s">
        <v>304</v>
      </c>
      <c r="E741" s="128" t="s">
        <v>313</v>
      </c>
      <c r="F741" s="122" t="s">
        <v>398</v>
      </c>
      <c r="G741" s="127" t="s">
        <v>403</v>
      </c>
      <c r="H741" s="117">
        <v>111</v>
      </c>
      <c r="I741" s="117">
        <v>2</v>
      </c>
      <c r="J741" s="118">
        <v>500</v>
      </c>
      <c r="K741" s="118" t="s">
        <v>374</v>
      </c>
      <c r="L741" s="118"/>
      <c r="M741" s="118" t="s">
        <v>2022</v>
      </c>
      <c r="N741" s="117" t="str">
        <f t="shared" si="11"/>
        <v/>
      </c>
      <c r="O741" s="116"/>
    </row>
    <row r="742" spans="1:15" x14ac:dyDescent="0.25">
      <c r="A742" s="130" t="s">
        <v>2021</v>
      </c>
      <c r="B742" s="129" t="s">
        <v>2004</v>
      </c>
      <c r="C742" s="128" t="s">
        <v>2003</v>
      </c>
      <c r="D742" s="128" t="s">
        <v>304</v>
      </c>
      <c r="E742" s="128" t="s">
        <v>328</v>
      </c>
      <c r="F742" s="122"/>
      <c r="G742" s="127" t="s">
        <v>403</v>
      </c>
      <c r="H742" s="117">
        <v>87.25</v>
      </c>
      <c r="I742" s="117">
        <v>2</v>
      </c>
      <c r="J742" s="118">
        <v>500</v>
      </c>
      <c r="K742" s="118" t="s">
        <v>374</v>
      </c>
      <c r="L742" s="118"/>
      <c r="M742" s="118" t="s">
        <v>2020</v>
      </c>
      <c r="N742" s="117" t="str">
        <f t="shared" si="11"/>
        <v/>
      </c>
      <c r="O742" s="116"/>
    </row>
    <row r="743" spans="1:15" x14ac:dyDescent="0.25">
      <c r="A743" s="130" t="s">
        <v>2019</v>
      </c>
      <c r="B743" s="129" t="s">
        <v>2004</v>
      </c>
      <c r="C743" s="128" t="s">
        <v>2003</v>
      </c>
      <c r="D743" s="128" t="s">
        <v>304</v>
      </c>
      <c r="E743" s="128" t="s">
        <v>308</v>
      </c>
      <c r="F743" s="122"/>
      <c r="G743" s="127" t="s">
        <v>403</v>
      </c>
      <c r="H743" s="117">
        <v>66.849999999999994</v>
      </c>
      <c r="I743" s="117">
        <v>2</v>
      </c>
      <c r="J743" s="118">
        <v>500</v>
      </c>
      <c r="K743" s="118"/>
      <c r="L743" s="118"/>
      <c r="M743" s="118" t="s">
        <v>2018</v>
      </c>
      <c r="N743" s="117" t="str">
        <f t="shared" si="11"/>
        <v/>
      </c>
      <c r="O743" s="116"/>
    </row>
    <row r="744" spans="1:15" x14ac:dyDescent="0.25">
      <c r="A744" s="130" t="s">
        <v>2017</v>
      </c>
      <c r="B744" s="129" t="s">
        <v>2004</v>
      </c>
      <c r="C744" s="128" t="s">
        <v>2003</v>
      </c>
      <c r="D744" s="128" t="s">
        <v>304</v>
      </c>
      <c r="E744" s="128" t="s">
        <v>322</v>
      </c>
      <c r="F744" s="122"/>
      <c r="G744" s="127" t="s">
        <v>403</v>
      </c>
      <c r="H744" s="117">
        <v>50.95</v>
      </c>
      <c r="I744" s="117">
        <v>2</v>
      </c>
      <c r="J744" s="118">
        <v>500</v>
      </c>
      <c r="K744" s="118"/>
      <c r="L744" s="118"/>
      <c r="M744" s="118" t="s">
        <v>2016</v>
      </c>
      <c r="N744" s="117" t="str">
        <f t="shared" si="11"/>
        <v/>
      </c>
      <c r="O744" s="116"/>
    </row>
    <row r="745" spans="1:15" x14ac:dyDescent="0.25">
      <c r="A745" s="130" t="s">
        <v>2015</v>
      </c>
      <c r="B745" s="129" t="s">
        <v>2004</v>
      </c>
      <c r="C745" s="128" t="s">
        <v>2003</v>
      </c>
      <c r="D745" s="128" t="s">
        <v>1907</v>
      </c>
      <c r="E745" s="128" t="s">
        <v>316</v>
      </c>
      <c r="F745" s="122" t="s">
        <v>398</v>
      </c>
      <c r="G745" s="127" t="s">
        <v>403</v>
      </c>
      <c r="H745" s="117">
        <v>145.05000000000001</v>
      </c>
      <c r="I745" s="117">
        <v>2</v>
      </c>
      <c r="J745" s="118">
        <v>122</v>
      </c>
      <c r="K745" s="118">
        <v>139</v>
      </c>
      <c r="L745" s="118"/>
      <c r="M745" s="118" t="s">
        <v>2014</v>
      </c>
      <c r="N745" s="117" t="str">
        <f t="shared" si="11"/>
        <v/>
      </c>
      <c r="O745" s="116"/>
    </row>
    <row r="746" spans="1:15" x14ac:dyDescent="0.25">
      <c r="A746" s="130" t="s">
        <v>2013</v>
      </c>
      <c r="B746" s="129" t="s">
        <v>2004</v>
      </c>
      <c r="C746" s="128" t="s">
        <v>2003</v>
      </c>
      <c r="D746" s="128" t="s">
        <v>1907</v>
      </c>
      <c r="E746" s="128" t="s">
        <v>313</v>
      </c>
      <c r="F746" s="122" t="s">
        <v>398</v>
      </c>
      <c r="G746" s="127" t="s">
        <v>403</v>
      </c>
      <c r="H746" s="117">
        <v>111</v>
      </c>
      <c r="I746" s="117">
        <v>2</v>
      </c>
      <c r="J746" s="118">
        <v>4</v>
      </c>
      <c r="K746" s="118"/>
      <c r="L746" s="118"/>
      <c r="M746" s="118" t="s">
        <v>2012</v>
      </c>
      <c r="N746" s="117" t="str">
        <f t="shared" si="11"/>
        <v/>
      </c>
      <c r="O746" s="116"/>
    </row>
    <row r="747" spans="1:15" x14ac:dyDescent="0.25">
      <c r="A747" s="130" t="s">
        <v>2011</v>
      </c>
      <c r="B747" s="129" t="s">
        <v>2004</v>
      </c>
      <c r="C747" s="128" t="s">
        <v>2003</v>
      </c>
      <c r="D747" s="128" t="s">
        <v>1907</v>
      </c>
      <c r="E747" s="128" t="s">
        <v>328</v>
      </c>
      <c r="F747" s="122"/>
      <c r="G747" s="127" t="s">
        <v>403</v>
      </c>
      <c r="H747" s="117">
        <v>87.25</v>
      </c>
      <c r="I747" s="117">
        <v>2</v>
      </c>
      <c r="J747" s="118"/>
      <c r="K747" s="118">
        <v>184</v>
      </c>
      <c r="L747" s="118"/>
      <c r="M747" s="118" t="s">
        <v>2010</v>
      </c>
      <c r="N747" s="117" t="str">
        <f t="shared" si="11"/>
        <v/>
      </c>
      <c r="O747" s="116"/>
    </row>
    <row r="748" spans="1:15" x14ac:dyDescent="0.25">
      <c r="A748" s="130" t="s">
        <v>2009</v>
      </c>
      <c r="B748" s="129" t="s">
        <v>2004</v>
      </c>
      <c r="C748" s="128" t="s">
        <v>2003</v>
      </c>
      <c r="D748" s="128" t="s">
        <v>1907</v>
      </c>
      <c r="E748" s="128" t="s">
        <v>308</v>
      </c>
      <c r="F748" s="122"/>
      <c r="G748" s="127" t="s">
        <v>403</v>
      </c>
      <c r="H748" s="117">
        <v>66.849999999999994</v>
      </c>
      <c r="I748" s="117">
        <v>2</v>
      </c>
      <c r="J748" s="118">
        <v>131</v>
      </c>
      <c r="K748" s="118"/>
      <c r="L748" s="118"/>
      <c r="M748" s="118" t="s">
        <v>2008</v>
      </c>
      <c r="N748" s="117" t="str">
        <f t="shared" si="11"/>
        <v/>
      </c>
      <c r="O748" s="116"/>
    </row>
    <row r="749" spans="1:15" x14ac:dyDescent="0.25">
      <c r="A749" s="130" t="s">
        <v>2007</v>
      </c>
      <c r="B749" s="129" t="s">
        <v>2004</v>
      </c>
      <c r="C749" s="128" t="s">
        <v>2003</v>
      </c>
      <c r="D749" s="128" t="s">
        <v>1907</v>
      </c>
      <c r="E749" s="128" t="s">
        <v>322</v>
      </c>
      <c r="F749" s="122"/>
      <c r="G749" s="127" t="s">
        <v>403</v>
      </c>
      <c r="H749" s="117">
        <v>50.95</v>
      </c>
      <c r="I749" s="117">
        <v>2</v>
      </c>
      <c r="J749" s="118">
        <v>17</v>
      </c>
      <c r="K749" s="118"/>
      <c r="L749" s="118"/>
      <c r="M749" s="118" t="s">
        <v>2006</v>
      </c>
      <c r="N749" s="117" t="str">
        <f t="shared" si="11"/>
        <v/>
      </c>
      <c r="O749" s="116"/>
    </row>
    <row r="750" spans="1:15" x14ac:dyDescent="0.25">
      <c r="A750" s="130" t="s">
        <v>2005</v>
      </c>
      <c r="B750" s="129" t="s">
        <v>2004</v>
      </c>
      <c r="C750" s="128" t="s">
        <v>2003</v>
      </c>
      <c r="D750" s="128" t="s">
        <v>1907</v>
      </c>
      <c r="E750" s="128" t="s">
        <v>562</v>
      </c>
      <c r="F750" s="122"/>
      <c r="G750" s="127" t="s">
        <v>403</v>
      </c>
      <c r="H750" s="117">
        <v>38.049999999999997</v>
      </c>
      <c r="I750" s="117">
        <v>2</v>
      </c>
      <c r="J750" s="118"/>
      <c r="K750" s="118">
        <v>195</v>
      </c>
      <c r="L750" s="118"/>
      <c r="M750" s="118" t="s">
        <v>2002</v>
      </c>
      <c r="N750" s="117" t="str">
        <f t="shared" si="11"/>
        <v/>
      </c>
      <c r="O750" s="116"/>
    </row>
    <row r="751" spans="1:15" x14ac:dyDescent="0.25">
      <c r="A751" s="130" t="s">
        <v>2001</v>
      </c>
      <c r="B751" s="129" t="s">
        <v>1998</v>
      </c>
      <c r="C751" s="128" t="s">
        <v>1997</v>
      </c>
      <c r="D751" s="128" t="s">
        <v>1907</v>
      </c>
      <c r="E751" s="128" t="s">
        <v>316</v>
      </c>
      <c r="F751" s="122"/>
      <c r="G751" s="127" t="s">
        <v>403</v>
      </c>
      <c r="H751" s="117">
        <v>157.1</v>
      </c>
      <c r="I751" s="117">
        <v>1</v>
      </c>
      <c r="J751" s="118"/>
      <c r="K751" s="118">
        <v>4</v>
      </c>
      <c r="L751" s="118"/>
      <c r="M751" s="118" t="s">
        <v>2000</v>
      </c>
      <c r="N751" s="117" t="str">
        <f t="shared" si="11"/>
        <v/>
      </c>
      <c r="O751" s="116"/>
    </row>
    <row r="752" spans="1:15" x14ac:dyDescent="0.25">
      <c r="A752" s="130" t="s">
        <v>1999</v>
      </c>
      <c r="B752" s="129" t="s">
        <v>1998</v>
      </c>
      <c r="C752" s="128" t="s">
        <v>1997</v>
      </c>
      <c r="D752" s="128" t="s">
        <v>1907</v>
      </c>
      <c r="E752" s="128" t="s">
        <v>313</v>
      </c>
      <c r="F752" s="122"/>
      <c r="G752" s="127" t="s">
        <v>403</v>
      </c>
      <c r="H752" s="117">
        <v>99.95</v>
      </c>
      <c r="I752" s="117">
        <v>1</v>
      </c>
      <c r="J752" s="118"/>
      <c r="K752" s="118">
        <v>182</v>
      </c>
      <c r="L752" s="118"/>
      <c r="M752" s="118" t="s">
        <v>1996</v>
      </c>
      <c r="N752" s="117" t="str">
        <f t="shared" si="11"/>
        <v/>
      </c>
      <c r="O752" s="116"/>
    </row>
    <row r="753" spans="1:15" x14ac:dyDescent="0.25">
      <c r="A753" s="130" t="s">
        <v>1995</v>
      </c>
      <c r="B753" s="129" t="s">
        <v>1992</v>
      </c>
      <c r="C753" s="128" t="s">
        <v>1991</v>
      </c>
      <c r="D753" s="128" t="s">
        <v>304</v>
      </c>
      <c r="E753" s="128" t="s">
        <v>313</v>
      </c>
      <c r="F753" s="122"/>
      <c r="G753" s="127" t="s">
        <v>403</v>
      </c>
      <c r="H753" s="117">
        <v>112.05</v>
      </c>
      <c r="I753" s="117">
        <v>0.75</v>
      </c>
      <c r="J753" s="118">
        <v>32</v>
      </c>
      <c r="K753" s="118"/>
      <c r="L753" s="118"/>
      <c r="M753" s="118" t="s">
        <v>1994</v>
      </c>
      <c r="N753" s="117" t="str">
        <f t="shared" si="11"/>
        <v/>
      </c>
      <c r="O753" s="116"/>
    </row>
    <row r="754" spans="1:15" x14ac:dyDescent="0.25">
      <c r="A754" s="130" t="s">
        <v>1993</v>
      </c>
      <c r="B754" s="129" t="s">
        <v>1992</v>
      </c>
      <c r="C754" s="128" t="s">
        <v>1991</v>
      </c>
      <c r="D754" s="128" t="s">
        <v>1907</v>
      </c>
      <c r="E754" s="128" t="s">
        <v>313</v>
      </c>
      <c r="F754" s="122"/>
      <c r="G754" s="127" t="s">
        <v>403</v>
      </c>
      <c r="H754" s="117">
        <v>112.05</v>
      </c>
      <c r="I754" s="117">
        <v>0.75</v>
      </c>
      <c r="J754" s="118"/>
      <c r="K754" s="118">
        <v>351</v>
      </c>
      <c r="L754" s="118"/>
      <c r="M754" s="118" t="s">
        <v>1990</v>
      </c>
      <c r="N754" s="117" t="str">
        <f t="shared" si="11"/>
        <v/>
      </c>
      <c r="O754" s="116"/>
    </row>
    <row r="755" spans="1:15" x14ac:dyDescent="0.25">
      <c r="A755" s="130" t="s">
        <v>1989</v>
      </c>
      <c r="B755" s="129" t="s">
        <v>1983</v>
      </c>
      <c r="C755" s="128" t="s">
        <v>1982</v>
      </c>
      <c r="D755" s="128" t="s">
        <v>1823</v>
      </c>
      <c r="E755" s="128" t="s">
        <v>1988</v>
      </c>
      <c r="F755" s="122"/>
      <c r="G755" s="127" t="s">
        <v>403</v>
      </c>
      <c r="H755" s="117">
        <v>127.3</v>
      </c>
      <c r="I755" s="117">
        <v>3</v>
      </c>
      <c r="J755" s="118">
        <v>48</v>
      </c>
      <c r="K755" s="118">
        <v>113</v>
      </c>
      <c r="L755" s="118"/>
      <c r="M755" s="118" t="s">
        <v>1987</v>
      </c>
      <c r="N755" s="117" t="str">
        <f t="shared" si="11"/>
        <v/>
      </c>
      <c r="O755" s="116"/>
    </row>
    <row r="756" spans="1:15" x14ac:dyDescent="0.25">
      <c r="A756" s="130" t="s">
        <v>1986</v>
      </c>
      <c r="B756" s="129" t="s">
        <v>1983</v>
      </c>
      <c r="C756" s="128" t="s">
        <v>1982</v>
      </c>
      <c r="D756" s="128" t="s">
        <v>1823</v>
      </c>
      <c r="E756" s="128" t="s">
        <v>1120</v>
      </c>
      <c r="F756" s="122"/>
      <c r="G756" s="127" t="s">
        <v>403</v>
      </c>
      <c r="H756" s="117">
        <v>118.95</v>
      </c>
      <c r="I756" s="117">
        <v>3</v>
      </c>
      <c r="J756" s="118">
        <v>278</v>
      </c>
      <c r="K756" s="118">
        <v>159</v>
      </c>
      <c r="L756" s="118"/>
      <c r="M756" s="118" t="s">
        <v>1985</v>
      </c>
      <c r="N756" s="117" t="str">
        <f t="shared" si="11"/>
        <v/>
      </c>
      <c r="O756" s="116"/>
    </row>
    <row r="757" spans="1:15" x14ac:dyDescent="0.25">
      <c r="A757" s="130" t="s">
        <v>1984</v>
      </c>
      <c r="B757" s="129" t="s">
        <v>1983</v>
      </c>
      <c r="C757" s="128" t="s">
        <v>1982</v>
      </c>
      <c r="D757" s="128" t="s">
        <v>1823</v>
      </c>
      <c r="E757" s="128" t="s">
        <v>1114</v>
      </c>
      <c r="F757" s="122"/>
      <c r="G757" s="127" t="s">
        <v>403</v>
      </c>
      <c r="H757" s="117">
        <v>104.85</v>
      </c>
      <c r="I757" s="117">
        <v>3</v>
      </c>
      <c r="J757" s="118"/>
      <c r="K757" s="118">
        <v>49</v>
      </c>
      <c r="L757" s="118"/>
      <c r="M757" s="118" t="s">
        <v>1981</v>
      </c>
      <c r="N757" s="117" t="str">
        <f t="shared" si="11"/>
        <v/>
      </c>
      <c r="O757" s="116"/>
    </row>
    <row r="758" spans="1:15" x14ac:dyDescent="0.25">
      <c r="A758" s="130" t="s">
        <v>1980</v>
      </c>
      <c r="B758" s="129" t="s">
        <v>1979</v>
      </c>
      <c r="C758" s="128" t="s">
        <v>1978</v>
      </c>
      <c r="D758" s="128" t="s">
        <v>1907</v>
      </c>
      <c r="E758" s="128" t="s">
        <v>1114</v>
      </c>
      <c r="F758" s="122"/>
      <c r="G758" s="127" t="s">
        <v>403</v>
      </c>
      <c r="H758" s="117">
        <v>104.7</v>
      </c>
      <c r="I758" s="117"/>
      <c r="J758" s="118">
        <v>105</v>
      </c>
      <c r="K758" s="118">
        <v>121</v>
      </c>
      <c r="L758" s="118"/>
      <c r="M758" s="118" t="s">
        <v>1977</v>
      </c>
      <c r="N758" s="117" t="str">
        <f t="shared" si="11"/>
        <v/>
      </c>
      <c r="O758" s="116"/>
    </row>
    <row r="759" spans="1:15" x14ac:dyDescent="0.25">
      <c r="A759" s="130" t="s">
        <v>1976</v>
      </c>
      <c r="B759" s="129" t="s">
        <v>1967</v>
      </c>
      <c r="C759" s="128" t="s">
        <v>1966</v>
      </c>
      <c r="D759" s="128" t="s">
        <v>304</v>
      </c>
      <c r="E759" s="128" t="s">
        <v>313</v>
      </c>
      <c r="F759" s="122"/>
      <c r="G759" s="127" t="s">
        <v>403</v>
      </c>
      <c r="H759" s="117">
        <v>112.05</v>
      </c>
      <c r="I759" s="117"/>
      <c r="J759" s="118">
        <v>107</v>
      </c>
      <c r="K759" s="118"/>
      <c r="L759" s="118"/>
      <c r="M759" s="118" t="s">
        <v>1975</v>
      </c>
      <c r="N759" s="117" t="str">
        <f t="shared" si="11"/>
        <v/>
      </c>
      <c r="O759" s="116"/>
    </row>
    <row r="760" spans="1:15" x14ac:dyDescent="0.25">
      <c r="A760" s="130" t="s">
        <v>1974</v>
      </c>
      <c r="B760" s="129" t="s">
        <v>1967</v>
      </c>
      <c r="C760" s="128" t="s">
        <v>1966</v>
      </c>
      <c r="D760" s="128" t="s">
        <v>304</v>
      </c>
      <c r="E760" s="128" t="s">
        <v>328</v>
      </c>
      <c r="F760" s="122"/>
      <c r="G760" s="127" t="s">
        <v>403</v>
      </c>
      <c r="H760" s="117">
        <v>91.9</v>
      </c>
      <c r="I760" s="117"/>
      <c r="J760" s="118">
        <v>85</v>
      </c>
      <c r="K760" s="118"/>
      <c r="L760" s="118"/>
      <c r="M760" s="118" t="s">
        <v>1973</v>
      </c>
      <c r="N760" s="117" t="str">
        <f t="shared" si="11"/>
        <v/>
      </c>
      <c r="O760" s="116"/>
    </row>
    <row r="761" spans="1:15" x14ac:dyDescent="0.25">
      <c r="A761" s="130" t="s">
        <v>1972</v>
      </c>
      <c r="B761" s="129" t="s">
        <v>1967</v>
      </c>
      <c r="C761" s="128" t="s">
        <v>1966</v>
      </c>
      <c r="D761" s="128" t="s">
        <v>1907</v>
      </c>
      <c r="E761" s="128" t="s">
        <v>313</v>
      </c>
      <c r="F761" s="122"/>
      <c r="G761" s="127" t="s">
        <v>403</v>
      </c>
      <c r="H761" s="117">
        <v>112.05</v>
      </c>
      <c r="I761" s="117"/>
      <c r="J761" s="118">
        <v>42</v>
      </c>
      <c r="K761" s="118">
        <v>21</v>
      </c>
      <c r="L761" s="118"/>
      <c r="M761" s="118" t="s">
        <v>1971</v>
      </c>
      <c r="N761" s="117" t="str">
        <f t="shared" si="11"/>
        <v/>
      </c>
      <c r="O761" s="116"/>
    </row>
    <row r="762" spans="1:15" x14ac:dyDescent="0.25">
      <c r="A762" s="130" t="s">
        <v>1970</v>
      </c>
      <c r="B762" s="129" t="s">
        <v>1967</v>
      </c>
      <c r="C762" s="128" t="s">
        <v>1966</v>
      </c>
      <c r="D762" s="128" t="s">
        <v>1907</v>
      </c>
      <c r="E762" s="128" t="s">
        <v>328</v>
      </c>
      <c r="F762" s="122"/>
      <c r="G762" s="127" t="s">
        <v>403</v>
      </c>
      <c r="H762" s="117">
        <v>91.9</v>
      </c>
      <c r="I762" s="117"/>
      <c r="J762" s="118">
        <v>5</v>
      </c>
      <c r="K762" s="118">
        <v>51</v>
      </c>
      <c r="L762" s="118"/>
      <c r="M762" s="118" t="s">
        <v>1969</v>
      </c>
      <c r="N762" s="117" t="str">
        <f t="shared" si="11"/>
        <v/>
      </c>
      <c r="O762" s="116"/>
    </row>
    <row r="763" spans="1:15" x14ac:dyDescent="0.25">
      <c r="A763" s="130" t="s">
        <v>1968</v>
      </c>
      <c r="B763" s="129" t="s">
        <v>1967</v>
      </c>
      <c r="C763" s="128" t="s">
        <v>1966</v>
      </c>
      <c r="D763" s="128" t="s">
        <v>1907</v>
      </c>
      <c r="E763" s="128" t="s">
        <v>308</v>
      </c>
      <c r="F763" s="122"/>
      <c r="G763" s="127" t="s">
        <v>403</v>
      </c>
      <c r="H763" s="117">
        <v>71.75</v>
      </c>
      <c r="I763" s="117"/>
      <c r="J763" s="118">
        <v>289</v>
      </c>
      <c r="K763" s="118"/>
      <c r="L763" s="118"/>
      <c r="M763" s="118" t="s">
        <v>1965</v>
      </c>
      <c r="N763" s="117" t="str">
        <f t="shared" si="11"/>
        <v/>
      </c>
      <c r="O763" s="116"/>
    </row>
    <row r="764" spans="1:15" x14ac:dyDescent="0.25">
      <c r="A764" s="130" t="s">
        <v>1964</v>
      </c>
      <c r="B764" s="129" t="s">
        <v>1953</v>
      </c>
      <c r="C764" s="128" t="s">
        <v>1952</v>
      </c>
      <c r="D764" s="128" t="s">
        <v>304</v>
      </c>
      <c r="E764" s="128" t="s">
        <v>313</v>
      </c>
      <c r="F764" s="122"/>
      <c r="G764" s="127" t="s">
        <v>403</v>
      </c>
      <c r="H764" s="117">
        <v>109</v>
      </c>
      <c r="I764" s="117"/>
      <c r="J764" s="118"/>
      <c r="K764" s="118">
        <v>76</v>
      </c>
      <c r="L764" s="118"/>
      <c r="M764" s="118" t="s">
        <v>1963</v>
      </c>
      <c r="N764" s="117" t="str">
        <f t="shared" si="11"/>
        <v/>
      </c>
      <c r="O764" s="116"/>
    </row>
    <row r="765" spans="1:15" x14ac:dyDescent="0.25">
      <c r="A765" s="130" t="s">
        <v>1962</v>
      </c>
      <c r="B765" s="129" t="s">
        <v>1953</v>
      </c>
      <c r="C765" s="128" t="s">
        <v>1952</v>
      </c>
      <c r="D765" s="128" t="s">
        <v>304</v>
      </c>
      <c r="E765" s="128" t="s">
        <v>328</v>
      </c>
      <c r="F765" s="122"/>
      <c r="G765" s="127" t="s">
        <v>403</v>
      </c>
      <c r="H765" s="117">
        <v>86.65</v>
      </c>
      <c r="I765" s="117"/>
      <c r="J765" s="118">
        <v>405</v>
      </c>
      <c r="K765" s="118"/>
      <c r="L765" s="118"/>
      <c r="M765" s="118" t="s">
        <v>1961</v>
      </c>
      <c r="N765" s="117" t="str">
        <f t="shared" si="11"/>
        <v/>
      </c>
      <c r="O765" s="116"/>
    </row>
    <row r="766" spans="1:15" x14ac:dyDescent="0.25">
      <c r="A766" s="130" t="s">
        <v>1960</v>
      </c>
      <c r="B766" s="129" t="s">
        <v>1953</v>
      </c>
      <c r="C766" s="128" t="s">
        <v>1952</v>
      </c>
      <c r="D766" s="128" t="s">
        <v>304</v>
      </c>
      <c r="E766" s="128" t="s">
        <v>308</v>
      </c>
      <c r="F766" s="122"/>
      <c r="G766" s="127" t="s">
        <v>403</v>
      </c>
      <c r="H766" s="117">
        <v>69</v>
      </c>
      <c r="I766" s="117"/>
      <c r="J766" s="118">
        <v>306</v>
      </c>
      <c r="K766" s="118"/>
      <c r="L766" s="118"/>
      <c r="M766" s="118" t="s">
        <v>1959</v>
      </c>
      <c r="N766" s="117" t="str">
        <f t="shared" si="11"/>
        <v/>
      </c>
      <c r="O766" s="116"/>
    </row>
    <row r="767" spans="1:15" x14ac:dyDescent="0.25">
      <c r="A767" s="130" t="s">
        <v>1958</v>
      </c>
      <c r="B767" s="129" t="s">
        <v>1953</v>
      </c>
      <c r="C767" s="128" t="s">
        <v>1952</v>
      </c>
      <c r="D767" s="128" t="s">
        <v>1907</v>
      </c>
      <c r="E767" s="128" t="s">
        <v>313</v>
      </c>
      <c r="F767" s="122"/>
      <c r="G767" s="127" t="s">
        <v>403</v>
      </c>
      <c r="H767" s="117">
        <v>109</v>
      </c>
      <c r="I767" s="117"/>
      <c r="J767" s="118"/>
      <c r="K767" s="118">
        <v>336</v>
      </c>
      <c r="L767" s="118"/>
      <c r="M767" s="118" t="s">
        <v>1957</v>
      </c>
      <c r="N767" s="117" t="str">
        <f t="shared" si="11"/>
        <v/>
      </c>
      <c r="O767" s="116"/>
    </row>
    <row r="768" spans="1:15" x14ac:dyDescent="0.25">
      <c r="A768" s="130" t="s">
        <v>1956</v>
      </c>
      <c r="B768" s="129" t="s">
        <v>1953</v>
      </c>
      <c r="C768" s="128" t="s">
        <v>1952</v>
      </c>
      <c r="D768" s="128" t="s">
        <v>1907</v>
      </c>
      <c r="E768" s="128" t="s">
        <v>328</v>
      </c>
      <c r="F768" s="122"/>
      <c r="G768" s="127" t="s">
        <v>403</v>
      </c>
      <c r="H768" s="117">
        <v>86.65</v>
      </c>
      <c r="I768" s="117"/>
      <c r="J768" s="118">
        <v>2</v>
      </c>
      <c r="K768" s="118">
        <v>47</v>
      </c>
      <c r="L768" s="118"/>
      <c r="M768" s="118" t="s">
        <v>1955</v>
      </c>
      <c r="N768" s="117" t="str">
        <f t="shared" si="11"/>
        <v/>
      </c>
      <c r="O768" s="116"/>
    </row>
    <row r="769" spans="1:15" x14ac:dyDescent="0.25">
      <c r="A769" s="130" t="s">
        <v>1954</v>
      </c>
      <c r="B769" s="129" t="s">
        <v>1953</v>
      </c>
      <c r="C769" s="128" t="s">
        <v>1952</v>
      </c>
      <c r="D769" s="128" t="s">
        <v>1907</v>
      </c>
      <c r="E769" s="128" t="s">
        <v>308</v>
      </c>
      <c r="F769" s="122"/>
      <c r="G769" s="127" t="s">
        <v>403</v>
      </c>
      <c r="H769" s="117">
        <v>69</v>
      </c>
      <c r="I769" s="117"/>
      <c r="J769" s="118">
        <v>2</v>
      </c>
      <c r="K769" s="118"/>
      <c r="L769" s="118"/>
      <c r="M769" s="118" t="s">
        <v>1951</v>
      </c>
      <c r="N769" s="117" t="str">
        <f t="shared" si="11"/>
        <v/>
      </c>
      <c r="O769" s="116"/>
    </row>
    <row r="770" spans="1:15" x14ac:dyDescent="0.25">
      <c r="A770" s="130" t="s">
        <v>1950</v>
      </c>
      <c r="B770" s="129" t="s">
        <v>1947</v>
      </c>
      <c r="C770" s="128" t="s">
        <v>1946</v>
      </c>
      <c r="D770" s="128" t="s">
        <v>1907</v>
      </c>
      <c r="E770" s="128" t="s">
        <v>313</v>
      </c>
      <c r="F770" s="122"/>
      <c r="G770" s="127" t="s">
        <v>403</v>
      </c>
      <c r="H770" s="117">
        <v>112.05</v>
      </c>
      <c r="I770" s="117"/>
      <c r="J770" s="118">
        <v>79</v>
      </c>
      <c r="K770" s="118">
        <v>78</v>
      </c>
      <c r="L770" s="118"/>
      <c r="M770" s="118" t="s">
        <v>1949</v>
      </c>
      <c r="N770" s="117" t="str">
        <f t="shared" si="11"/>
        <v/>
      </c>
      <c r="O770" s="116"/>
    </row>
    <row r="771" spans="1:15" x14ac:dyDescent="0.25">
      <c r="A771" s="130" t="s">
        <v>1948</v>
      </c>
      <c r="B771" s="129" t="s">
        <v>1947</v>
      </c>
      <c r="C771" s="128" t="s">
        <v>1946</v>
      </c>
      <c r="D771" s="128" t="s">
        <v>1907</v>
      </c>
      <c r="E771" s="128" t="s">
        <v>328</v>
      </c>
      <c r="F771" s="122"/>
      <c r="G771" s="127" t="s">
        <v>403</v>
      </c>
      <c r="H771" s="117">
        <v>86.65</v>
      </c>
      <c r="I771" s="117"/>
      <c r="J771" s="118">
        <v>233</v>
      </c>
      <c r="K771" s="118"/>
      <c r="L771" s="118"/>
      <c r="M771" s="118" t="s">
        <v>1945</v>
      </c>
      <c r="N771" s="117" t="str">
        <f t="shared" si="11"/>
        <v/>
      </c>
      <c r="O771" s="116"/>
    </row>
    <row r="772" spans="1:15" x14ac:dyDescent="0.25">
      <c r="A772" s="130" t="s">
        <v>1944</v>
      </c>
      <c r="B772" s="129" t="s">
        <v>1933</v>
      </c>
      <c r="C772" s="128" t="s">
        <v>1932</v>
      </c>
      <c r="D772" s="128" t="s">
        <v>304</v>
      </c>
      <c r="E772" s="128" t="s">
        <v>319</v>
      </c>
      <c r="F772" s="122"/>
      <c r="G772" s="127" t="s">
        <v>518</v>
      </c>
      <c r="H772" s="117">
        <v>175.05</v>
      </c>
      <c r="I772" s="117"/>
      <c r="J772" s="118">
        <v>15</v>
      </c>
      <c r="K772" s="118">
        <v>28</v>
      </c>
      <c r="L772" s="118"/>
      <c r="M772" s="118" t="s">
        <v>1943</v>
      </c>
      <c r="N772" s="117" t="str">
        <f t="shared" si="11"/>
        <v/>
      </c>
      <c r="O772" s="116"/>
    </row>
    <row r="773" spans="1:15" x14ac:dyDescent="0.25">
      <c r="A773" s="130" t="s">
        <v>1942</v>
      </c>
      <c r="B773" s="129" t="s">
        <v>1933</v>
      </c>
      <c r="C773" s="128" t="s">
        <v>1932</v>
      </c>
      <c r="D773" s="128" t="s">
        <v>304</v>
      </c>
      <c r="E773" s="128" t="s">
        <v>316</v>
      </c>
      <c r="F773" s="122"/>
      <c r="G773" s="127" t="s">
        <v>518</v>
      </c>
      <c r="H773" s="117">
        <v>157.1</v>
      </c>
      <c r="I773" s="117"/>
      <c r="J773" s="118"/>
      <c r="K773" s="118">
        <v>55</v>
      </c>
      <c r="L773" s="118"/>
      <c r="M773" s="118" t="s">
        <v>1941</v>
      </c>
      <c r="N773" s="117" t="str">
        <f t="shared" si="11"/>
        <v/>
      </c>
      <c r="O773" s="116"/>
    </row>
    <row r="774" spans="1:15" x14ac:dyDescent="0.25">
      <c r="A774" s="125" t="s">
        <v>1940</v>
      </c>
      <c r="B774" s="124" t="s">
        <v>1933</v>
      </c>
      <c r="C774" s="123" t="s">
        <v>1932</v>
      </c>
      <c r="D774" s="123" t="s">
        <v>304</v>
      </c>
      <c r="E774" s="123" t="s">
        <v>313</v>
      </c>
      <c r="F774" s="122"/>
      <c r="G774" s="121" t="s">
        <v>518</v>
      </c>
      <c r="H774" s="120">
        <v>112.05</v>
      </c>
      <c r="I774" s="120"/>
      <c r="J774" s="119">
        <v>12</v>
      </c>
      <c r="K774" s="119">
        <v>4</v>
      </c>
      <c r="L774" s="119"/>
      <c r="M774" s="118" t="s">
        <v>1939</v>
      </c>
      <c r="N774" s="117" t="str">
        <f t="shared" si="11"/>
        <v/>
      </c>
      <c r="O774" s="116"/>
    </row>
    <row r="775" spans="1:15" x14ac:dyDescent="0.25">
      <c r="A775" s="125" t="s">
        <v>1938</v>
      </c>
      <c r="B775" s="124" t="s">
        <v>1933</v>
      </c>
      <c r="C775" s="123" t="s">
        <v>1932</v>
      </c>
      <c r="D775" s="123" t="s">
        <v>304</v>
      </c>
      <c r="E775" s="123" t="s">
        <v>328</v>
      </c>
      <c r="F775" s="122"/>
      <c r="G775" s="121" t="s">
        <v>518</v>
      </c>
      <c r="H775" s="120">
        <v>86.65</v>
      </c>
      <c r="I775" s="120"/>
      <c r="J775" s="119">
        <v>159</v>
      </c>
      <c r="K775" s="119"/>
      <c r="L775" s="119"/>
      <c r="M775" s="118" t="s">
        <v>1937</v>
      </c>
      <c r="N775" s="117" t="str">
        <f t="shared" si="11"/>
        <v/>
      </c>
      <c r="O775" s="116"/>
    </row>
    <row r="776" spans="1:15" x14ac:dyDescent="0.25">
      <c r="A776" s="125" t="s">
        <v>1936</v>
      </c>
      <c r="B776" s="124" t="s">
        <v>1933</v>
      </c>
      <c r="C776" s="123" t="s">
        <v>1932</v>
      </c>
      <c r="D776" s="123" t="s">
        <v>304</v>
      </c>
      <c r="E776" s="123" t="s">
        <v>308</v>
      </c>
      <c r="F776" s="122"/>
      <c r="G776" s="121" t="s">
        <v>518</v>
      </c>
      <c r="H776" s="120">
        <v>71.900000000000006</v>
      </c>
      <c r="I776" s="120"/>
      <c r="J776" s="119">
        <v>136</v>
      </c>
      <c r="K776" s="119"/>
      <c r="L776" s="119"/>
      <c r="M776" s="118" t="s">
        <v>1935</v>
      </c>
      <c r="N776" s="117" t="str">
        <f t="shared" si="11"/>
        <v/>
      </c>
      <c r="O776" s="116"/>
    </row>
    <row r="777" spans="1:15" x14ac:dyDescent="0.25">
      <c r="A777" s="125" t="s">
        <v>1934</v>
      </c>
      <c r="B777" s="124" t="s">
        <v>1933</v>
      </c>
      <c r="C777" s="123" t="s">
        <v>1932</v>
      </c>
      <c r="D777" s="123" t="s">
        <v>1907</v>
      </c>
      <c r="E777" s="123" t="s">
        <v>316</v>
      </c>
      <c r="F777" s="122"/>
      <c r="G777" s="121" t="s">
        <v>518</v>
      </c>
      <c r="H777" s="120">
        <v>157.1</v>
      </c>
      <c r="I777" s="120"/>
      <c r="J777" s="119">
        <v>28</v>
      </c>
      <c r="K777" s="119"/>
      <c r="L777" s="119"/>
      <c r="M777" s="118" t="s">
        <v>1931</v>
      </c>
      <c r="N777" s="117" t="str">
        <f t="shared" ref="N777:N840" si="12">IF(O777="","",H777-($N$7*H777))</f>
        <v/>
      </c>
      <c r="O777" s="116"/>
    </row>
    <row r="778" spans="1:15" x14ac:dyDescent="0.25">
      <c r="A778" s="125" t="s">
        <v>1930</v>
      </c>
      <c r="B778" s="124" t="s">
        <v>1927</v>
      </c>
      <c r="C778" s="123" t="s">
        <v>1926</v>
      </c>
      <c r="D778" s="123" t="s">
        <v>1907</v>
      </c>
      <c r="E778" s="123" t="s">
        <v>313</v>
      </c>
      <c r="F778" s="122"/>
      <c r="G778" s="121" t="s">
        <v>518</v>
      </c>
      <c r="H778" s="120">
        <v>112.05</v>
      </c>
      <c r="I778" s="120">
        <v>1.25</v>
      </c>
      <c r="J778" s="119"/>
      <c r="K778" s="119">
        <v>133</v>
      </c>
      <c r="L778" s="119"/>
      <c r="M778" s="118" t="s">
        <v>1929</v>
      </c>
      <c r="N778" s="117" t="str">
        <f t="shared" si="12"/>
        <v/>
      </c>
      <c r="O778" s="116"/>
    </row>
    <row r="779" spans="1:15" x14ac:dyDescent="0.25">
      <c r="A779" s="125" t="s">
        <v>1928</v>
      </c>
      <c r="B779" s="124" t="s">
        <v>1927</v>
      </c>
      <c r="C779" s="123" t="s">
        <v>1926</v>
      </c>
      <c r="D779" s="123" t="s">
        <v>1907</v>
      </c>
      <c r="E779" s="123" t="s">
        <v>328</v>
      </c>
      <c r="F779" s="122"/>
      <c r="G779" s="121" t="s">
        <v>518</v>
      </c>
      <c r="H779" s="120">
        <v>86.65</v>
      </c>
      <c r="I779" s="120">
        <v>1.25</v>
      </c>
      <c r="J779" s="119"/>
      <c r="K779" s="119">
        <v>32</v>
      </c>
      <c r="L779" s="119"/>
      <c r="M779" s="118" t="s">
        <v>1925</v>
      </c>
      <c r="N779" s="117" t="str">
        <f t="shared" si="12"/>
        <v/>
      </c>
      <c r="O779" s="116"/>
    </row>
    <row r="780" spans="1:15" x14ac:dyDescent="0.25">
      <c r="A780" s="125" t="s">
        <v>1924</v>
      </c>
      <c r="B780" s="124" t="s">
        <v>1909</v>
      </c>
      <c r="C780" s="123" t="s">
        <v>1908</v>
      </c>
      <c r="D780" s="123" t="s">
        <v>304</v>
      </c>
      <c r="E780" s="123" t="s">
        <v>319</v>
      </c>
      <c r="F780" s="122"/>
      <c r="G780" s="121" t="s">
        <v>403</v>
      </c>
      <c r="H780" s="120">
        <v>174.75</v>
      </c>
      <c r="I780" s="120"/>
      <c r="J780" s="119"/>
      <c r="K780" s="119">
        <v>112</v>
      </c>
      <c r="L780" s="119"/>
      <c r="M780" s="118" t="s">
        <v>1923</v>
      </c>
      <c r="N780" s="117" t="str">
        <f t="shared" si="12"/>
        <v/>
      </c>
      <c r="O780" s="116"/>
    </row>
    <row r="781" spans="1:15" x14ac:dyDescent="0.25">
      <c r="A781" s="125" t="s">
        <v>1922</v>
      </c>
      <c r="B781" s="124" t="s">
        <v>1909</v>
      </c>
      <c r="C781" s="123" t="s">
        <v>1908</v>
      </c>
      <c r="D781" s="123" t="s">
        <v>304</v>
      </c>
      <c r="E781" s="123" t="s">
        <v>316</v>
      </c>
      <c r="F781" s="122"/>
      <c r="G781" s="121" t="s">
        <v>403</v>
      </c>
      <c r="H781" s="120">
        <v>155.4</v>
      </c>
      <c r="I781" s="120"/>
      <c r="J781" s="119"/>
      <c r="K781" s="119">
        <v>146</v>
      </c>
      <c r="L781" s="119"/>
      <c r="M781" s="118" t="s">
        <v>1921</v>
      </c>
      <c r="N781" s="117" t="str">
        <f t="shared" si="12"/>
        <v/>
      </c>
      <c r="O781" s="116"/>
    </row>
    <row r="782" spans="1:15" x14ac:dyDescent="0.25">
      <c r="A782" s="125" t="s">
        <v>1920</v>
      </c>
      <c r="B782" s="124" t="s">
        <v>1909</v>
      </c>
      <c r="C782" s="123" t="s">
        <v>1908</v>
      </c>
      <c r="D782" s="123" t="s">
        <v>304</v>
      </c>
      <c r="E782" s="123" t="s">
        <v>313</v>
      </c>
      <c r="F782" s="122"/>
      <c r="G782" s="121" t="s">
        <v>403</v>
      </c>
      <c r="H782" s="120">
        <v>118.9</v>
      </c>
      <c r="I782" s="120"/>
      <c r="J782" s="119"/>
      <c r="K782" s="119">
        <v>432</v>
      </c>
      <c r="L782" s="119"/>
      <c r="M782" s="118" t="s">
        <v>1919</v>
      </c>
      <c r="N782" s="117" t="str">
        <f t="shared" si="12"/>
        <v/>
      </c>
      <c r="O782" s="116"/>
    </row>
    <row r="783" spans="1:15" x14ac:dyDescent="0.25">
      <c r="A783" s="125" t="s">
        <v>1918</v>
      </c>
      <c r="B783" s="124" t="s">
        <v>1909</v>
      </c>
      <c r="C783" s="123" t="s">
        <v>1908</v>
      </c>
      <c r="D783" s="123" t="s">
        <v>304</v>
      </c>
      <c r="E783" s="123" t="s">
        <v>328</v>
      </c>
      <c r="F783" s="122"/>
      <c r="G783" s="121" t="s">
        <v>403</v>
      </c>
      <c r="H783" s="120">
        <v>93.45</v>
      </c>
      <c r="I783" s="120"/>
      <c r="J783" s="119">
        <v>500</v>
      </c>
      <c r="K783" s="119"/>
      <c r="L783" s="119"/>
      <c r="M783" s="118" t="s">
        <v>1917</v>
      </c>
      <c r="N783" s="117" t="str">
        <f t="shared" si="12"/>
        <v/>
      </c>
      <c r="O783" s="116"/>
    </row>
    <row r="784" spans="1:15" x14ac:dyDescent="0.25">
      <c r="A784" s="125" t="s">
        <v>1916</v>
      </c>
      <c r="B784" s="124" t="s">
        <v>1909</v>
      </c>
      <c r="C784" s="123" t="s">
        <v>1908</v>
      </c>
      <c r="D784" s="123" t="s">
        <v>304</v>
      </c>
      <c r="E784" s="123" t="s">
        <v>308</v>
      </c>
      <c r="F784" s="122"/>
      <c r="G784" s="121" t="s">
        <v>403</v>
      </c>
      <c r="H784" s="120">
        <v>73.599999999999994</v>
      </c>
      <c r="I784" s="120"/>
      <c r="J784" s="118">
        <v>500</v>
      </c>
      <c r="K784" s="119"/>
      <c r="L784" s="119"/>
      <c r="M784" s="118" t="s">
        <v>1915</v>
      </c>
      <c r="N784" s="117" t="str">
        <f t="shared" si="12"/>
        <v/>
      </c>
      <c r="O784" s="116"/>
    </row>
    <row r="785" spans="1:15" x14ac:dyDescent="0.25">
      <c r="A785" s="125" t="s">
        <v>1914</v>
      </c>
      <c r="B785" s="124" t="s">
        <v>1909</v>
      </c>
      <c r="C785" s="123" t="s">
        <v>1908</v>
      </c>
      <c r="D785" s="123" t="s">
        <v>1907</v>
      </c>
      <c r="E785" s="123" t="s">
        <v>313</v>
      </c>
      <c r="F785" s="122"/>
      <c r="G785" s="121" t="s">
        <v>403</v>
      </c>
      <c r="H785" s="120">
        <v>118.9</v>
      </c>
      <c r="I785" s="120"/>
      <c r="J785" s="119"/>
      <c r="K785" s="119">
        <v>11</v>
      </c>
      <c r="L785" s="119"/>
      <c r="M785" s="118" t="s">
        <v>1913</v>
      </c>
      <c r="N785" s="117" t="str">
        <f t="shared" si="12"/>
        <v/>
      </c>
      <c r="O785" s="116"/>
    </row>
    <row r="786" spans="1:15" x14ac:dyDescent="0.25">
      <c r="A786" s="125" t="s">
        <v>1912</v>
      </c>
      <c r="B786" s="124" t="s">
        <v>1909</v>
      </c>
      <c r="C786" s="123" t="s">
        <v>1908</v>
      </c>
      <c r="D786" s="123" t="s">
        <v>1907</v>
      </c>
      <c r="E786" s="123" t="s">
        <v>328</v>
      </c>
      <c r="F786" s="122"/>
      <c r="G786" s="121" t="s">
        <v>403</v>
      </c>
      <c r="H786" s="120">
        <v>93.45</v>
      </c>
      <c r="I786" s="120"/>
      <c r="J786" s="119">
        <v>41</v>
      </c>
      <c r="K786" s="119"/>
      <c r="L786" s="119"/>
      <c r="M786" s="118" t="s">
        <v>1911</v>
      </c>
      <c r="N786" s="117" t="str">
        <f t="shared" si="12"/>
        <v/>
      </c>
      <c r="O786" s="116"/>
    </row>
    <row r="787" spans="1:15" x14ac:dyDescent="0.25">
      <c r="A787" s="125" t="s">
        <v>1910</v>
      </c>
      <c r="B787" s="124" t="s">
        <v>1909</v>
      </c>
      <c r="C787" s="123" t="s">
        <v>1908</v>
      </c>
      <c r="D787" s="123" t="s">
        <v>1907</v>
      </c>
      <c r="E787" s="123" t="s">
        <v>308</v>
      </c>
      <c r="F787" s="122"/>
      <c r="G787" s="121" t="s">
        <v>403</v>
      </c>
      <c r="H787" s="120">
        <v>73.599999999999994</v>
      </c>
      <c r="I787" s="120"/>
      <c r="J787" s="119"/>
      <c r="K787" s="119">
        <v>9</v>
      </c>
      <c r="L787" s="119"/>
      <c r="M787" s="118" t="s">
        <v>1906</v>
      </c>
      <c r="N787" s="117" t="str">
        <f t="shared" si="12"/>
        <v/>
      </c>
      <c r="O787" s="116"/>
    </row>
    <row r="788" spans="1:15" x14ac:dyDescent="0.25">
      <c r="A788" s="125" t="s">
        <v>1905</v>
      </c>
      <c r="B788" s="124" t="s">
        <v>1904</v>
      </c>
      <c r="C788" s="123" t="s">
        <v>1903</v>
      </c>
      <c r="D788" s="123" t="s">
        <v>304</v>
      </c>
      <c r="E788" s="123" t="s">
        <v>308</v>
      </c>
      <c r="F788" s="122"/>
      <c r="G788" s="121" t="s">
        <v>304</v>
      </c>
      <c r="H788" s="120">
        <v>82.05</v>
      </c>
      <c r="I788" s="120"/>
      <c r="J788" s="119"/>
      <c r="K788" s="119">
        <v>500</v>
      </c>
      <c r="L788" s="119"/>
      <c r="M788" s="118" t="s">
        <v>1902</v>
      </c>
      <c r="N788" s="117" t="str">
        <f t="shared" si="12"/>
        <v/>
      </c>
      <c r="O788" s="116"/>
    </row>
    <row r="789" spans="1:15" x14ac:dyDescent="0.25">
      <c r="A789" s="125" t="s">
        <v>1901</v>
      </c>
      <c r="B789" s="124" t="s">
        <v>1898</v>
      </c>
      <c r="C789" s="123" t="s">
        <v>1897</v>
      </c>
      <c r="D789" s="123" t="s">
        <v>304</v>
      </c>
      <c r="E789" s="123" t="s">
        <v>308</v>
      </c>
      <c r="F789" s="122"/>
      <c r="G789" s="121" t="s">
        <v>995</v>
      </c>
      <c r="H789" s="120">
        <v>57.35</v>
      </c>
      <c r="I789" s="120"/>
      <c r="J789" s="119">
        <v>70</v>
      </c>
      <c r="K789" s="119">
        <v>96</v>
      </c>
      <c r="L789" s="119"/>
      <c r="M789" s="118" t="s">
        <v>1900</v>
      </c>
      <c r="N789" s="117" t="str">
        <f t="shared" si="12"/>
        <v/>
      </c>
      <c r="O789" s="116"/>
    </row>
    <row r="790" spans="1:15" x14ac:dyDescent="0.25">
      <c r="A790" s="125" t="s">
        <v>1899</v>
      </c>
      <c r="B790" s="124" t="s">
        <v>1898</v>
      </c>
      <c r="C790" s="123" t="s">
        <v>1897</v>
      </c>
      <c r="D790" s="123" t="s">
        <v>304</v>
      </c>
      <c r="E790" s="123" t="s">
        <v>322</v>
      </c>
      <c r="F790" s="122"/>
      <c r="G790" s="121" t="s">
        <v>995</v>
      </c>
      <c r="H790" s="120">
        <v>34</v>
      </c>
      <c r="I790" s="120"/>
      <c r="J790" s="119"/>
      <c r="K790" s="119">
        <v>66</v>
      </c>
      <c r="L790" s="119"/>
      <c r="M790" s="118" t="s">
        <v>1896</v>
      </c>
      <c r="N790" s="117" t="str">
        <f t="shared" si="12"/>
        <v/>
      </c>
      <c r="O790" s="116"/>
    </row>
    <row r="791" spans="1:15" x14ac:dyDescent="0.25">
      <c r="A791" s="125" t="s">
        <v>1895</v>
      </c>
      <c r="B791" s="124" t="s">
        <v>1892</v>
      </c>
      <c r="C791" s="123" t="s">
        <v>1891</v>
      </c>
      <c r="D791" s="123" t="s">
        <v>304</v>
      </c>
      <c r="E791" s="123" t="s">
        <v>308</v>
      </c>
      <c r="F791" s="122"/>
      <c r="G791" s="121" t="s">
        <v>1313</v>
      </c>
      <c r="H791" s="120">
        <v>57.35</v>
      </c>
      <c r="I791" s="120">
        <v>2</v>
      </c>
      <c r="J791" s="119"/>
      <c r="K791" s="119">
        <v>211</v>
      </c>
      <c r="L791" s="119"/>
      <c r="M791" s="118" t="s">
        <v>1894</v>
      </c>
      <c r="N791" s="117" t="str">
        <f t="shared" si="12"/>
        <v/>
      </c>
      <c r="O791" s="116"/>
    </row>
    <row r="792" spans="1:15" x14ac:dyDescent="0.25">
      <c r="A792" s="125" t="s">
        <v>1893</v>
      </c>
      <c r="B792" s="124" t="s">
        <v>1892</v>
      </c>
      <c r="C792" s="123" t="s">
        <v>1891</v>
      </c>
      <c r="D792" s="123" t="s">
        <v>304</v>
      </c>
      <c r="E792" s="123" t="s">
        <v>322</v>
      </c>
      <c r="F792" s="122"/>
      <c r="G792" s="121" t="s">
        <v>1313</v>
      </c>
      <c r="H792" s="120">
        <v>34</v>
      </c>
      <c r="I792" s="120">
        <v>2</v>
      </c>
      <c r="J792" s="119"/>
      <c r="K792" s="119">
        <v>500</v>
      </c>
      <c r="L792" s="119"/>
      <c r="M792" s="118" t="s">
        <v>1890</v>
      </c>
      <c r="N792" s="117" t="str">
        <f t="shared" si="12"/>
        <v/>
      </c>
      <c r="O792" s="116"/>
    </row>
    <row r="793" spans="1:15" x14ac:dyDescent="0.25">
      <c r="A793" s="125" t="s">
        <v>1889</v>
      </c>
      <c r="B793" s="124" t="s">
        <v>1886</v>
      </c>
      <c r="C793" s="123" t="s">
        <v>1885</v>
      </c>
      <c r="D793" s="123" t="s">
        <v>304</v>
      </c>
      <c r="E793" s="123" t="s">
        <v>308</v>
      </c>
      <c r="F793" s="122"/>
      <c r="G793" s="121" t="s">
        <v>967</v>
      </c>
      <c r="H793" s="120">
        <v>57.35</v>
      </c>
      <c r="I793" s="120"/>
      <c r="J793" s="119">
        <v>9</v>
      </c>
      <c r="K793" s="119">
        <v>135</v>
      </c>
      <c r="L793" s="119"/>
      <c r="M793" s="118" t="s">
        <v>1888</v>
      </c>
      <c r="N793" s="117" t="str">
        <f t="shared" si="12"/>
        <v/>
      </c>
      <c r="O793" s="116"/>
    </row>
    <row r="794" spans="1:15" x14ac:dyDescent="0.25">
      <c r="A794" s="125" t="s">
        <v>1887</v>
      </c>
      <c r="B794" s="124" t="s">
        <v>1886</v>
      </c>
      <c r="C794" s="123" t="s">
        <v>1885</v>
      </c>
      <c r="D794" s="123" t="s">
        <v>304</v>
      </c>
      <c r="E794" s="123" t="s">
        <v>322</v>
      </c>
      <c r="F794" s="122"/>
      <c r="G794" s="121" t="s">
        <v>967</v>
      </c>
      <c r="H794" s="120">
        <v>34</v>
      </c>
      <c r="I794" s="120"/>
      <c r="J794" s="119"/>
      <c r="K794" s="119">
        <v>42</v>
      </c>
      <c r="L794" s="119"/>
      <c r="M794" s="118" t="s">
        <v>1884</v>
      </c>
      <c r="N794" s="117" t="str">
        <f t="shared" si="12"/>
        <v/>
      </c>
      <c r="O794" s="116"/>
    </row>
    <row r="795" spans="1:15" x14ac:dyDescent="0.25">
      <c r="A795" s="125" t="s">
        <v>1883</v>
      </c>
      <c r="B795" s="124" t="s">
        <v>1880</v>
      </c>
      <c r="C795" s="123" t="s">
        <v>1879</v>
      </c>
      <c r="D795" s="123" t="s">
        <v>304</v>
      </c>
      <c r="E795" s="123" t="s">
        <v>308</v>
      </c>
      <c r="F795" s="122"/>
      <c r="G795" s="121" t="s">
        <v>1015</v>
      </c>
      <c r="H795" s="120">
        <v>57.35</v>
      </c>
      <c r="I795" s="120"/>
      <c r="J795" s="119">
        <v>23</v>
      </c>
      <c r="K795" s="119">
        <v>477</v>
      </c>
      <c r="L795" s="119"/>
      <c r="M795" s="118" t="s">
        <v>1882</v>
      </c>
      <c r="N795" s="117" t="str">
        <f t="shared" si="12"/>
        <v/>
      </c>
      <c r="O795" s="116"/>
    </row>
    <row r="796" spans="1:15" x14ac:dyDescent="0.25">
      <c r="A796" s="125" t="s">
        <v>1881</v>
      </c>
      <c r="B796" s="124" t="s">
        <v>1880</v>
      </c>
      <c r="C796" s="123" t="s">
        <v>1879</v>
      </c>
      <c r="D796" s="123" t="s">
        <v>304</v>
      </c>
      <c r="E796" s="123" t="s">
        <v>322</v>
      </c>
      <c r="F796" s="122"/>
      <c r="G796" s="121" t="s">
        <v>1015</v>
      </c>
      <c r="H796" s="120">
        <v>34</v>
      </c>
      <c r="I796" s="120"/>
      <c r="J796" s="119"/>
      <c r="K796" s="119">
        <v>476</v>
      </c>
      <c r="L796" s="119"/>
      <c r="M796" s="118" t="s">
        <v>1878</v>
      </c>
      <c r="N796" s="117" t="str">
        <f t="shared" si="12"/>
        <v/>
      </c>
      <c r="O796" s="116"/>
    </row>
    <row r="797" spans="1:15" x14ac:dyDescent="0.25">
      <c r="A797" s="125" t="s">
        <v>1877</v>
      </c>
      <c r="B797" s="124" t="s">
        <v>1874</v>
      </c>
      <c r="C797" s="123" t="s">
        <v>1873</v>
      </c>
      <c r="D797" s="123" t="s">
        <v>304</v>
      </c>
      <c r="E797" s="123" t="s">
        <v>308</v>
      </c>
      <c r="F797" s="122"/>
      <c r="G797" s="121" t="s">
        <v>995</v>
      </c>
      <c r="H797" s="120">
        <v>57.35</v>
      </c>
      <c r="I797" s="120"/>
      <c r="J797" s="119">
        <v>53</v>
      </c>
      <c r="K797" s="119">
        <v>145</v>
      </c>
      <c r="L797" s="119"/>
      <c r="M797" s="118" t="s">
        <v>1876</v>
      </c>
      <c r="N797" s="117" t="str">
        <f t="shared" si="12"/>
        <v/>
      </c>
      <c r="O797" s="116"/>
    </row>
    <row r="798" spans="1:15" x14ac:dyDescent="0.25">
      <c r="A798" s="125" t="s">
        <v>1875</v>
      </c>
      <c r="B798" s="124" t="s">
        <v>1874</v>
      </c>
      <c r="C798" s="123" t="s">
        <v>1873</v>
      </c>
      <c r="D798" s="123" t="s">
        <v>304</v>
      </c>
      <c r="E798" s="123" t="s">
        <v>322</v>
      </c>
      <c r="F798" s="122"/>
      <c r="G798" s="121" t="s">
        <v>995</v>
      </c>
      <c r="H798" s="120">
        <v>34</v>
      </c>
      <c r="I798" s="120"/>
      <c r="J798" s="119">
        <v>1</v>
      </c>
      <c r="K798" s="119">
        <v>93</v>
      </c>
      <c r="L798" s="119"/>
      <c r="M798" s="118" t="s">
        <v>1872</v>
      </c>
      <c r="N798" s="117" t="str">
        <f t="shared" si="12"/>
        <v/>
      </c>
      <c r="O798" s="116"/>
    </row>
    <row r="799" spans="1:15" x14ac:dyDescent="0.25">
      <c r="A799" s="125" t="s">
        <v>1871</v>
      </c>
      <c r="B799" s="124" t="s">
        <v>1868</v>
      </c>
      <c r="C799" s="123" t="s">
        <v>1867</v>
      </c>
      <c r="D799" s="123" t="s">
        <v>304</v>
      </c>
      <c r="E799" s="123" t="s">
        <v>308</v>
      </c>
      <c r="F799" s="122"/>
      <c r="G799" s="121" t="s">
        <v>967</v>
      </c>
      <c r="H799" s="120">
        <v>57.35</v>
      </c>
      <c r="I799" s="120"/>
      <c r="J799" s="119"/>
      <c r="K799" s="119">
        <v>82</v>
      </c>
      <c r="L799" s="119"/>
      <c r="M799" s="118" t="s">
        <v>1870</v>
      </c>
      <c r="N799" s="117" t="str">
        <f t="shared" si="12"/>
        <v/>
      </c>
      <c r="O799" s="116"/>
    </row>
    <row r="800" spans="1:15" x14ac:dyDescent="0.25">
      <c r="A800" s="125" t="s">
        <v>1869</v>
      </c>
      <c r="B800" s="124" t="s">
        <v>1868</v>
      </c>
      <c r="C800" s="123" t="s">
        <v>1867</v>
      </c>
      <c r="D800" s="123" t="s">
        <v>304</v>
      </c>
      <c r="E800" s="123" t="s">
        <v>322</v>
      </c>
      <c r="F800" s="122"/>
      <c r="G800" s="121" t="s">
        <v>967</v>
      </c>
      <c r="H800" s="120">
        <v>34</v>
      </c>
      <c r="I800" s="120"/>
      <c r="J800" s="119"/>
      <c r="K800" s="119">
        <v>46</v>
      </c>
      <c r="L800" s="119"/>
      <c r="M800" s="118" t="s">
        <v>1866</v>
      </c>
      <c r="N800" s="117" t="str">
        <f t="shared" si="12"/>
        <v/>
      </c>
      <c r="O800" s="116"/>
    </row>
    <row r="801" spans="1:15" x14ac:dyDescent="0.25">
      <c r="A801" s="125" t="s">
        <v>1865</v>
      </c>
      <c r="B801" s="124" t="s">
        <v>1864</v>
      </c>
      <c r="C801" s="123" t="s">
        <v>1863</v>
      </c>
      <c r="D801" s="123" t="s">
        <v>304</v>
      </c>
      <c r="E801" s="123" t="s">
        <v>308</v>
      </c>
      <c r="F801" s="122"/>
      <c r="G801" s="121" t="s">
        <v>1862</v>
      </c>
      <c r="H801" s="120">
        <v>57.35</v>
      </c>
      <c r="I801" s="120"/>
      <c r="J801" s="119">
        <v>2</v>
      </c>
      <c r="K801" s="119">
        <v>207</v>
      </c>
      <c r="L801" s="119"/>
      <c r="M801" s="118" t="s">
        <v>1861</v>
      </c>
      <c r="N801" s="117" t="str">
        <f t="shared" si="12"/>
        <v/>
      </c>
      <c r="O801" s="116"/>
    </row>
    <row r="802" spans="1:15" x14ac:dyDescent="0.25">
      <c r="A802" s="125" t="s">
        <v>1860</v>
      </c>
      <c r="B802" s="124" t="s">
        <v>1857</v>
      </c>
      <c r="C802" s="123" t="s">
        <v>1856</v>
      </c>
      <c r="D802" s="123" t="s">
        <v>304</v>
      </c>
      <c r="E802" s="123" t="s">
        <v>308</v>
      </c>
      <c r="F802" s="122" t="s">
        <v>398</v>
      </c>
      <c r="G802" s="121" t="s">
        <v>1397</v>
      </c>
      <c r="H802" s="120">
        <v>57.35</v>
      </c>
      <c r="I802" s="120"/>
      <c r="J802" s="119">
        <v>27</v>
      </c>
      <c r="K802" s="119">
        <v>473</v>
      </c>
      <c r="L802" s="119"/>
      <c r="M802" s="118" t="s">
        <v>1859</v>
      </c>
      <c r="N802" s="117" t="str">
        <f t="shared" si="12"/>
        <v/>
      </c>
      <c r="O802" s="116"/>
    </row>
    <row r="803" spans="1:15" x14ac:dyDescent="0.25">
      <c r="A803" s="125" t="s">
        <v>1858</v>
      </c>
      <c r="B803" s="124" t="s">
        <v>1857</v>
      </c>
      <c r="C803" s="123" t="s">
        <v>1856</v>
      </c>
      <c r="D803" s="123" t="s">
        <v>304</v>
      </c>
      <c r="E803" s="123" t="s">
        <v>322</v>
      </c>
      <c r="F803" s="122"/>
      <c r="G803" s="121" t="s">
        <v>1397</v>
      </c>
      <c r="H803" s="120">
        <v>34</v>
      </c>
      <c r="I803" s="120"/>
      <c r="J803" s="119"/>
      <c r="K803" s="119">
        <v>500</v>
      </c>
      <c r="L803" s="119"/>
      <c r="M803" s="118" t="s">
        <v>1855</v>
      </c>
      <c r="N803" s="117" t="str">
        <f t="shared" si="12"/>
        <v/>
      </c>
      <c r="O803" s="116"/>
    </row>
    <row r="804" spans="1:15" x14ac:dyDescent="0.25">
      <c r="A804" s="125" t="s">
        <v>1854</v>
      </c>
      <c r="B804" s="124" t="s">
        <v>1851</v>
      </c>
      <c r="C804" s="123" t="s">
        <v>1850</v>
      </c>
      <c r="D804" s="123" t="s">
        <v>304</v>
      </c>
      <c r="E804" s="123" t="s">
        <v>308</v>
      </c>
      <c r="F804" s="122"/>
      <c r="G804" s="121" t="s">
        <v>1459</v>
      </c>
      <c r="H804" s="120">
        <v>57.35</v>
      </c>
      <c r="I804" s="120"/>
      <c r="J804" s="119">
        <v>122</v>
      </c>
      <c r="K804" s="119">
        <v>378</v>
      </c>
      <c r="L804" s="119"/>
      <c r="M804" s="118" t="s">
        <v>1853</v>
      </c>
      <c r="N804" s="117" t="str">
        <f t="shared" si="12"/>
        <v/>
      </c>
      <c r="O804" s="116"/>
    </row>
    <row r="805" spans="1:15" x14ac:dyDescent="0.25">
      <c r="A805" s="125" t="s">
        <v>1852</v>
      </c>
      <c r="B805" s="124" t="s">
        <v>1851</v>
      </c>
      <c r="C805" s="123" t="s">
        <v>1850</v>
      </c>
      <c r="D805" s="123" t="s">
        <v>304</v>
      </c>
      <c r="E805" s="123" t="s">
        <v>322</v>
      </c>
      <c r="F805" s="122"/>
      <c r="G805" s="121" t="s">
        <v>1459</v>
      </c>
      <c r="H805" s="120">
        <v>34</v>
      </c>
      <c r="I805" s="120"/>
      <c r="J805" s="119"/>
      <c r="K805" s="119">
        <v>220</v>
      </c>
      <c r="L805" s="119"/>
      <c r="M805" s="118" t="s">
        <v>1849</v>
      </c>
      <c r="N805" s="117" t="str">
        <f t="shared" si="12"/>
        <v/>
      </c>
      <c r="O805" s="116"/>
    </row>
    <row r="806" spans="1:15" x14ac:dyDescent="0.25">
      <c r="A806" s="125" t="s">
        <v>1848</v>
      </c>
      <c r="B806" s="124" t="s">
        <v>1845</v>
      </c>
      <c r="C806" s="123" t="s">
        <v>1844</v>
      </c>
      <c r="D806" s="123" t="s">
        <v>304</v>
      </c>
      <c r="E806" s="123" t="s">
        <v>308</v>
      </c>
      <c r="F806" s="122"/>
      <c r="G806" s="121" t="s">
        <v>974</v>
      </c>
      <c r="H806" s="120">
        <v>57.35</v>
      </c>
      <c r="I806" s="120"/>
      <c r="J806" s="119"/>
      <c r="K806" s="119">
        <v>53</v>
      </c>
      <c r="L806" s="119"/>
      <c r="M806" s="118" t="s">
        <v>1847</v>
      </c>
      <c r="N806" s="117" t="str">
        <f t="shared" si="12"/>
        <v/>
      </c>
      <c r="O806" s="116"/>
    </row>
    <row r="807" spans="1:15" x14ac:dyDescent="0.25">
      <c r="A807" s="125" t="s">
        <v>1846</v>
      </c>
      <c r="B807" s="124" t="s">
        <v>1845</v>
      </c>
      <c r="C807" s="123" t="s">
        <v>1844</v>
      </c>
      <c r="D807" s="123" t="s">
        <v>304</v>
      </c>
      <c r="E807" s="123" t="s">
        <v>322</v>
      </c>
      <c r="F807" s="122"/>
      <c r="G807" s="121" t="s">
        <v>974</v>
      </c>
      <c r="H807" s="120">
        <v>34</v>
      </c>
      <c r="I807" s="120"/>
      <c r="J807" s="119"/>
      <c r="K807" s="119">
        <v>500</v>
      </c>
      <c r="L807" s="119"/>
      <c r="M807" s="118" t="s">
        <v>1843</v>
      </c>
      <c r="N807" s="117" t="str">
        <f t="shared" si="12"/>
        <v/>
      </c>
      <c r="O807" s="116"/>
    </row>
    <row r="808" spans="1:15" x14ac:dyDescent="0.25">
      <c r="A808" s="125" t="s">
        <v>1842</v>
      </c>
      <c r="B808" s="124" t="s">
        <v>1837</v>
      </c>
      <c r="C808" s="123" t="s">
        <v>1836</v>
      </c>
      <c r="D808" s="123" t="s">
        <v>304</v>
      </c>
      <c r="E808" s="123" t="s">
        <v>658</v>
      </c>
      <c r="F808" s="122"/>
      <c r="G808" s="121" t="s">
        <v>403</v>
      </c>
      <c r="H808" s="120">
        <v>101</v>
      </c>
      <c r="I808" s="120"/>
      <c r="J808" s="119"/>
      <c r="K808" s="119">
        <v>23</v>
      </c>
      <c r="L808" s="119"/>
      <c r="M808" s="118" t="s">
        <v>1841</v>
      </c>
      <c r="N808" s="117" t="str">
        <f t="shared" si="12"/>
        <v/>
      </c>
      <c r="O808" s="116"/>
    </row>
    <row r="809" spans="1:15" x14ac:dyDescent="0.25">
      <c r="A809" s="125" t="s">
        <v>1840</v>
      </c>
      <c r="B809" s="124" t="s">
        <v>1837</v>
      </c>
      <c r="C809" s="123" t="s">
        <v>1836</v>
      </c>
      <c r="D809" s="123" t="s">
        <v>304</v>
      </c>
      <c r="E809" s="123" t="s">
        <v>328</v>
      </c>
      <c r="F809" s="122"/>
      <c r="G809" s="121" t="s">
        <v>403</v>
      </c>
      <c r="H809" s="120">
        <v>92</v>
      </c>
      <c r="I809" s="120"/>
      <c r="J809" s="119"/>
      <c r="K809" s="119">
        <v>226</v>
      </c>
      <c r="L809" s="119"/>
      <c r="M809" s="118" t="s">
        <v>1839</v>
      </c>
      <c r="N809" s="117" t="str">
        <f t="shared" si="12"/>
        <v/>
      </c>
      <c r="O809" s="116"/>
    </row>
    <row r="810" spans="1:15" x14ac:dyDescent="0.25">
      <c r="A810" s="125" t="s">
        <v>1838</v>
      </c>
      <c r="B810" s="124" t="s">
        <v>1837</v>
      </c>
      <c r="C810" s="123" t="s">
        <v>1836</v>
      </c>
      <c r="D810" s="123" t="s">
        <v>304</v>
      </c>
      <c r="E810" s="123" t="s">
        <v>308</v>
      </c>
      <c r="F810" s="122"/>
      <c r="G810" s="121" t="s">
        <v>403</v>
      </c>
      <c r="H810" s="120">
        <v>69</v>
      </c>
      <c r="I810" s="120"/>
      <c r="J810" s="119"/>
      <c r="K810" s="119">
        <v>118</v>
      </c>
      <c r="L810" s="119"/>
      <c r="M810" s="118" t="s">
        <v>1835</v>
      </c>
      <c r="N810" s="117" t="str">
        <f t="shared" si="12"/>
        <v/>
      </c>
      <c r="O810" s="116"/>
    </row>
    <row r="811" spans="1:15" x14ac:dyDescent="0.25">
      <c r="A811" s="125" t="s">
        <v>1834</v>
      </c>
      <c r="B811" s="124" t="s">
        <v>1833</v>
      </c>
      <c r="C811" s="123" t="s">
        <v>1832</v>
      </c>
      <c r="D811" s="123" t="s">
        <v>1823</v>
      </c>
      <c r="E811" s="123" t="s">
        <v>1120</v>
      </c>
      <c r="F811" s="122"/>
      <c r="G811" s="121" t="s">
        <v>403</v>
      </c>
      <c r="H811" s="120">
        <v>111.3</v>
      </c>
      <c r="I811" s="120">
        <v>1</v>
      </c>
      <c r="J811" s="119">
        <v>196</v>
      </c>
      <c r="K811" s="119">
        <v>308</v>
      </c>
      <c r="L811" s="119"/>
      <c r="M811" s="118" t="s">
        <v>1831</v>
      </c>
      <c r="N811" s="117" t="str">
        <f t="shared" si="12"/>
        <v/>
      </c>
      <c r="O811" s="116"/>
    </row>
    <row r="812" spans="1:15" x14ac:dyDescent="0.25">
      <c r="A812" s="125" t="s">
        <v>1830</v>
      </c>
      <c r="B812" s="124" t="s">
        <v>1825</v>
      </c>
      <c r="C812" s="123" t="s">
        <v>1824</v>
      </c>
      <c r="D812" s="123" t="s">
        <v>1823</v>
      </c>
      <c r="E812" s="123" t="s">
        <v>1520</v>
      </c>
      <c r="F812" s="122"/>
      <c r="G812" s="121" t="s">
        <v>403</v>
      </c>
      <c r="H812" s="120">
        <v>136.25</v>
      </c>
      <c r="I812" s="120"/>
      <c r="J812" s="119"/>
      <c r="K812" s="119">
        <v>129</v>
      </c>
      <c r="L812" s="119"/>
      <c r="M812" s="118" t="s">
        <v>1829</v>
      </c>
      <c r="N812" s="117" t="str">
        <f t="shared" si="12"/>
        <v/>
      </c>
      <c r="O812" s="116"/>
    </row>
    <row r="813" spans="1:15" x14ac:dyDescent="0.25">
      <c r="A813" s="125" t="s">
        <v>1828</v>
      </c>
      <c r="B813" s="124" t="s">
        <v>1825</v>
      </c>
      <c r="C813" s="123" t="s">
        <v>1824</v>
      </c>
      <c r="D813" s="123" t="s">
        <v>1823</v>
      </c>
      <c r="E813" s="123" t="s">
        <v>1120</v>
      </c>
      <c r="F813" s="122" t="s">
        <v>398</v>
      </c>
      <c r="G813" s="121" t="s">
        <v>403</v>
      </c>
      <c r="H813" s="120">
        <v>113.9</v>
      </c>
      <c r="I813" s="120"/>
      <c r="J813" s="119">
        <v>448</v>
      </c>
      <c r="K813" s="119">
        <v>91</v>
      </c>
      <c r="L813" s="119"/>
      <c r="M813" s="118" t="s">
        <v>1827</v>
      </c>
      <c r="N813" s="117" t="str">
        <f t="shared" si="12"/>
        <v/>
      </c>
      <c r="O813" s="116"/>
    </row>
    <row r="814" spans="1:15" x14ac:dyDescent="0.25">
      <c r="A814" s="125" t="s">
        <v>1826</v>
      </c>
      <c r="B814" s="124" t="s">
        <v>1825</v>
      </c>
      <c r="C814" s="123" t="s">
        <v>1824</v>
      </c>
      <c r="D814" s="123" t="s">
        <v>1823</v>
      </c>
      <c r="E814" s="123" t="s">
        <v>1114</v>
      </c>
      <c r="F814" s="122"/>
      <c r="G814" s="121" t="s">
        <v>403</v>
      </c>
      <c r="H814" s="120">
        <v>100.5</v>
      </c>
      <c r="I814" s="120"/>
      <c r="J814" s="119">
        <v>1</v>
      </c>
      <c r="K814" s="119"/>
      <c r="L814" s="119"/>
      <c r="M814" s="118" t="s">
        <v>1822</v>
      </c>
      <c r="N814" s="117" t="str">
        <f t="shared" si="12"/>
        <v/>
      </c>
      <c r="O814" s="116"/>
    </row>
    <row r="815" spans="1:15" x14ac:dyDescent="0.25">
      <c r="A815" s="125" t="s">
        <v>1821</v>
      </c>
      <c r="B815" s="124" t="s">
        <v>1820</v>
      </c>
      <c r="C815" s="123" t="s">
        <v>1819</v>
      </c>
      <c r="D815" s="123" t="s">
        <v>304</v>
      </c>
      <c r="E815" s="123" t="s">
        <v>545</v>
      </c>
      <c r="F815" s="122"/>
      <c r="G815" s="121" t="s">
        <v>307</v>
      </c>
      <c r="H815" s="120">
        <v>41.05</v>
      </c>
      <c r="I815" s="120">
        <v>1.5</v>
      </c>
      <c r="J815" s="118">
        <v>500</v>
      </c>
      <c r="K815" s="119"/>
      <c r="L815" s="119"/>
      <c r="M815" s="118" t="s">
        <v>1818</v>
      </c>
      <c r="N815" s="117" t="str">
        <f t="shared" si="12"/>
        <v/>
      </c>
      <c r="O815" s="116"/>
    </row>
    <row r="816" spans="1:15" x14ac:dyDescent="0.25">
      <c r="A816" s="125" t="s">
        <v>1817</v>
      </c>
      <c r="B816" s="124" t="s">
        <v>1816</v>
      </c>
      <c r="C816" s="123" t="s">
        <v>1815</v>
      </c>
      <c r="D816" s="123" t="s">
        <v>304</v>
      </c>
      <c r="E816" s="123" t="s">
        <v>545</v>
      </c>
      <c r="F816" s="122"/>
      <c r="G816" s="121" t="s">
        <v>307</v>
      </c>
      <c r="H816" s="120">
        <v>41.05</v>
      </c>
      <c r="I816" s="120"/>
      <c r="J816" s="119">
        <v>405</v>
      </c>
      <c r="K816" s="119">
        <v>288</v>
      </c>
      <c r="L816" s="119"/>
      <c r="M816" s="118" t="s">
        <v>1814</v>
      </c>
      <c r="N816" s="117" t="str">
        <f t="shared" si="12"/>
        <v/>
      </c>
      <c r="O816" s="116"/>
    </row>
    <row r="817" spans="1:15" ht="15.75" x14ac:dyDescent="0.25">
      <c r="A817" s="125" t="s">
        <v>1813</v>
      </c>
      <c r="B817" s="124" t="s">
        <v>1810</v>
      </c>
      <c r="C817" s="123" t="s">
        <v>1809</v>
      </c>
      <c r="D817" s="123" t="s">
        <v>304</v>
      </c>
      <c r="E817" s="123" t="s">
        <v>663</v>
      </c>
      <c r="F817" s="126"/>
      <c r="G817" s="121" t="s">
        <v>307</v>
      </c>
      <c r="H817" s="120">
        <v>125</v>
      </c>
      <c r="I817" s="120"/>
      <c r="J817" s="119"/>
      <c r="K817" s="119">
        <v>5</v>
      </c>
      <c r="L817" s="119"/>
      <c r="M817" s="118" t="s">
        <v>1812</v>
      </c>
      <c r="N817" s="117" t="str">
        <f t="shared" si="12"/>
        <v/>
      </c>
      <c r="O817" s="116"/>
    </row>
    <row r="818" spans="1:15" x14ac:dyDescent="0.25">
      <c r="A818" s="125" t="s">
        <v>1811</v>
      </c>
      <c r="B818" s="124" t="s">
        <v>1810</v>
      </c>
      <c r="C818" s="123" t="s">
        <v>1809</v>
      </c>
      <c r="D818" s="123" t="s">
        <v>304</v>
      </c>
      <c r="E818" s="123" t="s">
        <v>545</v>
      </c>
      <c r="F818" s="122"/>
      <c r="G818" s="121" t="s">
        <v>307</v>
      </c>
      <c r="H818" s="120">
        <v>35.200000000000003</v>
      </c>
      <c r="I818" s="120"/>
      <c r="J818" s="119">
        <v>18</v>
      </c>
      <c r="K818" s="119">
        <v>52</v>
      </c>
      <c r="L818" s="119"/>
      <c r="M818" s="118" t="s">
        <v>1808</v>
      </c>
      <c r="N818" s="117" t="str">
        <f t="shared" si="12"/>
        <v/>
      </c>
      <c r="O818" s="116"/>
    </row>
    <row r="819" spans="1:15" x14ac:dyDescent="0.25">
      <c r="A819" s="125" t="s">
        <v>1807</v>
      </c>
      <c r="B819" s="124" t="s">
        <v>1804</v>
      </c>
      <c r="C819" s="123" t="s">
        <v>1803</v>
      </c>
      <c r="D819" s="123" t="s">
        <v>304</v>
      </c>
      <c r="E819" s="123" t="s">
        <v>663</v>
      </c>
      <c r="F819" s="122"/>
      <c r="G819" s="121" t="s">
        <v>307</v>
      </c>
      <c r="H819" s="120">
        <v>170.45</v>
      </c>
      <c r="I819" s="120">
        <v>1.75</v>
      </c>
      <c r="J819" s="119"/>
      <c r="K819" s="119">
        <v>5</v>
      </c>
      <c r="L819" s="119"/>
      <c r="M819" s="118" t="s">
        <v>1806</v>
      </c>
      <c r="N819" s="117" t="str">
        <f t="shared" si="12"/>
        <v/>
      </c>
      <c r="O819" s="116"/>
    </row>
    <row r="820" spans="1:15" x14ac:dyDescent="0.25">
      <c r="A820" s="125" t="s">
        <v>1805</v>
      </c>
      <c r="B820" s="124" t="s">
        <v>1804</v>
      </c>
      <c r="C820" s="123" t="s">
        <v>1803</v>
      </c>
      <c r="D820" s="123" t="s">
        <v>304</v>
      </c>
      <c r="E820" s="123" t="s">
        <v>545</v>
      </c>
      <c r="F820" s="122"/>
      <c r="G820" s="121" t="s">
        <v>307</v>
      </c>
      <c r="H820" s="120">
        <v>41.5</v>
      </c>
      <c r="I820" s="120">
        <v>1.75</v>
      </c>
      <c r="J820" s="118">
        <v>500</v>
      </c>
      <c r="K820" s="119"/>
      <c r="L820" s="119"/>
      <c r="M820" s="118" t="s">
        <v>1802</v>
      </c>
      <c r="N820" s="117" t="str">
        <f t="shared" si="12"/>
        <v/>
      </c>
      <c r="O820" s="116"/>
    </row>
    <row r="821" spans="1:15" x14ac:dyDescent="0.25">
      <c r="A821" s="125" t="s">
        <v>1801</v>
      </c>
      <c r="B821" s="124" t="s">
        <v>185</v>
      </c>
      <c r="C821" s="123" t="s">
        <v>1796</v>
      </c>
      <c r="D821" s="123" t="s">
        <v>304</v>
      </c>
      <c r="E821" s="123" t="s">
        <v>319</v>
      </c>
      <c r="F821" s="122"/>
      <c r="G821" s="121" t="s">
        <v>307</v>
      </c>
      <c r="H821" s="120">
        <v>204.45</v>
      </c>
      <c r="I821" s="120">
        <v>1.75</v>
      </c>
      <c r="J821" s="119">
        <v>2</v>
      </c>
      <c r="K821" s="119"/>
      <c r="L821" s="119"/>
      <c r="M821" s="118" t="s">
        <v>1800</v>
      </c>
      <c r="N821" s="117" t="str">
        <f t="shared" si="12"/>
        <v/>
      </c>
      <c r="O821" s="116"/>
    </row>
    <row r="822" spans="1:15" x14ac:dyDescent="0.25">
      <c r="A822" s="125" t="s">
        <v>1799</v>
      </c>
      <c r="B822" s="124" t="s">
        <v>185</v>
      </c>
      <c r="C822" s="123" t="s">
        <v>1796</v>
      </c>
      <c r="D822" s="123" t="s">
        <v>304</v>
      </c>
      <c r="E822" s="123" t="s">
        <v>663</v>
      </c>
      <c r="F822" s="122"/>
      <c r="G822" s="121" t="s">
        <v>307</v>
      </c>
      <c r="H822" s="120">
        <v>176</v>
      </c>
      <c r="I822" s="120">
        <v>1.75</v>
      </c>
      <c r="J822" s="119"/>
      <c r="K822" s="119">
        <v>49</v>
      </c>
      <c r="L822" s="119"/>
      <c r="M822" s="118" t="s">
        <v>1798</v>
      </c>
      <c r="N822" s="117" t="str">
        <f t="shared" si="12"/>
        <v/>
      </c>
      <c r="O822" s="116"/>
    </row>
    <row r="823" spans="1:15" x14ac:dyDescent="0.25">
      <c r="A823" s="125" t="s">
        <v>1797</v>
      </c>
      <c r="B823" s="124" t="s">
        <v>185</v>
      </c>
      <c r="C823" s="123" t="s">
        <v>1796</v>
      </c>
      <c r="D823" s="123" t="s">
        <v>304</v>
      </c>
      <c r="E823" s="123" t="s">
        <v>545</v>
      </c>
      <c r="F823" s="122"/>
      <c r="G823" s="121" t="s">
        <v>307</v>
      </c>
      <c r="H823" s="120">
        <v>41.5</v>
      </c>
      <c r="I823" s="120">
        <v>1.75</v>
      </c>
      <c r="J823" s="119">
        <v>200</v>
      </c>
      <c r="K823" s="119"/>
      <c r="L823" s="119"/>
      <c r="M823" s="118" t="s">
        <v>1795</v>
      </c>
      <c r="N823" s="117" t="str">
        <f t="shared" si="12"/>
        <v/>
      </c>
      <c r="O823" s="116"/>
    </row>
    <row r="824" spans="1:15" x14ac:dyDescent="0.25">
      <c r="A824" s="125" t="s">
        <v>1794</v>
      </c>
      <c r="B824" s="124" t="s">
        <v>1789</v>
      </c>
      <c r="C824" s="123" t="s">
        <v>1788</v>
      </c>
      <c r="D824" s="123" t="s">
        <v>304</v>
      </c>
      <c r="E824" s="123" t="s">
        <v>1093</v>
      </c>
      <c r="F824" s="122"/>
      <c r="G824" s="121" t="s">
        <v>892</v>
      </c>
      <c r="H824" s="120">
        <v>200.45</v>
      </c>
      <c r="I824" s="120"/>
      <c r="J824" s="119">
        <v>1</v>
      </c>
      <c r="K824" s="119"/>
      <c r="L824" s="119"/>
      <c r="M824" s="118" t="s">
        <v>1793</v>
      </c>
      <c r="N824" s="117" t="str">
        <f t="shared" si="12"/>
        <v/>
      </c>
      <c r="O824" s="116"/>
    </row>
    <row r="825" spans="1:15" x14ac:dyDescent="0.25">
      <c r="A825" s="125" t="s">
        <v>1792</v>
      </c>
      <c r="B825" s="124" t="s">
        <v>1789</v>
      </c>
      <c r="C825" s="123" t="s">
        <v>1788</v>
      </c>
      <c r="D825" s="123" t="s">
        <v>304</v>
      </c>
      <c r="E825" s="123" t="s">
        <v>674</v>
      </c>
      <c r="F825" s="122"/>
      <c r="G825" s="121" t="s">
        <v>892</v>
      </c>
      <c r="H825" s="120">
        <v>41.5</v>
      </c>
      <c r="I825" s="120"/>
      <c r="J825" s="119">
        <v>2</v>
      </c>
      <c r="K825" s="119"/>
      <c r="L825" s="119"/>
      <c r="M825" s="118" t="s">
        <v>1791</v>
      </c>
      <c r="N825" s="117" t="str">
        <f t="shared" si="12"/>
        <v/>
      </c>
      <c r="O825" s="116"/>
    </row>
    <row r="826" spans="1:15" x14ac:dyDescent="0.25">
      <c r="A826" s="125" t="s">
        <v>1790</v>
      </c>
      <c r="B826" s="124" t="s">
        <v>1789</v>
      </c>
      <c r="C826" s="123" t="s">
        <v>1788</v>
      </c>
      <c r="D826" s="123" t="s">
        <v>304</v>
      </c>
      <c r="E826" s="123" t="s">
        <v>545</v>
      </c>
      <c r="F826" s="122"/>
      <c r="G826" s="121" t="s">
        <v>892</v>
      </c>
      <c r="H826" s="120">
        <v>41.5</v>
      </c>
      <c r="I826" s="120"/>
      <c r="J826" s="119">
        <v>500</v>
      </c>
      <c r="K826" s="119"/>
      <c r="L826" s="119"/>
      <c r="M826" s="118" t="s">
        <v>1787</v>
      </c>
      <c r="N826" s="117" t="str">
        <f t="shared" si="12"/>
        <v/>
      </c>
      <c r="O826" s="116"/>
    </row>
    <row r="827" spans="1:15" x14ac:dyDescent="0.25">
      <c r="A827" s="125" t="s">
        <v>1786</v>
      </c>
      <c r="B827" s="124" t="s">
        <v>1783</v>
      </c>
      <c r="C827" s="123" t="s">
        <v>1782</v>
      </c>
      <c r="D827" s="123" t="s">
        <v>304</v>
      </c>
      <c r="E827" s="123" t="s">
        <v>1093</v>
      </c>
      <c r="F827" s="122"/>
      <c r="G827" s="121" t="s">
        <v>307</v>
      </c>
      <c r="H827" s="120">
        <v>194.7</v>
      </c>
      <c r="I827" s="120"/>
      <c r="J827" s="119">
        <v>3</v>
      </c>
      <c r="K827" s="119"/>
      <c r="L827" s="119"/>
      <c r="M827" s="118" t="s">
        <v>1785</v>
      </c>
      <c r="N827" s="117" t="str">
        <f t="shared" si="12"/>
        <v/>
      </c>
      <c r="O827" s="116"/>
    </row>
    <row r="828" spans="1:15" x14ac:dyDescent="0.25">
      <c r="A828" s="125" t="s">
        <v>1784</v>
      </c>
      <c r="B828" s="124" t="s">
        <v>1783</v>
      </c>
      <c r="C828" s="123" t="s">
        <v>1782</v>
      </c>
      <c r="D828" s="123" t="s">
        <v>304</v>
      </c>
      <c r="E828" s="123" t="s">
        <v>545</v>
      </c>
      <c r="F828" s="122"/>
      <c r="G828" s="121" t="s">
        <v>307</v>
      </c>
      <c r="H828" s="120">
        <v>39.799999999999997</v>
      </c>
      <c r="I828" s="120"/>
      <c r="J828" s="119">
        <v>176</v>
      </c>
      <c r="K828" s="119"/>
      <c r="L828" s="119"/>
      <c r="M828" s="118" t="s">
        <v>1781</v>
      </c>
      <c r="N828" s="117" t="str">
        <f t="shared" si="12"/>
        <v/>
      </c>
      <c r="O828" s="116"/>
    </row>
    <row r="829" spans="1:15" x14ac:dyDescent="0.25">
      <c r="A829" s="125" t="s">
        <v>1780</v>
      </c>
      <c r="B829" s="124" t="s">
        <v>1779</v>
      </c>
      <c r="C829" s="123" t="s">
        <v>1778</v>
      </c>
      <c r="D829" s="123" t="s">
        <v>304</v>
      </c>
      <c r="E829" s="123" t="s">
        <v>382</v>
      </c>
      <c r="F829" s="122"/>
      <c r="G829" s="121" t="s">
        <v>307</v>
      </c>
      <c r="H829" s="120">
        <v>37.65</v>
      </c>
      <c r="I829" s="120"/>
      <c r="J829" s="119">
        <v>125</v>
      </c>
      <c r="K829" s="119"/>
      <c r="L829" s="119"/>
      <c r="M829" s="118" t="s">
        <v>1777</v>
      </c>
      <c r="N829" s="117" t="str">
        <f t="shared" si="12"/>
        <v/>
      </c>
      <c r="O829" s="116"/>
    </row>
    <row r="830" spans="1:15" x14ac:dyDescent="0.25">
      <c r="A830" s="125" t="s">
        <v>1776</v>
      </c>
      <c r="B830" s="124" t="s">
        <v>1775</v>
      </c>
      <c r="C830" s="123" t="s">
        <v>1774</v>
      </c>
      <c r="D830" s="123" t="s">
        <v>304</v>
      </c>
      <c r="E830" s="123" t="s">
        <v>545</v>
      </c>
      <c r="F830" s="122" t="s">
        <v>398</v>
      </c>
      <c r="G830" s="121" t="s">
        <v>403</v>
      </c>
      <c r="H830" s="120">
        <v>38.4</v>
      </c>
      <c r="I830" s="120">
        <v>1.5</v>
      </c>
      <c r="J830" s="119">
        <v>92</v>
      </c>
      <c r="K830" s="119">
        <v>408</v>
      </c>
      <c r="L830" s="119"/>
      <c r="M830" s="118" t="s">
        <v>1773</v>
      </c>
      <c r="N830" s="117" t="str">
        <f t="shared" si="12"/>
        <v/>
      </c>
      <c r="O830" s="116"/>
    </row>
    <row r="831" spans="1:15" ht="15.75" x14ac:dyDescent="0.25">
      <c r="A831" s="125" t="s">
        <v>1772</v>
      </c>
      <c r="B831" s="124" t="s">
        <v>1765</v>
      </c>
      <c r="C831" s="123" t="s">
        <v>1764</v>
      </c>
      <c r="D831" s="123" t="s">
        <v>304</v>
      </c>
      <c r="E831" s="123" t="s">
        <v>658</v>
      </c>
      <c r="F831" s="126"/>
      <c r="G831" s="121" t="s">
        <v>307</v>
      </c>
      <c r="H831" s="120">
        <v>121.2</v>
      </c>
      <c r="I831" s="120">
        <v>1</v>
      </c>
      <c r="J831" s="119"/>
      <c r="K831" s="119">
        <v>123</v>
      </c>
      <c r="L831" s="119">
        <v>51</v>
      </c>
      <c r="M831" s="118" t="s">
        <v>1771</v>
      </c>
      <c r="N831" s="117" t="str">
        <f t="shared" si="12"/>
        <v/>
      </c>
      <c r="O831" s="116"/>
    </row>
    <row r="832" spans="1:15" x14ac:dyDescent="0.25">
      <c r="A832" s="125" t="s">
        <v>1770</v>
      </c>
      <c r="B832" s="124" t="s">
        <v>1765</v>
      </c>
      <c r="C832" s="123" t="s">
        <v>1764</v>
      </c>
      <c r="D832" s="123" t="s">
        <v>304</v>
      </c>
      <c r="E832" s="123" t="s">
        <v>488</v>
      </c>
      <c r="F832" s="122"/>
      <c r="G832" s="121" t="s">
        <v>307</v>
      </c>
      <c r="H832" s="120">
        <v>98.45</v>
      </c>
      <c r="I832" s="120">
        <v>1</v>
      </c>
      <c r="J832" s="119"/>
      <c r="K832" s="119">
        <v>71</v>
      </c>
      <c r="L832" s="119"/>
      <c r="M832" s="118" t="s">
        <v>1769</v>
      </c>
      <c r="N832" s="117" t="str">
        <f t="shared" si="12"/>
        <v/>
      </c>
      <c r="O832" s="116"/>
    </row>
    <row r="833" spans="1:15" x14ac:dyDescent="0.25">
      <c r="A833" s="125" t="s">
        <v>1768</v>
      </c>
      <c r="B833" s="124" t="s">
        <v>1765</v>
      </c>
      <c r="C833" s="123" t="s">
        <v>1764</v>
      </c>
      <c r="D833" s="123" t="s">
        <v>304</v>
      </c>
      <c r="E833" s="123" t="s">
        <v>308</v>
      </c>
      <c r="F833" s="122"/>
      <c r="G833" s="121" t="s">
        <v>307</v>
      </c>
      <c r="H833" s="120">
        <v>75.5</v>
      </c>
      <c r="I833" s="120">
        <v>1</v>
      </c>
      <c r="J833" s="119"/>
      <c r="K833" s="119">
        <v>9</v>
      </c>
      <c r="L833" s="119"/>
      <c r="M833" s="118" t="s">
        <v>1767</v>
      </c>
      <c r="N833" s="117" t="str">
        <f t="shared" si="12"/>
        <v/>
      </c>
      <c r="O833" s="116"/>
    </row>
    <row r="834" spans="1:15" x14ac:dyDescent="0.25">
      <c r="A834" s="125" t="s">
        <v>1766</v>
      </c>
      <c r="B834" s="124" t="s">
        <v>1765</v>
      </c>
      <c r="C834" s="123" t="s">
        <v>1764</v>
      </c>
      <c r="D834" s="123" t="s">
        <v>304</v>
      </c>
      <c r="E834" s="123" t="s">
        <v>545</v>
      </c>
      <c r="F834" s="122"/>
      <c r="G834" s="121" t="s">
        <v>307</v>
      </c>
      <c r="H834" s="120">
        <v>38.4</v>
      </c>
      <c r="I834" s="120">
        <v>1</v>
      </c>
      <c r="J834" s="119">
        <v>48</v>
      </c>
      <c r="K834" s="119"/>
      <c r="L834" s="119"/>
      <c r="M834" s="121" t="s">
        <v>1763</v>
      </c>
      <c r="N834" s="117" t="str">
        <f t="shared" si="12"/>
        <v/>
      </c>
      <c r="O834" s="116"/>
    </row>
    <row r="835" spans="1:15" x14ac:dyDescent="0.25">
      <c r="A835" s="125" t="s">
        <v>1762</v>
      </c>
      <c r="B835" s="124" t="s">
        <v>1758</v>
      </c>
      <c r="C835" s="123" t="s">
        <v>1757</v>
      </c>
      <c r="D835" s="123" t="s">
        <v>304</v>
      </c>
      <c r="E835" s="123" t="s">
        <v>1761</v>
      </c>
      <c r="F835" s="122"/>
      <c r="G835" s="121" t="s">
        <v>307</v>
      </c>
      <c r="H835" s="120">
        <v>198.4</v>
      </c>
      <c r="I835" s="120">
        <v>3</v>
      </c>
      <c r="J835" s="119">
        <v>1</v>
      </c>
      <c r="K835" s="119"/>
      <c r="L835" s="119"/>
      <c r="M835" s="118" t="s">
        <v>1760</v>
      </c>
      <c r="N835" s="117" t="str">
        <f t="shared" si="12"/>
        <v/>
      </c>
      <c r="O835" s="116"/>
    </row>
    <row r="836" spans="1:15" x14ac:dyDescent="0.25">
      <c r="A836" s="125" t="s">
        <v>1759</v>
      </c>
      <c r="B836" s="124" t="s">
        <v>1758</v>
      </c>
      <c r="C836" s="123" t="s">
        <v>1757</v>
      </c>
      <c r="D836" s="123" t="s">
        <v>304</v>
      </c>
      <c r="E836" s="123" t="s">
        <v>545</v>
      </c>
      <c r="F836" s="122" t="s">
        <v>398</v>
      </c>
      <c r="G836" s="121" t="s">
        <v>307</v>
      </c>
      <c r="H836" s="120">
        <v>38.4</v>
      </c>
      <c r="I836" s="120">
        <v>3</v>
      </c>
      <c r="J836" s="119">
        <v>434</v>
      </c>
      <c r="K836" s="119">
        <v>163</v>
      </c>
      <c r="L836" s="119"/>
      <c r="M836" s="118" t="s">
        <v>1756</v>
      </c>
      <c r="N836" s="117" t="str">
        <f t="shared" si="12"/>
        <v/>
      </c>
      <c r="O836" s="116"/>
    </row>
    <row r="837" spans="1:15" x14ac:dyDescent="0.25">
      <c r="A837" s="125" t="s">
        <v>1755</v>
      </c>
      <c r="B837" s="124" t="s">
        <v>1751</v>
      </c>
      <c r="C837" s="123" t="s">
        <v>1750</v>
      </c>
      <c r="D837" s="123" t="s">
        <v>304</v>
      </c>
      <c r="E837" s="123" t="s">
        <v>1754</v>
      </c>
      <c r="F837" s="122"/>
      <c r="G837" s="121" t="s">
        <v>307</v>
      </c>
      <c r="H837" s="120">
        <v>188.7</v>
      </c>
      <c r="I837" s="120"/>
      <c r="J837" s="119">
        <v>3</v>
      </c>
      <c r="K837" s="119"/>
      <c r="L837" s="119"/>
      <c r="M837" s="118" t="s">
        <v>1753</v>
      </c>
      <c r="N837" s="117" t="str">
        <f t="shared" si="12"/>
        <v/>
      </c>
      <c r="O837" s="116"/>
    </row>
    <row r="838" spans="1:15" x14ac:dyDescent="0.25">
      <c r="A838" s="125" t="s">
        <v>1752</v>
      </c>
      <c r="B838" s="124" t="s">
        <v>1751</v>
      </c>
      <c r="C838" s="123" t="s">
        <v>1750</v>
      </c>
      <c r="D838" s="123" t="s">
        <v>304</v>
      </c>
      <c r="E838" s="123" t="s">
        <v>545</v>
      </c>
      <c r="F838" s="122"/>
      <c r="G838" s="121" t="s">
        <v>307</v>
      </c>
      <c r="H838" s="120">
        <v>38.4</v>
      </c>
      <c r="I838" s="120"/>
      <c r="J838" s="119">
        <v>304</v>
      </c>
      <c r="K838" s="119"/>
      <c r="L838" s="119"/>
      <c r="M838" s="118" t="s">
        <v>1749</v>
      </c>
      <c r="N838" s="117" t="str">
        <f t="shared" si="12"/>
        <v/>
      </c>
      <c r="O838" s="116"/>
    </row>
    <row r="839" spans="1:15" x14ac:dyDescent="0.25">
      <c r="A839" s="125" t="s">
        <v>1748</v>
      </c>
      <c r="B839" s="124" t="s">
        <v>1745</v>
      </c>
      <c r="C839" s="123" t="s">
        <v>1744</v>
      </c>
      <c r="D839" s="123" t="s">
        <v>304</v>
      </c>
      <c r="E839" s="123" t="s">
        <v>488</v>
      </c>
      <c r="F839" s="122"/>
      <c r="G839" s="121" t="s">
        <v>892</v>
      </c>
      <c r="H839" s="120">
        <v>94.7</v>
      </c>
      <c r="I839" s="120"/>
      <c r="J839" s="119">
        <v>49</v>
      </c>
      <c r="K839" s="119"/>
      <c r="L839" s="119"/>
      <c r="M839" s="118" t="s">
        <v>1747</v>
      </c>
      <c r="N839" s="117" t="str">
        <f t="shared" si="12"/>
        <v/>
      </c>
      <c r="O839" s="116"/>
    </row>
    <row r="840" spans="1:15" x14ac:dyDescent="0.25">
      <c r="A840" s="125" t="s">
        <v>1746</v>
      </c>
      <c r="B840" s="124" t="s">
        <v>1745</v>
      </c>
      <c r="C840" s="123" t="s">
        <v>1744</v>
      </c>
      <c r="D840" s="123" t="s">
        <v>304</v>
      </c>
      <c r="E840" s="123" t="s">
        <v>322</v>
      </c>
      <c r="F840" s="122"/>
      <c r="G840" s="121" t="s">
        <v>892</v>
      </c>
      <c r="H840" s="120">
        <v>48.9</v>
      </c>
      <c r="I840" s="120"/>
      <c r="J840" s="119">
        <v>5</v>
      </c>
      <c r="K840" s="119">
        <v>1</v>
      </c>
      <c r="L840" s="119"/>
      <c r="M840" s="118" t="s">
        <v>1743</v>
      </c>
      <c r="N840" s="117" t="str">
        <f t="shared" si="12"/>
        <v/>
      </c>
      <c r="O840" s="116"/>
    </row>
    <row r="841" spans="1:15" x14ac:dyDescent="0.25">
      <c r="A841" s="125" t="s">
        <v>1742</v>
      </c>
      <c r="B841" s="124" t="s">
        <v>1735</v>
      </c>
      <c r="C841" s="123" t="s">
        <v>1734</v>
      </c>
      <c r="D841" s="123" t="s">
        <v>304</v>
      </c>
      <c r="E841" s="123" t="s">
        <v>1741</v>
      </c>
      <c r="F841" s="122"/>
      <c r="G841" s="121" t="s">
        <v>403</v>
      </c>
      <c r="H841" s="120">
        <v>242.7</v>
      </c>
      <c r="I841" s="120"/>
      <c r="J841" s="119">
        <v>1</v>
      </c>
      <c r="K841" s="119"/>
      <c r="L841" s="119"/>
      <c r="M841" s="118" t="s">
        <v>1740</v>
      </c>
      <c r="N841" s="117" t="str">
        <f t="shared" ref="N841:N904" si="13">IF(O841="","",H841-($N$7*H841))</f>
        <v/>
      </c>
      <c r="O841" s="116"/>
    </row>
    <row r="842" spans="1:15" x14ac:dyDescent="0.25">
      <c r="A842" s="125" t="s">
        <v>1739</v>
      </c>
      <c r="B842" s="124" t="s">
        <v>1735</v>
      </c>
      <c r="C842" s="123" t="s">
        <v>1734</v>
      </c>
      <c r="D842" s="123" t="s">
        <v>304</v>
      </c>
      <c r="E842" s="123" t="s">
        <v>1738</v>
      </c>
      <c r="F842" s="122"/>
      <c r="G842" s="121" t="s">
        <v>403</v>
      </c>
      <c r="H842" s="120">
        <v>239.2</v>
      </c>
      <c r="I842" s="120"/>
      <c r="J842" s="119">
        <v>1</v>
      </c>
      <c r="K842" s="119"/>
      <c r="L842" s="119"/>
      <c r="M842" s="118" t="s">
        <v>1737</v>
      </c>
      <c r="N842" s="117" t="str">
        <f t="shared" si="13"/>
        <v/>
      </c>
      <c r="O842" s="116"/>
    </row>
    <row r="843" spans="1:15" x14ac:dyDescent="0.25">
      <c r="A843" s="125" t="s">
        <v>1736</v>
      </c>
      <c r="B843" s="124" t="s">
        <v>1735</v>
      </c>
      <c r="C843" s="123" t="s">
        <v>1734</v>
      </c>
      <c r="D843" s="123" t="s">
        <v>304</v>
      </c>
      <c r="E843" s="123" t="s">
        <v>1663</v>
      </c>
      <c r="F843" s="122"/>
      <c r="G843" s="121" t="s">
        <v>403</v>
      </c>
      <c r="H843" s="120">
        <v>181.7</v>
      </c>
      <c r="I843" s="120"/>
      <c r="J843" s="119">
        <v>1</v>
      </c>
      <c r="K843" s="119"/>
      <c r="L843" s="119"/>
      <c r="M843" s="118" t="s">
        <v>1733</v>
      </c>
      <c r="N843" s="117" t="str">
        <f t="shared" si="13"/>
        <v/>
      </c>
      <c r="O843" s="116"/>
    </row>
    <row r="844" spans="1:15" x14ac:dyDescent="0.25">
      <c r="A844" s="125" t="s">
        <v>1732</v>
      </c>
      <c r="B844" s="124" t="s">
        <v>1725</v>
      </c>
      <c r="C844" s="123" t="s">
        <v>1724</v>
      </c>
      <c r="D844" s="123" t="s">
        <v>304</v>
      </c>
      <c r="E844" s="123" t="s">
        <v>1676</v>
      </c>
      <c r="F844" s="122"/>
      <c r="G844" s="121" t="s">
        <v>518</v>
      </c>
      <c r="H844" s="120">
        <v>185</v>
      </c>
      <c r="I844" s="120"/>
      <c r="J844" s="119">
        <v>1</v>
      </c>
      <c r="K844" s="119"/>
      <c r="L844" s="119"/>
      <c r="M844" s="118" t="s">
        <v>1731</v>
      </c>
      <c r="N844" s="117" t="str">
        <f t="shared" si="13"/>
        <v/>
      </c>
      <c r="O844" s="116"/>
    </row>
    <row r="845" spans="1:15" x14ac:dyDescent="0.25">
      <c r="A845" s="125" t="s">
        <v>1730</v>
      </c>
      <c r="B845" s="124" t="s">
        <v>1725</v>
      </c>
      <c r="C845" s="123" t="s">
        <v>1724</v>
      </c>
      <c r="D845" s="123" t="s">
        <v>304</v>
      </c>
      <c r="E845" s="123" t="s">
        <v>1663</v>
      </c>
      <c r="F845" s="122"/>
      <c r="G845" s="121" t="s">
        <v>518</v>
      </c>
      <c r="H845" s="120">
        <v>155.55000000000001</v>
      </c>
      <c r="I845" s="120"/>
      <c r="J845" s="119">
        <v>12</v>
      </c>
      <c r="K845" s="119"/>
      <c r="L845" s="119"/>
      <c r="M845" s="118" t="s">
        <v>1729</v>
      </c>
      <c r="N845" s="117" t="str">
        <f t="shared" si="13"/>
        <v/>
      </c>
      <c r="O845" s="116"/>
    </row>
    <row r="846" spans="1:15" x14ac:dyDescent="0.25">
      <c r="A846" s="125" t="s">
        <v>1728</v>
      </c>
      <c r="B846" s="124" t="s">
        <v>1725</v>
      </c>
      <c r="C846" s="123" t="s">
        <v>1724</v>
      </c>
      <c r="D846" s="123" t="s">
        <v>304</v>
      </c>
      <c r="E846" s="123" t="s">
        <v>1140</v>
      </c>
      <c r="F846" s="122"/>
      <c r="G846" s="121" t="s">
        <v>518</v>
      </c>
      <c r="H846" s="120">
        <v>146.6</v>
      </c>
      <c r="I846" s="120"/>
      <c r="J846" s="119">
        <v>12</v>
      </c>
      <c r="K846" s="119"/>
      <c r="L846" s="119"/>
      <c r="M846" s="118" t="s">
        <v>1727</v>
      </c>
      <c r="N846" s="117" t="str">
        <f t="shared" si="13"/>
        <v/>
      </c>
      <c r="O846" s="116"/>
    </row>
    <row r="847" spans="1:15" x14ac:dyDescent="0.25">
      <c r="A847" s="125" t="s">
        <v>1726</v>
      </c>
      <c r="B847" s="124" t="s">
        <v>1725</v>
      </c>
      <c r="C847" s="123" t="s">
        <v>1724</v>
      </c>
      <c r="D847" s="123" t="s">
        <v>304</v>
      </c>
      <c r="E847" s="123" t="s">
        <v>1723</v>
      </c>
      <c r="F847" s="122"/>
      <c r="G847" s="121" t="s">
        <v>518</v>
      </c>
      <c r="H847" s="120">
        <v>129.19999999999999</v>
      </c>
      <c r="I847" s="120"/>
      <c r="J847" s="119">
        <v>6</v>
      </c>
      <c r="K847" s="119"/>
      <c r="L847" s="119"/>
      <c r="M847" s="118" t="s">
        <v>1722</v>
      </c>
      <c r="N847" s="117" t="str">
        <f t="shared" si="13"/>
        <v/>
      </c>
      <c r="O847" s="116"/>
    </row>
    <row r="848" spans="1:15" ht="15.75" x14ac:dyDescent="0.25">
      <c r="A848" s="125" t="s">
        <v>1721</v>
      </c>
      <c r="B848" s="124" t="s">
        <v>1715</v>
      </c>
      <c r="C848" s="123" t="s">
        <v>1714</v>
      </c>
      <c r="D848" s="123" t="s">
        <v>304</v>
      </c>
      <c r="E848" s="123" t="s">
        <v>1720</v>
      </c>
      <c r="F848" s="126"/>
      <c r="G848" s="121" t="s">
        <v>518</v>
      </c>
      <c r="H848" s="120">
        <v>246.75</v>
      </c>
      <c r="I848" s="120"/>
      <c r="J848" s="119"/>
      <c r="K848" s="119">
        <v>53</v>
      </c>
      <c r="L848" s="119"/>
      <c r="M848" s="118" t="s">
        <v>1719</v>
      </c>
      <c r="N848" s="117" t="str">
        <f t="shared" si="13"/>
        <v/>
      </c>
      <c r="O848" s="116"/>
    </row>
    <row r="849" spans="1:15" x14ac:dyDescent="0.25">
      <c r="A849" s="125" t="s">
        <v>1718</v>
      </c>
      <c r="B849" s="124" t="s">
        <v>1715</v>
      </c>
      <c r="C849" s="123" t="s">
        <v>1714</v>
      </c>
      <c r="D849" s="123" t="s">
        <v>304</v>
      </c>
      <c r="E849" s="123" t="s">
        <v>1676</v>
      </c>
      <c r="F849" s="122"/>
      <c r="G849" s="121" t="s">
        <v>518</v>
      </c>
      <c r="H849" s="120">
        <v>210.6</v>
      </c>
      <c r="I849" s="120"/>
      <c r="J849" s="119">
        <v>1</v>
      </c>
      <c r="K849" s="119"/>
      <c r="L849" s="119"/>
      <c r="M849" s="118" t="s">
        <v>1717</v>
      </c>
      <c r="N849" s="117" t="str">
        <f t="shared" si="13"/>
        <v/>
      </c>
      <c r="O849" s="116"/>
    </row>
    <row r="850" spans="1:15" x14ac:dyDescent="0.25">
      <c r="A850" s="125" t="s">
        <v>1716</v>
      </c>
      <c r="B850" s="124" t="s">
        <v>1715</v>
      </c>
      <c r="C850" s="123" t="s">
        <v>1714</v>
      </c>
      <c r="D850" s="123" t="s">
        <v>304</v>
      </c>
      <c r="E850" s="123" t="s">
        <v>1663</v>
      </c>
      <c r="F850" s="122"/>
      <c r="G850" s="121" t="s">
        <v>518</v>
      </c>
      <c r="H850" s="120">
        <v>169.95</v>
      </c>
      <c r="I850" s="120"/>
      <c r="J850" s="119">
        <v>3</v>
      </c>
      <c r="K850" s="119"/>
      <c r="L850" s="119"/>
      <c r="M850" s="118" t="s">
        <v>1713</v>
      </c>
      <c r="N850" s="117" t="str">
        <f t="shared" si="13"/>
        <v/>
      </c>
      <c r="O850" s="116"/>
    </row>
    <row r="851" spans="1:15" x14ac:dyDescent="0.25">
      <c r="A851" s="125" t="s">
        <v>1712</v>
      </c>
      <c r="B851" s="124" t="s">
        <v>1711</v>
      </c>
      <c r="C851" s="123" t="s">
        <v>1710</v>
      </c>
      <c r="D851" s="123" t="s">
        <v>304</v>
      </c>
      <c r="E851" s="123" t="s">
        <v>1676</v>
      </c>
      <c r="F851" s="122"/>
      <c r="G851" s="121" t="s">
        <v>518</v>
      </c>
      <c r="H851" s="120">
        <v>225</v>
      </c>
      <c r="I851" s="120"/>
      <c r="J851" s="119"/>
      <c r="K851" s="119">
        <v>10</v>
      </c>
      <c r="L851" s="119"/>
      <c r="M851" s="118" t="s">
        <v>1709</v>
      </c>
      <c r="N851" s="117" t="str">
        <f t="shared" si="13"/>
        <v/>
      </c>
      <c r="O851" s="116"/>
    </row>
    <row r="852" spans="1:15" ht="15.75" x14ac:dyDescent="0.25">
      <c r="A852" s="125" t="s">
        <v>1708</v>
      </c>
      <c r="B852" s="124" t="s">
        <v>1707</v>
      </c>
      <c r="C852" s="123" t="s">
        <v>1706</v>
      </c>
      <c r="D852" s="123" t="s">
        <v>304</v>
      </c>
      <c r="E852" s="123" t="s">
        <v>1676</v>
      </c>
      <c r="F852" s="126"/>
      <c r="G852" s="121" t="s">
        <v>633</v>
      </c>
      <c r="H852" s="120">
        <v>206</v>
      </c>
      <c r="I852" s="120"/>
      <c r="J852" s="119">
        <v>1</v>
      </c>
      <c r="K852" s="119">
        <v>58</v>
      </c>
      <c r="L852" s="119"/>
      <c r="M852" s="118" t="s">
        <v>1705</v>
      </c>
      <c r="N852" s="117" t="str">
        <f t="shared" si="13"/>
        <v/>
      </c>
      <c r="O852" s="116"/>
    </row>
    <row r="853" spans="1:15" x14ac:dyDescent="0.25">
      <c r="A853" s="125" t="s">
        <v>1704</v>
      </c>
      <c r="B853" s="124" t="s">
        <v>1701</v>
      </c>
      <c r="C853" s="123" t="s">
        <v>1700</v>
      </c>
      <c r="D853" s="123" t="s">
        <v>304</v>
      </c>
      <c r="E853" s="123" t="s">
        <v>1673</v>
      </c>
      <c r="F853" s="122"/>
      <c r="G853" s="121" t="s">
        <v>633</v>
      </c>
      <c r="H853" s="120">
        <v>195</v>
      </c>
      <c r="I853" s="120"/>
      <c r="J853" s="119">
        <v>7</v>
      </c>
      <c r="K853" s="119"/>
      <c r="L853" s="119"/>
      <c r="M853" s="118" t="s">
        <v>1703</v>
      </c>
      <c r="N853" s="117" t="str">
        <f t="shared" si="13"/>
        <v/>
      </c>
      <c r="O853" s="116"/>
    </row>
    <row r="854" spans="1:15" x14ac:dyDescent="0.25">
      <c r="A854" s="125" t="s">
        <v>1702</v>
      </c>
      <c r="B854" s="124" t="s">
        <v>1701</v>
      </c>
      <c r="C854" s="123" t="s">
        <v>1700</v>
      </c>
      <c r="D854" s="123" t="s">
        <v>304</v>
      </c>
      <c r="E854" s="123" t="s">
        <v>1663</v>
      </c>
      <c r="F854" s="122"/>
      <c r="G854" s="121" t="s">
        <v>633</v>
      </c>
      <c r="H854" s="120">
        <v>175.8</v>
      </c>
      <c r="I854" s="120"/>
      <c r="J854" s="119">
        <v>4</v>
      </c>
      <c r="K854" s="119"/>
      <c r="L854" s="119"/>
      <c r="M854" s="118" t="s">
        <v>1699</v>
      </c>
      <c r="N854" s="117" t="str">
        <f t="shared" si="13"/>
        <v/>
      </c>
      <c r="O854" s="116"/>
    </row>
    <row r="855" spans="1:15" x14ac:dyDescent="0.25">
      <c r="A855" s="125" t="s">
        <v>1698</v>
      </c>
      <c r="B855" s="124" t="s">
        <v>1689</v>
      </c>
      <c r="C855" s="123" t="s">
        <v>1688</v>
      </c>
      <c r="D855" s="123" t="s">
        <v>304</v>
      </c>
      <c r="E855" s="123" t="s">
        <v>1676</v>
      </c>
      <c r="F855" s="122"/>
      <c r="G855" s="121" t="s">
        <v>307</v>
      </c>
      <c r="H855" s="120">
        <v>157.30000000000001</v>
      </c>
      <c r="I855" s="120"/>
      <c r="J855" s="119"/>
      <c r="K855" s="119">
        <v>5</v>
      </c>
      <c r="L855" s="119"/>
      <c r="M855" s="118" t="s">
        <v>1697</v>
      </c>
      <c r="N855" s="117" t="str">
        <f t="shared" si="13"/>
        <v/>
      </c>
      <c r="O855" s="116"/>
    </row>
    <row r="856" spans="1:15" x14ac:dyDescent="0.25">
      <c r="A856" s="125" t="s">
        <v>1696</v>
      </c>
      <c r="B856" s="124" t="s">
        <v>1689</v>
      </c>
      <c r="C856" s="123" t="s">
        <v>1688</v>
      </c>
      <c r="D856" s="123" t="s">
        <v>304</v>
      </c>
      <c r="E856" s="123" t="s">
        <v>1673</v>
      </c>
      <c r="F856" s="122"/>
      <c r="G856" s="121" t="s">
        <v>307</v>
      </c>
      <c r="H856" s="120">
        <v>149.44999999999999</v>
      </c>
      <c r="I856" s="120"/>
      <c r="J856" s="119">
        <v>1</v>
      </c>
      <c r="K856" s="119"/>
      <c r="L856" s="119"/>
      <c r="M856" s="118" t="s">
        <v>1695</v>
      </c>
      <c r="N856" s="117" t="str">
        <f t="shared" si="13"/>
        <v/>
      </c>
      <c r="O856" s="116"/>
    </row>
    <row r="857" spans="1:15" x14ac:dyDescent="0.25">
      <c r="A857" s="125" t="s">
        <v>1694</v>
      </c>
      <c r="B857" s="124" t="s">
        <v>1689</v>
      </c>
      <c r="C857" s="123" t="s">
        <v>1688</v>
      </c>
      <c r="D857" s="123" t="s">
        <v>304</v>
      </c>
      <c r="E857" s="123" t="s">
        <v>1670</v>
      </c>
      <c r="F857" s="122"/>
      <c r="G857" s="121" t="s">
        <v>307</v>
      </c>
      <c r="H857" s="120">
        <v>141.94999999999999</v>
      </c>
      <c r="I857" s="120"/>
      <c r="J857" s="119">
        <v>3</v>
      </c>
      <c r="K857" s="119"/>
      <c r="L857" s="119"/>
      <c r="M857" s="118" t="s">
        <v>1693</v>
      </c>
      <c r="N857" s="117" t="str">
        <f t="shared" si="13"/>
        <v/>
      </c>
      <c r="O857" s="116"/>
    </row>
    <row r="858" spans="1:15" x14ac:dyDescent="0.25">
      <c r="A858" s="125" t="s">
        <v>1692</v>
      </c>
      <c r="B858" s="124" t="s">
        <v>1689</v>
      </c>
      <c r="C858" s="123" t="s">
        <v>1688</v>
      </c>
      <c r="D858" s="123" t="s">
        <v>304</v>
      </c>
      <c r="E858" s="123" t="s">
        <v>1143</v>
      </c>
      <c r="F858" s="122"/>
      <c r="G858" s="121" t="s">
        <v>307</v>
      </c>
      <c r="H858" s="120">
        <v>146.05000000000001</v>
      </c>
      <c r="I858" s="120"/>
      <c r="J858" s="119"/>
      <c r="K858" s="119">
        <v>10</v>
      </c>
      <c r="L858" s="119"/>
      <c r="M858" s="118" t="s">
        <v>1691</v>
      </c>
      <c r="N858" s="117" t="str">
        <f t="shared" si="13"/>
        <v/>
      </c>
      <c r="O858" s="116"/>
    </row>
    <row r="859" spans="1:15" x14ac:dyDescent="0.25">
      <c r="A859" s="125" t="s">
        <v>1690</v>
      </c>
      <c r="B859" s="124" t="s">
        <v>1689</v>
      </c>
      <c r="C859" s="123" t="s">
        <v>1688</v>
      </c>
      <c r="D859" s="123" t="s">
        <v>1687</v>
      </c>
      <c r="E859" s="123" t="s">
        <v>1143</v>
      </c>
      <c r="F859" s="122"/>
      <c r="G859" s="121" t="s">
        <v>307</v>
      </c>
      <c r="H859" s="120">
        <v>145.80000000000001</v>
      </c>
      <c r="I859" s="120"/>
      <c r="J859" s="119"/>
      <c r="K859" s="119">
        <v>46</v>
      </c>
      <c r="L859" s="119"/>
      <c r="M859" s="118" t="s">
        <v>1686</v>
      </c>
      <c r="N859" s="117" t="str">
        <f t="shared" si="13"/>
        <v/>
      </c>
      <c r="O859" s="116"/>
    </row>
    <row r="860" spans="1:15" x14ac:dyDescent="0.25">
      <c r="A860" s="125" t="s">
        <v>1685</v>
      </c>
      <c r="B860" s="124" t="s">
        <v>1684</v>
      </c>
      <c r="C860" s="123" t="s">
        <v>1683</v>
      </c>
      <c r="D860" s="123" t="s">
        <v>304</v>
      </c>
      <c r="E860" s="123" t="s">
        <v>1682</v>
      </c>
      <c r="F860" s="122"/>
      <c r="G860" s="121" t="s">
        <v>633</v>
      </c>
      <c r="H860" s="120">
        <v>90.4</v>
      </c>
      <c r="I860" s="120"/>
      <c r="J860" s="119"/>
      <c r="K860" s="119"/>
      <c r="L860" s="119">
        <v>101</v>
      </c>
      <c r="M860" s="118" t="s">
        <v>1681</v>
      </c>
      <c r="N860" s="117" t="str">
        <f t="shared" si="13"/>
        <v/>
      </c>
      <c r="O860" s="116"/>
    </row>
    <row r="861" spans="1:15" x14ac:dyDescent="0.25">
      <c r="A861" s="125" t="s">
        <v>1680</v>
      </c>
      <c r="B861" s="124" t="s">
        <v>1665</v>
      </c>
      <c r="C861" s="123" t="s">
        <v>1664</v>
      </c>
      <c r="D861" s="123" t="s">
        <v>304</v>
      </c>
      <c r="E861" s="123" t="s">
        <v>1679</v>
      </c>
      <c r="F861" s="122"/>
      <c r="G861" s="121" t="s">
        <v>403</v>
      </c>
      <c r="H861" s="120">
        <v>212.05</v>
      </c>
      <c r="I861" s="120"/>
      <c r="J861" s="119"/>
      <c r="K861" s="119">
        <v>51</v>
      </c>
      <c r="L861" s="119"/>
      <c r="M861" s="118" t="s">
        <v>1678</v>
      </c>
      <c r="N861" s="117" t="str">
        <f t="shared" si="13"/>
        <v/>
      </c>
      <c r="O861" s="116"/>
    </row>
    <row r="862" spans="1:15" x14ac:dyDescent="0.25">
      <c r="A862" s="125" t="s">
        <v>1677</v>
      </c>
      <c r="B862" s="124" t="s">
        <v>1665</v>
      </c>
      <c r="C862" s="123" t="s">
        <v>1664</v>
      </c>
      <c r="D862" s="123" t="s">
        <v>304</v>
      </c>
      <c r="E862" s="123" t="s">
        <v>1676</v>
      </c>
      <c r="F862" s="122"/>
      <c r="G862" s="121" t="s">
        <v>403</v>
      </c>
      <c r="H862" s="120">
        <v>175.95</v>
      </c>
      <c r="I862" s="120"/>
      <c r="J862" s="119"/>
      <c r="K862" s="119">
        <v>168</v>
      </c>
      <c r="L862" s="119"/>
      <c r="M862" s="118" t="s">
        <v>1675</v>
      </c>
      <c r="N862" s="117" t="str">
        <f t="shared" si="13"/>
        <v/>
      </c>
      <c r="O862" s="116"/>
    </row>
    <row r="863" spans="1:15" x14ac:dyDescent="0.25">
      <c r="A863" s="125" t="s">
        <v>1674</v>
      </c>
      <c r="B863" s="124" t="s">
        <v>1665</v>
      </c>
      <c r="C863" s="123" t="s">
        <v>1664</v>
      </c>
      <c r="D863" s="123" t="s">
        <v>304</v>
      </c>
      <c r="E863" s="123" t="s">
        <v>1673</v>
      </c>
      <c r="F863" s="122"/>
      <c r="G863" s="121" t="s">
        <v>403</v>
      </c>
      <c r="H863" s="120">
        <v>169.7</v>
      </c>
      <c r="I863" s="120"/>
      <c r="J863" s="119">
        <v>2</v>
      </c>
      <c r="K863" s="119">
        <v>105</v>
      </c>
      <c r="L863" s="119"/>
      <c r="M863" s="118" t="s">
        <v>1672</v>
      </c>
      <c r="N863" s="117" t="str">
        <f t="shared" si="13"/>
        <v/>
      </c>
      <c r="O863" s="116"/>
    </row>
    <row r="864" spans="1:15" x14ac:dyDescent="0.25">
      <c r="A864" s="125" t="s">
        <v>1671</v>
      </c>
      <c r="B864" s="124" t="s">
        <v>1665</v>
      </c>
      <c r="C864" s="123" t="s">
        <v>1664</v>
      </c>
      <c r="D864" s="123" t="s">
        <v>304</v>
      </c>
      <c r="E864" s="123" t="s">
        <v>1670</v>
      </c>
      <c r="F864" s="122"/>
      <c r="G864" s="121" t="s">
        <v>403</v>
      </c>
      <c r="H864" s="120">
        <v>155.85</v>
      </c>
      <c r="I864" s="120"/>
      <c r="J864" s="119">
        <v>7</v>
      </c>
      <c r="K864" s="119">
        <v>22</v>
      </c>
      <c r="L864" s="119"/>
      <c r="M864" s="118" t="s">
        <v>1669</v>
      </c>
      <c r="N864" s="117" t="str">
        <f t="shared" si="13"/>
        <v/>
      </c>
      <c r="O864" s="116"/>
    </row>
    <row r="865" spans="1:15" x14ac:dyDescent="0.25">
      <c r="A865" s="125" t="s">
        <v>1668</v>
      </c>
      <c r="B865" s="124" t="s">
        <v>1665</v>
      </c>
      <c r="C865" s="123" t="s">
        <v>1664</v>
      </c>
      <c r="D865" s="123" t="s">
        <v>304</v>
      </c>
      <c r="E865" s="123" t="s">
        <v>1143</v>
      </c>
      <c r="F865" s="122"/>
      <c r="G865" s="121" t="s">
        <v>403</v>
      </c>
      <c r="H865" s="120">
        <v>160.4</v>
      </c>
      <c r="I865" s="120"/>
      <c r="J865" s="119"/>
      <c r="K865" s="119">
        <v>90</v>
      </c>
      <c r="L865" s="119"/>
      <c r="M865" s="118" t="s">
        <v>1667</v>
      </c>
      <c r="N865" s="117" t="str">
        <f t="shared" si="13"/>
        <v/>
      </c>
      <c r="O865" s="116"/>
    </row>
    <row r="866" spans="1:15" x14ac:dyDescent="0.25">
      <c r="A866" s="125" t="s">
        <v>1666</v>
      </c>
      <c r="B866" s="124" t="s">
        <v>1665</v>
      </c>
      <c r="C866" s="123" t="s">
        <v>1664</v>
      </c>
      <c r="D866" s="123" t="s">
        <v>304</v>
      </c>
      <c r="E866" s="123" t="s">
        <v>1663</v>
      </c>
      <c r="F866" s="122"/>
      <c r="G866" s="121" t="s">
        <v>403</v>
      </c>
      <c r="H866" s="120">
        <v>148.30000000000001</v>
      </c>
      <c r="I866" s="120"/>
      <c r="J866" s="119"/>
      <c r="K866" s="119">
        <v>47</v>
      </c>
      <c r="L866" s="119"/>
      <c r="M866" s="118" t="s">
        <v>1662</v>
      </c>
      <c r="N866" s="117" t="str">
        <f t="shared" si="13"/>
        <v/>
      </c>
      <c r="O866" s="116"/>
    </row>
    <row r="867" spans="1:15" x14ac:dyDescent="0.25">
      <c r="A867" s="125" t="s">
        <v>1661</v>
      </c>
      <c r="B867" s="124" t="s">
        <v>194</v>
      </c>
      <c r="C867" s="123" t="s">
        <v>1650</v>
      </c>
      <c r="D867" s="123" t="s">
        <v>304</v>
      </c>
      <c r="E867" s="123" t="s">
        <v>337</v>
      </c>
      <c r="F867" s="122"/>
      <c r="G867" s="121" t="s">
        <v>307</v>
      </c>
      <c r="H867" s="120">
        <v>183.35</v>
      </c>
      <c r="I867" s="120"/>
      <c r="J867" s="119">
        <v>19</v>
      </c>
      <c r="K867" s="119"/>
      <c r="L867" s="119"/>
      <c r="M867" s="118" t="s">
        <v>1660</v>
      </c>
      <c r="N867" s="117" t="str">
        <f t="shared" si="13"/>
        <v/>
      </c>
      <c r="O867" s="116"/>
    </row>
    <row r="868" spans="1:15" x14ac:dyDescent="0.25">
      <c r="A868" s="125" t="s">
        <v>1659</v>
      </c>
      <c r="B868" s="124" t="s">
        <v>194</v>
      </c>
      <c r="C868" s="123" t="s">
        <v>1650</v>
      </c>
      <c r="D868" s="123" t="s">
        <v>304</v>
      </c>
      <c r="E868" s="123" t="s">
        <v>319</v>
      </c>
      <c r="F868" s="122"/>
      <c r="G868" s="121" t="s">
        <v>307</v>
      </c>
      <c r="H868" s="120">
        <v>176.8</v>
      </c>
      <c r="I868" s="120"/>
      <c r="J868" s="119">
        <v>37</v>
      </c>
      <c r="K868" s="119">
        <v>102</v>
      </c>
      <c r="L868" s="119"/>
      <c r="M868" s="118" t="s">
        <v>1658</v>
      </c>
      <c r="N868" s="117" t="str">
        <f t="shared" si="13"/>
        <v/>
      </c>
      <c r="O868" s="116"/>
    </row>
    <row r="869" spans="1:15" x14ac:dyDescent="0.25">
      <c r="A869" s="125" t="s">
        <v>1657</v>
      </c>
      <c r="B869" s="124" t="s">
        <v>194</v>
      </c>
      <c r="C869" s="123" t="s">
        <v>1650</v>
      </c>
      <c r="D869" s="123" t="s">
        <v>304</v>
      </c>
      <c r="E869" s="123" t="s">
        <v>316</v>
      </c>
      <c r="F869" s="122"/>
      <c r="G869" s="121" t="s">
        <v>307</v>
      </c>
      <c r="H869" s="120">
        <v>142.19999999999999</v>
      </c>
      <c r="I869" s="120"/>
      <c r="J869" s="119">
        <v>58</v>
      </c>
      <c r="K869" s="119">
        <v>6</v>
      </c>
      <c r="L869" s="119"/>
      <c r="M869" s="118" t="s">
        <v>1656</v>
      </c>
      <c r="N869" s="117" t="str">
        <f t="shared" si="13"/>
        <v/>
      </c>
      <c r="O869" s="116"/>
    </row>
    <row r="870" spans="1:15" x14ac:dyDescent="0.25">
      <c r="A870" s="125" t="s">
        <v>1655</v>
      </c>
      <c r="B870" s="124" t="s">
        <v>194</v>
      </c>
      <c r="C870" s="123" t="s">
        <v>1650</v>
      </c>
      <c r="D870" s="123" t="s">
        <v>304</v>
      </c>
      <c r="E870" s="123" t="s">
        <v>313</v>
      </c>
      <c r="F870" s="122"/>
      <c r="G870" s="121" t="s">
        <v>307</v>
      </c>
      <c r="H870" s="120">
        <v>102.85</v>
      </c>
      <c r="I870" s="120"/>
      <c r="J870" s="119">
        <v>21</v>
      </c>
      <c r="K870" s="119">
        <v>268</v>
      </c>
      <c r="L870" s="119"/>
      <c r="M870" s="118" t="s">
        <v>1654</v>
      </c>
      <c r="N870" s="117" t="str">
        <f t="shared" si="13"/>
        <v/>
      </c>
      <c r="O870" s="116"/>
    </row>
    <row r="871" spans="1:15" x14ac:dyDescent="0.25">
      <c r="A871" s="125" t="s">
        <v>1653</v>
      </c>
      <c r="B871" s="124" t="s">
        <v>194</v>
      </c>
      <c r="C871" s="123" t="s">
        <v>1650</v>
      </c>
      <c r="D871" s="123" t="s">
        <v>304</v>
      </c>
      <c r="E871" s="123" t="s">
        <v>328</v>
      </c>
      <c r="F871" s="122"/>
      <c r="G871" s="121" t="s">
        <v>307</v>
      </c>
      <c r="H871" s="120">
        <v>98.5</v>
      </c>
      <c r="I871" s="120"/>
      <c r="J871" s="119"/>
      <c r="K871" s="119">
        <v>115</v>
      </c>
      <c r="L871" s="119"/>
      <c r="M871" s="118" t="s">
        <v>1652</v>
      </c>
      <c r="N871" s="117" t="str">
        <f t="shared" si="13"/>
        <v/>
      </c>
      <c r="O871" s="116"/>
    </row>
    <row r="872" spans="1:15" x14ac:dyDescent="0.25">
      <c r="A872" s="125" t="s">
        <v>1651</v>
      </c>
      <c r="B872" s="124" t="s">
        <v>194</v>
      </c>
      <c r="C872" s="123" t="s">
        <v>1650</v>
      </c>
      <c r="D872" s="123" t="s">
        <v>304</v>
      </c>
      <c r="E872" s="123" t="s">
        <v>308</v>
      </c>
      <c r="F872" s="122"/>
      <c r="G872" s="121" t="s">
        <v>307</v>
      </c>
      <c r="H872" s="120">
        <v>67.5</v>
      </c>
      <c r="I872" s="120"/>
      <c r="J872" s="119">
        <v>25</v>
      </c>
      <c r="K872" s="119"/>
      <c r="L872" s="119"/>
      <c r="M872" s="118" t="s">
        <v>1649</v>
      </c>
      <c r="N872" s="117" t="str">
        <f t="shared" si="13"/>
        <v/>
      </c>
      <c r="O872" s="116"/>
    </row>
    <row r="873" spans="1:15" x14ac:dyDescent="0.25">
      <c r="A873" s="125" t="s">
        <v>1648</v>
      </c>
      <c r="B873" s="124" t="s">
        <v>1637</v>
      </c>
      <c r="C873" s="123" t="s">
        <v>1636</v>
      </c>
      <c r="D873" s="123" t="s">
        <v>304</v>
      </c>
      <c r="E873" s="123" t="s">
        <v>360</v>
      </c>
      <c r="F873" s="122"/>
      <c r="G873" s="121" t="s">
        <v>307</v>
      </c>
      <c r="H873" s="120">
        <v>195</v>
      </c>
      <c r="I873" s="120">
        <v>1</v>
      </c>
      <c r="J873" s="119">
        <v>198</v>
      </c>
      <c r="K873" s="119"/>
      <c r="L873" s="119"/>
      <c r="M873" s="118" t="s">
        <v>1647</v>
      </c>
      <c r="N873" s="117" t="str">
        <f t="shared" si="13"/>
        <v/>
      </c>
      <c r="O873" s="116"/>
    </row>
    <row r="874" spans="1:15" x14ac:dyDescent="0.25">
      <c r="A874" s="125" t="s">
        <v>1646</v>
      </c>
      <c r="B874" s="124" t="s">
        <v>1637</v>
      </c>
      <c r="C874" s="123" t="s">
        <v>1636</v>
      </c>
      <c r="D874" s="123" t="s">
        <v>304</v>
      </c>
      <c r="E874" s="123" t="s">
        <v>319</v>
      </c>
      <c r="F874" s="122"/>
      <c r="G874" s="121" t="s">
        <v>307</v>
      </c>
      <c r="H874" s="120">
        <v>165</v>
      </c>
      <c r="I874" s="120">
        <v>1</v>
      </c>
      <c r="J874" s="119">
        <v>148</v>
      </c>
      <c r="K874" s="119"/>
      <c r="L874" s="119"/>
      <c r="M874" s="118" t="s">
        <v>1645</v>
      </c>
      <c r="N874" s="117" t="str">
        <f t="shared" si="13"/>
        <v/>
      </c>
      <c r="O874" s="116"/>
    </row>
    <row r="875" spans="1:15" x14ac:dyDescent="0.25">
      <c r="A875" s="125" t="s">
        <v>1644</v>
      </c>
      <c r="B875" s="124" t="s">
        <v>1637</v>
      </c>
      <c r="C875" s="123" t="s">
        <v>1636</v>
      </c>
      <c r="D875" s="123" t="s">
        <v>304</v>
      </c>
      <c r="E875" s="123" t="s">
        <v>316</v>
      </c>
      <c r="F875" s="122"/>
      <c r="G875" s="121" t="s">
        <v>307</v>
      </c>
      <c r="H875" s="120">
        <v>149.6</v>
      </c>
      <c r="I875" s="120">
        <v>1</v>
      </c>
      <c r="J875" s="119">
        <v>15</v>
      </c>
      <c r="K875" s="119">
        <v>154</v>
      </c>
      <c r="L875" s="119"/>
      <c r="M875" s="118" t="s">
        <v>1643</v>
      </c>
      <c r="N875" s="117" t="str">
        <f t="shared" si="13"/>
        <v/>
      </c>
      <c r="O875" s="116"/>
    </row>
    <row r="876" spans="1:15" x14ac:dyDescent="0.25">
      <c r="A876" s="125" t="s">
        <v>1642</v>
      </c>
      <c r="B876" s="124" t="s">
        <v>1637</v>
      </c>
      <c r="C876" s="123" t="s">
        <v>1636</v>
      </c>
      <c r="D876" s="123" t="s">
        <v>304</v>
      </c>
      <c r="E876" s="123" t="s">
        <v>313</v>
      </c>
      <c r="F876" s="122"/>
      <c r="G876" s="121" t="s">
        <v>307</v>
      </c>
      <c r="H876" s="120">
        <v>105.6</v>
      </c>
      <c r="I876" s="120">
        <v>1</v>
      </c>
      <c r="J876" s="119">
        <v>37</v>
      </c>
      <c r="K876" s="119">
        <v>427</v>
      </c>
      <c r="L876" s="119"/>
      <c r="M876" s="118" t="s">
        <v>1641</v>
      </c>
      <c r="N876" s="117" t="str">
        <f t="shared" si="13"/>
        <v/>
      </c>
      <c r="O876" s="116"/>
    </row>
    <row r="877" spans="1:15" x14ac:dyDescent="0.25">
      <c r="A877" s="125" t="s">
        <v>1640</v>
      </c>
      <c r="B877" s="124" t="s">
        <v>1637</v>
      </c>
      <c r="C877" s="123" t="s">
        <v>1636</v>
      </c>
      <c r="D877" s="123" t="s">
        <v>304</v>
      </c>
      <c r="E877" s="123" t="s">
        <v>328</v>
      </c>
      <c r="F877" s="122"/>
      <c r="G877" s="121" t="s">
        <v>307</v>
      </c>
      <c r="H877" s="120">
        <v>91.1</v>
      </c>
      <c r="I877" s="120">
        <v>1</v>
      </c>
      <c r="J877" s="119"/>
      <c r="K877" s="119">
        <v>44</v>
      </c>
      <c r="L877" s="119"/>
      <c r="M877" s="118" t="s">
        <v>1639</v>
      </c>
      <c r="N877" s="117" t="str">
        <f t="shared" si="13"/>
        <v/>
      </c>
      <c r="O877" s="116"/>
    </row>
    <row r="878" spans="1:15" x14ac:dyDescent="0.25">
      <c r="A878" s="125" t="s">
        <v>1638</v>
      </c>
      <c r="B878" s="124" t="s">
        <v>1637</v>
      </c>
      <c r="C878" s="123" t="s">
        <v>1636</v>
      </c>
      <c r="D878" s="123" t="s">
        <v>304</v>
      </c>
      <c r="E878" s="123" t="s">
        <v>308</v>
      </c>
      <c r="F878" s="122"/>
      <c r="G878" s="121" t="s">
        <v>307</v>
      </c>
      <c r="H878" s="120">
        <v>72.55</v>
      </c>
      <c r="I878" s="120">
        <v>1</v>
      </c>
      <c r="J878" s="119">
        <v>48</v>
      </c>
      <c r="K878" s="119">
        <v>62</v>
      </c>
      <c r="L878" s="119"/>
      <c r="M878" s="118" t="s">
        <v>1635</v>
      </c>
      <c r="N878" s="117" t="str">
        <f t="shared" si="13"/>
        <v/>
      </c>
      <c r="O878" s="116"/>
    </row>
    <row r="879" spans="1:15" x14ac:dyDescent="0.25">
      <c r="A879" s="125" t="s">
        <v>1634</v>
      </c>
      <c r="B879" s="124" t="s">
        <v>1629</v>
      </c>
      <c r="C879" s="123" t="s">
        <v>1628</v>
      </c>
      <c r="D879" s="123" t="s">
        <v>304</v>
      </c>
      <c r="E879" s="123" t="s">
        <v>316</v>
      </c>
      <c r="F879" s="122"/>
      <c r="G879" s="121" t="s">
        <v>403</v>
      </c>
      <c r="H879" s="120">
        <v>150.4</v>
      </c>
      <c r="I879" s="120">
        <v>1</v>
      </c>
      <c r="J879" s="119">
        <v>105</v>
      </c>
      <c r="K879" s="119">
        <v>43</v>
      </c>
      <c r="L879" s="119"/>
      <c r="M879" s="118" t="s">
        <v>1633</v>
      </c>
      <c r="N879" s="117" t="str">
        <f t="shared" si="13"/>
        <v/>
      </c>
      <c r="O879" s="116"/>
    </row>
    <row r="880" spans="1:15" x14ac:dyDescent="0.25">
      <c r="A880" s="125" t="s">
        <v>1632</v>
      </c>
      <c r="B880" s="124" t="s">
        <v>1629</v>
      </c>
      <c r="C880" s="123" t="s">
        <v>1628</v>
      </c>
      <c r="D880" s="123" t="s">
        <v>304</v>
      </c>
      <c r="E880" s="123" t="s">
        <v>313</v>
      </c>
      <c r="F880" s="122"/>
      <c r="G880" s="121" t="s">
        <v>403</v>
      </c>
      <c r="H880" s="120">
        <v>107.85</v>
      </c>
      <c r="I880" s="120">
        <v>1</v>
      </c>
      <c r="J880" s="119">
        <v>11</v>
      </c>
      <c r="K880" s="119">
        <v>39</v>
      </c>
      <c r="L880" s="119"/>
      <c r="M880" s="118" t="s">
        <v>1631</v>
      </c>
      <c r="N880" s="117" t="str">
        <f t="shared" si="13"/>
        <v/>
      </c>
      <c r="O880" s="116"/>
    </row>
    <row r="881" spans="1:15" x14ac:dyDescent="0.25">
      <c r="A881" s="125" t="s">
        <v>1630</v>
      </c>
      <c r="B881" s="124" t="s">
        <v>1629</v>
      </c>
      <c r="C881" s="123" t="s">
        <v>1628</v>
      </c>
      <c r="D881" s="123" t="s">
        <v>304</v>
      </c>
      <c r="E881" s="123" t="s">
        <v>328</v>
      </c>
      <c r="F881" s="122"/>
      <c r="G881" s="121" t="s">
        <v>403</v>
      </c>
      <c r="H881" s="120">
        <v>93</v>
      </c>
      <c r="I881" s="120">
        <v>1</v>
      </c>
      <c r="J881" s="119"/>
      <c r="K881" s="119">
        <v>9</v>
      </c>
      <c r="L881" s="119"/>
      <c r="M881" s="118" t="s">
        <v>1627</v>
      </c>
      <c r="N881" s="117" t="str">
        <f t="shared" si="13"/>
        <v/>
      </c>
      <c r="O881" s="116"/>
    </row>
    <row r="882" spans="1:15" ht="15.75" x14ac:dyDescent="0.25">
      <c r="A882" s="125" t="s">
        <v>1626</v>
      </c>
      <c r="B882" s="124" t="s">
        <v>1617</v>
      </c>
      <c r="C882" s="123" t="s">
        <v>1616</v>
      </c>
      <c r="D882" s="123" t="s">
        <v>304</v>
      </c>
      <c r="E882" s="123" t="s">
        <v>658</v>
      </c>
      <c r="F882" s="126"/>
      <c r="G882" s="121" t="s">
        <v>633</v>
      </c>
      <c r="H882" s="120">
        <v>70.599999999999994</v>
      </c>
      <c r="I882" s="120"/>
      <c r="J882" s="119"/>
      <c r="K882" s="119">
        <v>459</v>
      </c>
      <c r="L882" s="119"/>
      <c r="M882" s="118" t="s">
        <v>1625</v>
      </c>
      <c r="N882" s="117" t="str">
        <f t="shared" si="13"/>
        <v/>
      </c>
      <c r="O882" s="116"/>
    </row>
    <row r="883" spans="1:15" x14ac:dyDescent="0.25">
      <c r="A883" s="125" t="s">
        <v>1624</v>
      </c>
      <c r="B883" s="124" t="s">
        <v>1617</v>
      </c>
      <c r="C883" s="123" t="s">
        <v>1616</v>
      </c>
      <c r="D883" s="123" t="s">
        <v>304</v>
      </c>
      <c r="E883" s="123" t="s">
        <v>328</v>
      </c>
      <c r="F883" s="122"/>
      <c r="G883" s="121" t="s">
        <v>633</v>
      </c>
      <c r="H883" s="120">
        <v>60.95</v>
      </c>
      <c r="I883" s="120"/>
      <c r="J883" s="119"/>
      <c r="K883" s="119">
        <v>259</v>
      </c>
      <c r="L883" s="119"/>
      <c r="M883" s="118" t="s">
        <v>1623</v>
      </c>
      <c r="N883" s="117" t="str">
        <f t="shared" si="13"/>
        <v/>
      </c>
      <c r="O883" s="116"/>
    </row>
    <row r="884" spans="1:15" ht="15.75" x14ac:dyDescent="0.25">
      <c r="A884" s="125" t="s">
        <v>1622</v>
      </c>
      <c r="B884" s="124" t="s">
        <v>1617</v>
      </c>
      <c r="C884" s="123" t="s">
        <v>1616</v>
      </c>
      <c r="D884" s="123" t="s">
        <v>304</v>
      </c>
      <c r="E884" s="123" t="s">
        <v>488</v>
      </c>
      <c r="F884" s="126"/>
      <c r="G884" s="121" t="s">
        <v>633</v>
      </c>
      <c r="H884" s="120">
        <v>57</v>
      </c>
      <c r="I884" s="120"/>
      <c r="J884" s="119">
        <v>10</v>
      </c>
      <c r="K884" s="119"/>
      <c r="L884" s="119"/>
      <c r="M884" s="118" t="s">
        <v>1621</v>
      </c>
      <c r="N884" s="117" t="str">
        <f t="shared" si="13"/>
        <v/>
      </c>
      <c r="O884" s="116"/>
    </row>
    <row r="885" spans="1:15" x14ac:dyDescent="0.25">
      <c r="A885" s="125" t="s">
        <v>1620</v>
      </c>
      <c r="B885" s="124" t="s">
        <v>1617</v>
      </c>
      <c r="C885" s="123" t="s">
        <v>1616</v>
      </c>
      <c r="D885" s="123" t="s">
        <v>304</v>
      </c>
      <c r="E885" s="123" t="s">
        <v>308</v>
      </c>
      <c r="F885" s="122"/>
      <c r="G885" s="121" t="s">
        <v>633</v>
      </c>
      <c r="H885" s="120">
        <v>48.95</v>
      </c>
      <c r="I885" s="120"/>
      <c r="J885" s="119">
        <v>5</v>
      </c>
      <c r="K885" s="119">
        <v>361</v>
      </c>
      <c r="L885" s="119"/>
      <c r="M885" s="118" t="s">
        <v>1619</v>
      </c>
      <c r="N885" s="117" t="str">
        <f t="shared" si="13"/>
        <v/>
      </c>
      <c r="O885" s="116"/>
    </row>
    <row r="886" spans="1:15" x14ac:dyDescent="0.25">
      <c r="A886" s="125" t="s">
        <v>1618</v>
      </c>
      <c r="B886" s="124" t="s">
        <v>1617</v>
      </c>
      <c r="C886" s="123" t="s">
        <v>1616</v>
      </c>
      <c r="D886" s="123" t="s">
        <v>304</v>
      </c>
      <c r="E886" s="123" t="s">
        <v>322</v>
      </c>
      <c r="F886" s="122"/>
      <c r="G886" s="121" t="s">
        <v>633</v>
      </c>
      <c r="H886" s="120">
        <v>38.35</v>
      </c>
      <c r="I886" s="120"/>
      <c r="J886" s="119"/>
      <c r="K886" s="119">
        <v>500</v>
      </c>
      <c r="L886" s="119"/>
      <c r="M886" s="118" t="s">
        <v>1615</v>
      </c>
      <c r="N886" s="117" t="str">
        <f t="shared" si="13"/>
        <v/>
      </c>
      <c r="O886" s="116"/>
    </row>
    <row r="887" spans="1:15" x14ac:dyDescent="0.25">
      <c r="A887" s="125" t="s">
        <v>1614</v>
      </c>
      <c r="B887" s="124" t="s">
        <v>1601</v>
      </c>
      <c r="C887" s="123" t="s">
        <v>1600</v>
      </c>
      <c r="D887" s="123" t="s">
        <v>304</v>
      </c>
      <c r="E887" s="123" t="s">
        <v>316</v>
      </c>
      <c r="F887" s="122"/>
      <c r="G887" s="121" t="s">
        <v>518</v>
      </c>
      <c r="H887" s="120">
        <v>101</v>
      </c>
      <c r="I887" s="120"/>
      <c r="J887" s="119">
        <v>3</v>
      </c>
      <c r="K887" s="119"/>
      <c r="L887" s="119"/>
      <c r="M887" s="118" t="s">
        <v>1613</v>
      </c>
      <c r="N887" s="117" t="str">
        <f t="shared" si="13"/>
        <v/>
      </c>
      <c r="O887" s="116"/>
    </row>
    <row r="888" spans="1:15" ht="15.75" x14ac:dyDescent="0.25">
      <c r="A888" s="125" t="s">
        <v>1612</v>
      </c>
      <c r="B888" s="124" t="s">
        <v>1601</v>
      </c>
      <c r="C888" s="123" t="s">
        <v>1600</v>
      </c>
      <c r="D888" s="123" t="s">
        <v>304</v>
      </c>
      <c r="E888" s="123" t="s">
        <v>663</v>
      </c>
      <c r="F888" s="126"/>
      <c r="G888" s="121" t="s">
        <v>518</v>
      </c>
      <c r="H888" s="120">
        <v>90</v>
      </c>
      <c r="I888" s="120"/>
      <c r="J888" s="119"/>
      <c r="K888" s="119">
        <v>34</v>
      </c>
      <c r="L888" s="119"/>
      <c r="M888" s="118" t="s">
        <v>1611</v>
      </c>
      <c r="N888" s="117" t="str">
        <f t="shared" si="13"/>
        <v/>
      </c>
      <c r="O888" s="116"/>
    </row>
    <row r="889" spans="1:15" x14ac:dyDescent="0.25">
      <c r="A889" s="125" t="s">
        <v>1610</v>
      </c>
      <c r="B889" s="124" t="s">
        <v>1601</v>
      </c>
      <c r="C889" s="123" t="s">
        <v>1600</v>
      </c>
      <c r="D889" s="123" t="s">
        <v>304</v>
      </c>
      <c r="E889" s="123" t="s">
        <v>313</v>
      </c>
      <c r="F889" s="122"/>
      <c r="G889" s="121" t="s">
        <v>518</v>
      </c>
      <c r="H889" s="120">
        <v>76.099999999999994</v>
      </c>
      <c r="I889" s="120"/>
      <c r="J889" s="119">
        <v>1</v>
      </c>
      <c r="K889" s="119"/>
      <c r="L889" s="119"/>
      <c r="M889" s="118" t="s">
        <v>1609</v>
      </c>
      <c r="N889" s="117" t="str">
        <f t="shared" si="13"/>
        <v/>
      </c>
      <c r="O889" s="116"/>
    </row>
    <row r="890" spans="1:15" ht="15.75" x14ac:dyDescent="0.25">
      <c r="A890" s="125" t="s">
        <v>1608</v>
      </c>
      <c r="B890" s="124" t="s">
        <v>1601</v>
      </c>
      <c r="C890" s="123" t="s">
        <v>1600</v>
      </c>
      <c r="D890" s="123" t="s">
        <v>304</v>
      </c>
      <c r="E890" s="123" t="s">
        <v>658</v>
      </c>
      <c r="F890" s="126"/>
      <c r="G890" s="121" t="s">
        <v>518</v>
      </c>
      <c r="H890" s="120">
        <v>69</v>
      </c>
      <c r="I890" s="120"/>
      <c r="J890" s="119"/>
      <c r="K890" s="119">
        <v>5</v>
      </c>
      <c r="L890" s="119"/>
      <c r="M890" s="118" t="s">
        <v>1607</v>
      </c>
      <c r="N890" s="117" t="str">
        <f t="shared" si="13"/>
        <v/>
      </c>
      <c r="O890" s="116"/>
    </row>
    <row r="891" spans="1:15" x14ac:dyDescent="0.25">
      <c r="A891" s="125" t="s">
        <v>1606</v>
      </c>
      <c r="B891" s="124" t="s">
        <v>1601</v>
      </c>
      <c r="C891" s="123" t="s">
        <v>1600</v>
      </c>
      <c r="D891" s="123" t="s">
        <v>304</v>
      </c>
      <c r="E891" s="123" t="s">
        <v>328</v>
      </c>
      <c r="F891" s="122"/>
      <c r="G891" s="121" t="s">
        <v>518</v>
      </c>
      <c r="H891" s="120">
        <v>58.55</v>
      </c>
      <c r="I891" s="120"/>
      <c r="J891" s="119">
        <v>5</v>
      </c>
      <c r="K891" s="119">
        <v>41</v>
      </c>
      <c r="L891" s="119"/>
      <c r="M891" s="118" t="s">
        <v>1605</v>
      </c>
      <c r="N891" s="117" t="str">
        <f t="shared" si="13"/>
        <v/>
      </c>
      <c r="O891" s="116"/>
    </row>
    <row r="892" spans="1:15" x14ac:dyDescent="0.25">
      <c r="A892" s="125" t="s">
        <v>1604</v>
      </c>
      <c r="B892" s="124" t="s">
        <v>1601</v>
      </c>
      <c r="C892" s="123" t="s">
        <v>1600</v>
      </c>
      <c r="D892" s="123" t="s">
        <v>304</v>
      </c>
      <c r="E892" s="123" t="s">
        <v>308</v>
      </c>
      <c r="F892" s="122"/>
      <c r="G892" s="121" t="s">
        <v>518</v>
      </c>
      <c r="H892" s="120">
        <v>48.3</v>
      </c>
      <c r="I892" s="120"/>
      <c r="J892" s="119"/>
      <c r="K892" s="119">
        <v>105</v>
      </c>
      <c r="L892" s="119"/>
      <c r="M892" s="118" t="s">
        <v>1603</v>
      </c>
      <c r="N892" s="117" t="str">
        <f t="shared" si="13"/>
        <v/>
      </c>
      <c r="O892" s="116"/>
    </row>
    <row r="893" spans="1:15" x14ac:dyDescent="0.25">
      <c r="A893" s="125" t="s">
        <v>1602</v>
      </c>
      <c r="B893" s="124" t="s">
        <v>1601</v>
      </c>
      <c r="C893" s="123" t="s">
        <v>1600</v>
      </c>
      <c r="D893" s="123" t="s">
        <v>304</v>
      </c>
      <c r="E893" s="123" t="s">
        <v>322</v>
      </c>
      <c r="F893" s="122"/>
      <c r="G893" s="121" t="s">
        <v>518</v>
      </c>
      <c r="H893" s="120">
        <v>38.85</v>
      </c>
      <c r="I893" s="120"/>
      <c r="J893" s="119"/>
      <c r="K893" s="119">
        <v>500</v>
      </c>
      <c r="L893" s="119"/>
      <c r="M893" s="118" t="s">
        <v>1599</v>
      </c>
      <c r="N893" s="117" t="str">
        <f t="shared" si="13"/>
        <v/>
      </c>
      <c r="O893" s="116"/>
    </row>
    <row r="894" spans="1:15" x14ac:dyDescent="0.25">
      <c r="A894" s="125" t="s">
        <v>1598</v>
      </c>
      <c r="B894" s="124" t="s">
        <v>1591</v>
      </c>
      <c r="C894" s="123" t="s">
        <v>1590</v>
      </c>
      <c r="D894" s="123" t="s">
        <v>304</v>
      </c>
      <c r="E894" s="123" t="s">
        <v>328</v>
      </c>
      <c r="F894" s="122"/>
      <c r="G894" s="121" t="s">
        <v>633</v>
      </c>
      <c r="H894" s="120">
        <v>81.05</v>
      </c>
      <c r="I894" s="120"/>
      <c r="J894" s="119">
        <v>118</v>
      </c>
      <c r="K894" s="119">
        <v>183</v>
      </c>
      <c r="L894" s="119">
        <v>61</v>
      </c>
      <c r="M894" s="118" t="s">
        <v>1597</v>
      </c>
      <c r="N894" s="117" t="str">
        <f t="shared" si="13"/>
        <v/>
      </c>
      <c r="O894" s="116"/>
    </row>
    <row r="895" spans="1:15" x14ac:dyDescent="0.25">
      <c r="A895" s="125" t="s">
        <v>1596</v>
      </c>
      <c r="B895" s="124" t="s">
        <v>1591</v>
      </c>
      <c r="C895" s="123" t="s">
        <v>1590</v>
      </c>
      <c r="D895" s="123" t="s">
        <v>304</v>
      </c>
      <c r="E895" s="123" t="s">
        <v>308</v>
      </c>
      <c r="F895" s="122" t="s">
        <v>398</v>
      </c>
      <c r="G895" s="121" t="s">
        <v>633</v>
      </c>
      <c r="H895" s="120">
        <v>69.2</v>
      </c>
      <c r="I895" s="120"/>
      <c r="J895" s="119">
        <v>83</v>
      </c>
      <c r="K895" s="119">
        <v>417</v>
      </c>
      <c r="L895" s="119"/>
      <c r="M895" s="118" t="s">
        <v>1595</v>
      </c>
      <c r="N895" s="117" t="str">
        <f t="shared" si="13"/>
        <v/>
      </c>
      <c r="O895" s="116"/>
    </row>
    <row r="896" spans="1:15" x14ac:dyDescent="0.25">
      <c r="A896" s="125" t="s">
        <v>1594</v>
      </c>
      <c r="B896" s="124" t="s">
        <v>1591</v>
      </c>
      <c r="C896" s="123" t="s">
        <v>1590</v>
      </c>
      <c r="D896" s="123" t="s">
        <v>304</v>
      </c>
      <c r="E896" s="123" t="s">
        <v>322</v>
      </c>
      <c r="F896" s="122"/>
      <c r="G896" s="121" t="s">
        <v>633</v>
      </c>
      <c r="H896" s="120">
        <v>38.35</v>
      </c>
      <c r="I896" s="120"/>
      <c r="J896" s="118">
        <v>500</v>
      </c>
      <c r="K896" s="119" t="s">
        <v>374</v>
      </c>
      <c r="L896" s="119"/>
      <c r="M896" s="118" t="s">
        <v>1593</v>
      </c>
      <c r="N896" s="117" t="str">
        <f t="shared" si="13"/>
        <v/>
      </c>
      <c r="O896" s="116"/>
    </row>
    <row r="897" spans="1:15" x14ac:dyDescent="0.25">
      <c r="A897" s="125" t="s">
        <v>1592</v>
      </c>
      <c r="B897" s="124" t="s">
        <v>1591</v>
      </c>
      <c r="C897" s="123" t="s">
        <v>1590</v>
      </c>
      <c r="D897" s="123" t="s">
        <v>304</v>
      </c>
      <c r="E897" s="123" t="s">
        <v>562</v>
      </c>
      <c r="F897" s="122"/>
      <c r="G897" s="121" t="s">
        <v>633</v>
      </c>
      <c r="H897" s="120">
        <v>32.35</v>
      </c>
      <c r="I897" s="120"/>
      <c r="J897" s="119">
        <v>2</v>
      </c>
      <c r="K897" s="119"/>
      <c r="L897" s="119"/>
      <c r="M897" s="118" t="s">
        <v>1589</v>
      </c>
      <c r="N897" s="117" t="str">
        <f t="shared" si="13"/>
        <v/>
      </c>
      <c r="O897" s="116"/>
    </row>
    <row r="898" spans="1:15" x14ac:dyDescent="0.25">
      <c r="A898" s="125" t="s">
        <v>1588</v>
      </c>
      <c r="B898" s="124" t="s">
        <v>1585</v>
      </c>
      <c r="C898" s="123" t="s">
        <v>1584</v>
      </c>
      <c r="D898" s="123" t="s">
        <v>304</v>
      </c>
      <c r="E898" s="123" t="s">
        <v>313</v>
      </c>
      <c r="F898" s="122"/>
      <c r="G898" s="121" t="s">
        <v>518</v>
      </c>
      <c r="H898" s="120">
        <v>130.75</v>
      </c>
      <c r="I898" s="120">
        <v>1.5</v>
      </c>
      <c r="J898" s="119">
        <v>1</v>
      </c>
      <c r="K898" s="119"/>
      <c r="L898" s="119"/>
      <c r="M898" s="118" t="s">
        <v>1587</v>
      </c>
      <c r="N898" s="117" t="str">
        <f t="shared" si="13"/>
        <v/>
      </c>
      <c r="O898" s="116"/>
    </row>
    <row r="899" spans="1:15" x14ac:dyDescent="0.25">
      <c r="A899" s="125" t="s">
        <v>1586</v>
      </c>
      <c r="B899" s="124" t="s">
        <v>1585</v>
      </c>
      <c r="C899" s="123" t="s">
        <v>1584</v>
      </c>
      <c r="D899" s="123" t="s">
        <v>304</v>
      </c>
      <c r="E899" s="123" t="s">
        <v>328</v>
      </c>
      <c r="F899" s="122" t="s">
        <v>398</v>
      </c>
      <c r="G899" s="121" t="s">
        <v>518</v>
      </c>
      <c r="H899" s="120">
        <v>95.15</v>
      </c>
      <c r="I899" s="120">
        <v>1.5</v>
      </c>
      <c r="J899" s="119">
        <v>141</v>
      </c>
      <c r="K899" s="119"/>
      <c r="L899" s="119">
        <v>359</v>
      </c>
      <c r="M899" s="118" t="s">
        <v>1583</v>
      </c>
      <c r="N899" s="117" t="str">
        <f t="shared" si="13"/>
        <v/>
      </c>
      <c r="O899" s="116"/>
    </row>
    <row r="900" spans="1:15" x14ac:dyDescent="0.25">
      <c r="A900" s="125" t="s">
        <v>1582</v>
      </c>
      <c r="B900" s="124" t="s">
        <v>197</v>
      </c>
      <c r="C900" s="123" t="s">
        <v>1566</v>
      </c>
      <c r="D900" s="123" t="s">
        <v>304</v>
      </c>
      <c r="E900" s="123" t="s">
        <v>488</v>
      </c>
      <c r="F900" s="122"/>
      <c r="G900" s="121" t="s">
        <v>403</v>
      </c>
      <c r="H900" s="120">
        <v>77.05</v>
      </c>
      <c r="I900" s="120">
        <v>1.5</v>
      </c>
      <c r="J900" s="119"/>
      <c r="K900" s="119">
        <v>230</v>
      </c>
      <c r="L900" s="119"/>
      <c r="M900" s="118" t="s">
        <v>1581</v>
      </c>
      <c r="N900" s="117" t="str">
        <f t="shared" si="13"/>
        <v/>
      </c>
      <c r="O900" s="116"/>
    </row>
    <row r="901" spans="1:15" x14ac:dyDescent="0.25">
      <c r="A901" s="125" t="s">
        <v>1580</v>
      </c>
      <c r="B901" s="124" t="s">
        <v>197</v>
      </c>
      <c r="C901" s="123" t="s">
        <v>1566</v>
      </c>
      <c r="D901" s="123" t="s">
        <v>304</v>
      </c>
      <c r="E901" s="123" t="s">
        <v>308</v>
      </c>
      <c r="F901" s="122"/>
      <c r="G901" s="121" t="s">
        <v>403</v>
      </c>
      <c r="H901" s="120">
        <v>67.25</v>
      </c>
      <c r="I901" s="120">
        <v>1.5</v>
      </c>
      <c r="J901" s="119"/>
      <c r="K901" s="119">
        <v>500</v>
      </c>
      <c r="L901" s="119"/>
      <c r="M901" s="118" t="s">
        <v>1579</v>
      </c>
      <c r="N901" s="117" t="str">
        <f t="shared" si="13"/>
        <v/>
      </c>
      <c r="O901" s="116"/>
    </row>
    <row r="902" spans="1:15" x14ac:dyDescent="0.25">
      <c r="A902" s="125" t="s">
        <v>1578</v>
      </c>
      <c r="B902" s="124" t="s">
        <v>197</v>
      </c>
      <c r="C902" s="123" t="s">
        <v>1566</v>
      </c>
      <c r="D902" s="123" t="s">
        <v>304</v>
      </c>
      <c r="E902" s="123" t="s">
        <v>322</v>
      </c>
      <c r="F902" s="122" t="s">
        <v>398</v>
      </c>
      <c r="G902" s="121" t="s">
        <v>403</v>
      </c>
      <c r="H902" s="120">
        <v>45.4</v>
      </c>
      <c r="I902" s="120">
        <v>1.5</v>
      </c>
      <c r="J902" s="118">
        <v>500</v>
      </c>
      <c r="K902" s="119" t="s">
        <v>374</v>
      </c>
      <c r="L902" s="119"/>
      <c r="M902" s="118" t="s">
        <v>1577</v>
      </c>
      <c r="N902" s="117" t="str">
        <f t="shared" si="13"/>
        <v/>
      </c>
      <c r="O902" s="116"/>
    </row>
    <row r="903" spans="1:15" x14ac:dyDescent="0.25">
      <c r="A903" s="125" t="s">
        <v>1576</v>
      </c>
      <c r="B903" s="124" t="s">
        <v>197</v>
      </c>
      <c r="C903" s="123" t="s">
        <v>1566</v>
      </c>
      <c r="D903" s="123" t="s">
        <v>304</v>
      </c>
      <c r="E903" s="123" t="s">
        <v>562</v>
      </c>
      <c r="F903" s="122"/>
      <c r="G903" s="121" t="s">
        <v>403</v>
      </c>
      <c r="H903" s="120">
        <v>31.4</v>
      </c>
      <c r="I903" s="120">
        <v>1.5</v>
      </c>
      <c r="J903" s="118">
        <v>27</v>
      </c>
      <c r="K903" s="119"/>
      <c r="L903" s="119"/>
      <c r="M903" s="118" t="s">
        <v>1575</v>
      </c>
      <c r="N903" s="117" t="str">
        <f t="shared" si="13"/>
        <v/>
      </c>
      <c r="O903" s="116"/>
    </row>
    <row r="904" spans="1:15" x14ac:dyDescent="0.25">
      <c r="A904" s="125" t="s">
        <v>1574</v>
      </c>
      <c r="B904" s="124" t="s">
        <v>197</v>
      </c>
      <c r="C904" s="123" t="s">
        <v>1566</v>
      </c>
      <c r="D904" s="123" t="s">
        <v>1538</v>
      </c>
      <c r="E904" s="123" t="s">
        <v>1573</v>
      </c>
      <c r="F904" s="122"/>
      <c r="G904" s="121" t="s">
        <v>403</v>
      </c>
      <c r="H904" s="120">
        <v>123.15</v>
      </c>
      <c r="I904" s="120">
        <v>1.5</v>
      </c>
      <c r="J904" s="119"/>
      <c r="K904" s="119">
        <v>144</v>
      </c>
      <c r="L904" s="119">
        <v>36</v>
      </c>
      <c r="M904" s="118" t="s">
        <v>1572</v>
      </c>
      <c r="N904" s="117" t="str">
        <f t="shared" si="13"/>
        <v/>
      </c>
      <c r="O904" s="116"/>
    </row>
    <row r="905" spans="1:15" x14ac:dyDescent="0.25">
      <c r="A905" s="125" t="s">
        <v>1571</v>
      </c>
      <c r="B905" s="124" t="s">
        <v>197</v>
      </c>
      <c r="C905" s="123" t="s">
        <v>1566</v>
      </c>
      <c r="D905" s="123" t="s">
        <v>1538</v>
      </c>
      <c r="E905" s="123" t="s">
        <v>569</v>
      </c>
      <c r="F905" s="122"/>
      <c r="G905" s="121" t="s">
        <v>403</v>
      </c>
      <c r="H905" s="120">
        <v>114</v>
      </c>
      <c r="I905" s="120">
        <v>1.5</v>
      </c>
      <c r="J905" s="119"/>
      <c r="K905" s="119">
        <v>70</v>
      </c>
      <c r="L905" s="119"/>
      <c r="M905" s="118" t="s">
        <v>1570</v>
      </c>
      <c r="N905" s="117" t="str">
        <f t="shared" ref="N905:N968" si="14">IF(O905="","",H905-($N$7*H905))</f>
        <v/>
      </c>
      <c r="O905" s="116"/>
    </row>
    <row r="906" spans="1:15" x14ac:dyDescent="0.25">
      <c r="A906" s="125" t="s">
        <v>1569</v>
      </c>
      <c r="B906" s="124" t="s">
        <v>197</v>
      </c>
      <c r="C906" s="123" t="s">
        <v>1566</v>
      </c>
      <c r="D906" s="123" t="s">
        <v>1538</v>
      </c>
      <c r="E906" s="123" t="s">
        <v>308</v>
      </c>
      <c r="F906" s="122"/>
      <c r="G906" s="121" t="s">
        <v>403</v>
      </c>
      <c r="H906" s="120">
        <v>94.45</v>
      </c>
      <c r="I906" s="120">
        <v>1.5</v>
      </c>
      <c r="J906" s="119">
        <v>264</v>
      </c>
      <c r="K906" s="119">
        <v>236</v>
      </c>
      <c r="L906" s="119" t="s">
        <v>374</v>
      </c>
      <c r="M906" s="118" t="s">
        <v>1568</v>
      </c>
      <c r="N906" s="117" t="str">
        <f t="shared" si="14"/>
        <v/>
      </c>
      <c r="O906" s="116"/>
    </row>
    <row r="907" spans="1:15" x14ac:dyDescent="0.25">
      <c r="A907" s="125" t="s">
        <v>1567</v>
      </c>
      <c r="B907" s="124" t="s">
        <v>197</v>
      </c>
      <c r="C907" s="123" t="s">
        <v>1566</v>
      </c>
      <c r="D907" s="123" t="s">
        <v>1538</v>
      </c>
      <c r="E907" s="123" t="s">
        <v>322</v>
      </c>
      <c r="F907" s="122" t="s">
        <v>398</v>
      </c>
      <c r="G907" s="121" t="s">
        <v>403</v>
      </c>
      <c r="H907" s="120">
        <v>55.9</v>
      </c>
      <c r="I907" s="120">
        <v>1.5</v>
      </c>
      <c r="J907" s="119">
        <v>118</v>
      </c>
      <c r="K907" s="119">
        <v>382</v>
      </c>
      <c r="L907" s="119"/>
      <c r="M907" s="118" t="s">
        <v>1565</v>
      </c>
      <c r="N907" s="117" t="str">
        <f t="shared" si="14"/>
        <v/>
      </c>
      <c r="O907" s="116"/>
    </row>
    <row r="908" spans="1:15" ht="15.75" x14ac:dyDescent="0.25">
      <c r="A908" s="125" t="s">
        <v>1564</v>
      </c>
      <c r="B908" s="124" t="s">
        <v>1540</v>
      </c>
      <c r="C908" s="123" t="s">
        <v>1539</v>
      </c>
      <c r="D908" s="123" t="s">
        <v>304</v>
      </c>
      <c r="E908" s="123" t="s">
        <v>337</v>
      </c>
      <c r="F908" s="126"/>
      <c r="G908" s="121" t="s">
        <v>518</v>
      </c>
      <c r="H908" s="120">
        <v>180</v>
      </c>
      <c r="I908" s="120"/>
      <c r="J908" s="119"/>
      <c r="K908" s="119">
        <v>8</v>
      </c>
      <c r="L908" s="119"/>
      <c r="M908" s="118" t="s">
        <v>1563</v>
      </c>
      <c r="N908" s="117" t="str">
        <f t="shared" si="14"/>
        <v/>
      </c>
      <c r="O908" s="116"/>
    </row>
    <row r="909" spans="1:15" x14ac:dyDescent="0.25">
      <c r="A909" s="125" t="s">
        <v>1562</v>
      </c>
      <c r="B909" s="124" t="s">
        <v>1540</v>
      </c>
      <c r="C909" s="123" t="s">
        <v>1539</v>
      </c>
      <c r="D909" s="123" t="s">
        <v>304</v>
      </c>
      <c r="E909" s="123" t="s">
        <v>319</v>
      </c>
      <c r="F909" s="122"/>
      <c r="G909" s="121" t="s">
        <v>518</v>
      </c>
      <c r="H909" s="120">
        <v>167</v>
      </c>
      <c r="I909" s="120"/>
      <c r="J909" s="119"/>
      <c r="K909" s="119">
        <v>100</v>
      </c>
      <c r="L909" s="119"/>
      <c r="M909" s="118" t="s">
        <v>1561</v>
      </c>
      <c r="N909" s="117" t="str">
        <f t="shared" si="14"/>
        <v/>
      </c>
      <c r="O909" s="116"/>
    </row>
    <row r="910" spans="1:15" x14ac:dyDescent="0.25">
      <c r="A910" s="125" t="s">
        <v>1560</v>
      </c>
      <c r="B910" s="124" t="s">
        <v>1540</v>
      </c>
      <c r="C910" s="123" t="s">
        <v>1539</v>
      </c>
      <c r="D910" s="123" t="s">
        <v>304</v>
      </c>
      <c r="E910" s="123" t="s">
        <v>316</v>
      </c>
      <c r="F910" s="122"/>
      <c r="G910" s="121" t="s">
        <v>518</v>
      </c>
      <c r="H910" s="120">
        <v>143.19999999999999</v>
      </c>
      <c r="I910" s="120"/>
      <c r="J910" s="119"/>
      <c r="K910" s="119">
        <v>87</v>
      </c>
      <c r="L910" s="119">
        <v>33</v>
      </c>
      <c r="M910" s="118" t="s">
        <v>1559</v>
      </c>
      <c r="N910" s="117" t="str">
        <f t="shared" si="14"/>
        <v/>
      </c>
      <c r="O910" s="116"/>
    </row>
    <row r="911" spans="1:15" x14ac:dyDescent="0.25">
      <c r="A911" s="125" t="s">
        <v>1558</v>
      </c>
      <c r="B911" s="124" t="s">
        <v>1540</v>
      </c>
      <c r="C911" s="123" t="s">
        <v>1539</v>
      </c>
      <c r="D911" s="123" t="s">
        <v>304</v>
      </c>
      <c r="E911" s="123" t="s">
        <v>313</v>
      </c>
      <c r="F911" s="122"/>
      <c r="G911" s="121" t="s">
        <v>518</v>
      </c>
      <c r="H911" s="120">
        <v>113.3</v>
      </c>
      <c r="I911" s="120"/>
      <c r="J911" s="119">
        <v>4</v>
      </c>
      <c r="K911" s="119">
        <v>145</v>
      </c>
      <c r="L911" s="119">
        <v>106</v>
      </c>
      <c r="M911" s="118" t="s">
        <v>1557</v>
      </c>
      <c r="N911" s="117" t="str">
        <f t="shared" si="14"/>
        <v/>
      </c>
      <c r="O911" s="116"/>
    </row>
    <row r="912" spans="1:15" x14ac:dyDescent="0.25">
      <c r="A912" s="125" t="s">
        <v>1556</v>
      </c>
      <c r="B912" s="124" t="s">
        <v>1540</v>
      </c>
      <c r="C912" s="123" t="s">
        <v>1539</v>
      </c>
      <c r="D912" s="123" t="s">
        <v>304</v>
      </c>
      <c r="E912" s="123" t="s">
        <v>328</v>
      </c>
      <c r="F912" s="122"/>
      <c r="G912" s="121" t="s">
        <v>518</v>
      </c>
      <c r="H912" s="120">
        <v>93.75</v>
      </c>
      <c r="I912" s="120"/>
      <c r="J912" s="119"/>
      <c r="K912" s="119">
        <v>91</v>
      </c>
      <c r="L912" s="119">
        <v>125</v>
      </c>
      <c r="M912" s="118" t="s">
        <v>1555</v>
      </c>
      <c r="N912" s="117" t="str">
        <f t="shared" si="14"/>
        <v/>
      </c>
      <c r="O912" s="116"/>
    </row>
    <row r="913" spans="1:15" x14ac:dyDescent="0.25">
      <c r="A913" s="125" t="s">
        <v>1554</v>
      </c>
      <c r="B913" s="124" t="s">
        <v>1540</v>
      </c>
      <c r="C913" s="123" t="s">
        <v>1539</v>
      </c>
      <c r="D913" s="123" t="s">
        <v>304</v>
      </c>
      <c r="E913" s="123" t="s">
        <v>488</v>
      </c>
      <c r="F913" s="122"/>
      <c r="G913" s="121" t="s">
        <v>518</v>
      </c>
      <c r="H913" s="120">
        <v>87.55</v>
      </c>
      <c r="I913" s="120"/>
      <c r="J913" s="119"/>
      <c r="K913" s="119">
        <v>93</v>
      </c>
      <c r="L913" s="119">
        <v>94</v>
      </c>
      <c r="M913" s="118" t="s">
        <v>1553</v>
      </c>
      <c r="N913" s="117" t="str">
        <f t="shared" si="14"/>
        <v/>
      </c>
      <c r="O913" s="116"/>
    </row>
    <row r="914" spans="1:15" x14ac:dyDescent="0.25">
      <c r="A914" s="125" t="s">
        <v>1552</v>
      </c>
      <c r="B914" s="124" t="s">
        <v>1540</v>
      </c>
      <c r="C914" s="123" t="s">
        <v>1539</v>
      </c>
      <c r="D914" s="123" t="s">
        <v>304</v>
      </c>
      <c r="E914" s="123" t="s">
        <v>308</v>
      </c>
      <c r="F914" s="122"/>
      <c r="G914" s="121" t="s">
        <v>518</v>
      </c>
      <c r="H914" s="120">
        <v>57.7</v>
      </c>
      <c r="I914" s="120"/>
      <c r="J914" s="119">
        <v>7</v>
      </c>
      <c r="K914" s="119">
        <v>433</v>
      </c>
      <c r="L914" s="119"/>
      <c r="M914" s="118" t="s">
        <v>1551</v>
      </c>
      <c r="N914" s="117" t="str">
        <f t="shared" si="14"/>
        <v/>
      </c>
      <c r="O914" s="116"/>
    </row>
    <row r="915" spans="1:15" x14ac:dyDescent="0.25">
      <c r="A915" s="125" t="s">
        <v>1550</v>
      </c>
      <c r="B915" s="124" t="s">
        <v>1540</v>
      </c>
      <c r="C915" s="123" t="s">
        <v>1539</v>
      </c>
      <c r="D915" s="123" t="s">
        <v>304</v>
      </c>
      <c r="E915" s="123" t="s">
        <v>322</v>
      </c>
      <c r="F915" s="122"/>
      <c r="G915" s="121" t="s">
        <v>518</v>
      </c>
      <c r="H915" s="120">
        <v>40.200000000000003</v>
      </c>
      <c r="I915" s="120"/>
      <c r="J915" s="119">
        <v>15</v>
      </c>
      <c r="K915" s="119"/>
      <c r="L915" s="119"/>
      <c r="M915" s="118" t="s">
        <v>1549</v>
      </c>
      <c r="N915" s="117" t="str">
        <f t="shared" si="14"/>
        <v/>
      </c>
      <c r="O915" s="116"/>
    </row>
    <row r="916" spans="1:15" x14ac:dyDescent="0.25">
      <c r="A916" s="125" t="s">
        <v>1548</v>
      </c>
      <c r="B916" s="124" t="s">
        <v>1540</v>
      </c>
      <c r="C916" s="123" t="s">
        <v>1539</v>
      </c>
      <c r="D916" s="123" t="s">
        <v>1538</v>
      </c>
      <c r="E916" s="123" t="s">
        <v>1547</v>
      </c>
      <c r="F916" s="122"/>
      <c r="G916" s="121" t="s">
        <v>518</v>
      </c>
      <c r="H916" s="120">
        <v>155</v>
      </c>
      <c r="I916" s="120"/>
      <c r="J916" s="119"/>
      <c r="K916" s="119">
        <v>162</v>
      </c>
      <c r="L916" s="119"/>
      <c r="M916" s="118" t="s">
        <v>1546</v>
      </c>
      <c r="N916" s="117" t="str">
        <f t="shared" si="14"/>
        <v/>
      </c>
      <c r="O916" s="116"/>
    </row>
    <row r="917" spans="1:15" x14ac:dyDescent="0.25">
      <c r="A917" s="125" t="s">
        <v>1545</v>
      </c>
      <c r="B917" s="124" t="s">
        <v>1540</v>
      </c>
      <c r="C917" s="123" t="s">
        <v>1539</v>
      </c>
      <c r="D917" s="123" t="s">
        <v>1538</v>
      </c>
      <c r="E917" s="123" t="s">
        <v>569</v>
      </c>
      <c r="F917" s="122"/>
      <c r="G917" s="121" t="s">
        <v>518</v>
      </c>
      <c r="H917" s="120">
        <v>93.75</v>
      </c>
      <c r="I917" s="120"/>
      <c r="J917" s="119"/>
      <c r="K917" s="119">
        <v>404</v>
      </c>
      <c r="L917" s="119"/>
      <c r="M917" s="118" t="s">
        <v>1544</v>
      </c>
      <c r="N917" s="117" t="str">
        <f t="shared" si="14"/>
        <v/>
      </c>
      <c r="O917" s="116"/>
    </row>
    <row r="918" spans="1:15" x14ac:dyDescent="0.25">
      <c r="A918" s="125" t="s">
        <v>1543</v>
      </c>
      <c r="B918" s="124" t="s">
        <v>1540</v>
      </c>
      <c r="C918" s="123" t="s">
        <v>1539</v>
      </c>
      <c r="D918" s="123" t="s">
        <v>1538</v>
      </c>
      <c r="E918" s="123" t="s">
        <v>308</v>
      </c>
      <c r="F918" s="122"/>
      <c r="G918" s="121" t="s">
        <v>518</v>
      </c>
      <c r="H918" s="120">
        <v>57.7</v>
      </c>
      <c r="I918" s="120"/>
      <c r="J918" s="119"/>
      <c r="K918" s="119">
        <v>419</v>
      </c>
      <c r="L918" s="119"/>
      <c r="M918" s="118" t="s">
        <v>1542</v>
      </c>
      <c r="N918" s="117" t="str">
        <f t="shared" si="14"/>
        <v/>
      </c>
      <c r="O918" s="116"/>
    </row>
    <row r="919" spans="1:15" x14ac:dyDescent="0.25">
      <c r="A919" s="125" t="s">
        <v>1541</v>
      </c>
      <c r="B919" s="124" t="s">
        <v>1540</v>
      </c>
      <c r="C919" s="123" t="s">
        <v>1539</v>
      </c>
      <c r="D919" s="123" t="s">
        <v>1538</v>
      </c>
      <c r="E919" s="123" t="s">
        <v>322</v>
      </c>
      <c r="F919" s="122"/>
      <c r="G919" s="121" t="s">
        <v>518</v>
      </c>
      <c r="H919" s="120">
        <v>40.200000000000003</v>
      </c>
      <c r="I919" s="120"/>
      <c r="J919" s="119"/>
      <c r="K919" s="119">
        <v>328</v>
      </c>
      <c r="L919" s="119"/>
      <c r="M919" s="118" t="s">
        <v>1537</v>
      </c>
      <c r="N919" s="117" t="str">
        <f t="shared" si="14"/>
        <v/>
      </c>
      <c r="O919" s="116"/>
    </row>
    <row r="920" spans="1:15" x14ac:dyDescent="0.25">
      <c r="A920" s="125" t="s">
        <v>1536</v>
      </c>
      <c r="B920" s="124" t="s">
        <v>200</v>
      </c>
      <c r="C920" s="123" t="s">
        <v>1529</v>
      </c>
      <c r="D920" s="123" t="s">
        <v>304</v>
      </c>
      <c r="E920" s="123" t="s">
        <v>316</v>
      </c>
      <c r="F920" s="122" t="s">
        <v>398</v>
      </c>
      <c r="G920" s="121" t="s">
        <v>307</v>
      </c>
      <c r="H920" s="120">
        <v>148.6</v>
      </c>
      <c r="I920" s="120">
        <v>1.75</v>
      </c>
      <c r="J920" s="119">
        <v>4</v>
      </c>
      <c r="K920" s="119">
        <v>364</v>
      </c>
      <c r="L920" s="119"/>
      <c r="M920" s="118" t="s">
        <v>1535</v>
      </c>
      <c r="N920" s="117" t="str">
        <f t="shared" si="14"/>
        <v/>
      </c>
      <c r="O920" s="116"/>
    </row>
    <row r="921" spans="1:15" x14ac:dyDescent="0.25">
      <c r="A921" s="125" t="s">
        <v>1534</v>
      </c>
      <c r="B921" s="124" t="s">
        <v>200</v>
      </c>
      <c r="C921" s="123" t="s">
        <v>1529</v>
      </c>
      <c r="D921" s="123" t="s">
        <v>304</v>
      </c>
      <c r="E921" s="123" t="s">
        <v>313</v>
      </c>
      <c r="F921" s="122"/>
      <c r="G921" s="121" t="s">
        <v>307</v>
      </c>
      <c r="H921" s="120">
        <v>118.75</v>
      </c>
      <c r="I921" s="120">
        <v>1.75</v>
      </c>
      <c r="J921" s="119">
        <v>1</v>
      </c>
      <c r="K921" s="119">
        <v>68</v>
      </c>
      <c r="L921" s="119"/>
      <c r="M921" s="118" t="s">
        <v>1533</v>
      </c>
      <c r="N921" s="117" t="str">
        <f t="shared" si="14"/>
        <v/>
      </c>
      <c r="O921" s="116"/>
    </row>
    <row r="922" spans="1:15" x14ac:dyDescent="0.25">
      <c r="A922" s="125" t="s">
        <v>1532</v>
      </c>
      <c r="B922" s="124" t="s">
        <v>200</v>
      </c>
      <c r="C922" s="123" t="s">
        <v>1529</v>
      </c>
      <c r="D922" s="123" t="s">
        <v>304</v>
      </c>
      <c r="E922" s="123" t="s">
        <v>308</v>
      </c>
      <c r="F922" s="122"/>
      <c r="G922" s="121" t="s">
        <v>307</v>
      </c>
      <c r="H922" s="120">
        <v>74.150000000000006</v>
      </c>
      <c r="I922" s="120">
        <v>1.75</v>
      </c>
      <c r="J922" s="119">
        <v>26</v>
      </c>
      <c r="K922" s="119"/>
      <c r="L922" s="119"/>
      <c r="M922" s="118" t="s">
        <v>1531</v>
      </c>
      <c r="N922" s="117" t="str">
        <f t="shared" si="14"/>
        <v/>
      </c>
      <c r="O922" s="116"/>
    </row>
    <row r="923" spans="1:15" x14ac:dyDescent="0.25">
      <c r="A923" s="125" t="s">
        <v>1530</v>
      </c>
      <c r="B923" s="124" t="s">
        <v>200</v>
      </c>
      <c r="C923" s="123" t="s">
        <v>1529</v>
      </c>
      <c r="D923" s="123" t="s">
        <v>304</v>
      </c>
      <c r="E923" s="123" t="s">
        <v>322</v>
      </c>
      <c r="F923" s="122"/>
      <c r="G923" s="121" t="s">
        <v>307</v>
      </c>
      <c r="H923" s="120">
        <v>56.1</v>
      </c>
      <c r="I923" s="120">
        <v>1.75</v>
      </c>
      <c r="J923" s="119">
        <v>287</v>
      </c>
      <c r="K923" s="119"/>
      <c r="L923" s="119"/>
      <c r="M923" s="118" t="s">
        <v>1528</v>
      </c>
      <c r="N923" s="117" t="str">
        <f t="shared" si="14"/>
        <v/>
      </c>
      <c r="O923" s="116"/>
    </row>
    <row r="924" spans="1:15" x14ac:dyDescent="0.25">
      <c r="A924" s="125" t="s">
        <v>1527</v>
      </c>
      <c r="B924" s="124" t="s">
        <v>1512</v>
      </c>
      <c r="C924" s="123" t="s">
        <v>1511</v>
      </c>
      <c r="D924" s="123" t="s">
        <v>304</v>
      </c>
      <c r="E924" s="123" t="s">
        <v>308</v>
      </c>
      <c r="F924" s="122"/>
      <c r="G924" s="121" t="s">
        <v>307</v>
      </c>
      <c r="H924" s="120">
        <v>67.8</v>
      </c>
      <c r="I924" s="120">
        <v>1.75</v>
      </c>
      <c r="J924" s="119"/>
      <c r="K924" s="119">
        <v>88</v>
      </c>
      <c r="L924" s="119"/>
      <c r="M924" s="118" t="s">
        <v>1526</v>
      </c>
      <c r="N924" s="117" t="str">
        <f t="shared" si="14"/>
        <v/>
      </c>
      <c r="O924" s="116"/>
    </row>
    <row r="925" spans="1:15" x14ac:dyDescent="0.25">
      <c r="A925" s="125" t="s">
        <v>1525</v>
      </c>
      <c r="B925" s="124" t="s">
        <v>1512</v>
      </c>
      <c r="C925" s="123" t="s">
        <v>1511</v>
      </c>
      <c r="D925" s="123" t="s">
        <v>304</v>
      </c>
      <c r="E925" s="123" t="s">
        <v>322</v>
      </c>
      <c r="F925" s="122"/>
      <c r="G925" s="121" t="s">
        <v>307</v>
      </c>
      <c r="H925" s="120">
        <v>56.3</v>
      </c>
      <c r="I925" s="120">
        <v>1.75</v>
      </c>
      <c r="J925" s="119">
        <v>19</v>
      </c>
      <c r="K925" s="119">
        <v>481</v>
      </c>
      <c r="L925" s="119"/>
      <c r="M925" s="118" t="s">
        <v>1524</v>
      </c>
      <c r="N925" s="117" t="str">
        <f t="shared" si="14"/>
        <v/>
      </c>
      <c r="O925" s="116"/>
    </row>
    <row r="926" spans="1:15" x14ac:dyDescent="0.25">
      <c r="A926" s="125" t="s">
        <v>1523</v>
      </c>
      <c r="B926" s="124" t="s">
        <v>1512</v>
      </c>
      <c r="C926" s="123" t="s">
        <v>1511</v>
      </c>
      <c r="D926" s="123" t="s">
        <v>304</v>
      </c>
      <c r="E926" s="123" t="s">
        <v>562</v>
      </c>
      <c r="F926" s="122"/>
      <c r="G926" s="121" t="s">
        <v>307</v>
      </c>
      <c r="H926" s="120">
        <v>41.05</v>
      </c>
      <c r="I926" s="120">
        <v>1.75</v>
      </c>
      <c r="J926" s="119">
        <v>10</v>
      </c>
      <c r="K926" s="119"/>
      <c r="L926" s="119"/>
      <c r="M926" s="118" t="s">
        <v>1522</v>
      </c>
      <c r="N926" s="117" t="str">
        <f t="shared" si="14"/>
        <v/>
      </c>
      <c r="O926" s="116"/>
    </row>
    <row r="927" spans="1:15" ht="15.75" x14ac:dyDescent="0.25">
      <c r="A927" s="125" t="s">
        <v>1521</v>
      </c>
      <c r="B927" s="124" t="s">
        <v>1512</v>
      </c>
      <c r="C927" s="123" t="s">
        <v>1511</v>
      </c>
      <c r="D927" s="123" t="s">
        <v>1115</v>
      </c>
      <c r="E927" s="123" t="s">
        <v>1520</v>
      </c>
      <c r="F927" s="126"/>
      <c r="G927" s="121" t="s">
        <v>307</v>
      </c>
      <c r="H927" s="120">
        <v>125</v>
      </c>
      <c r="I927" s="120">
        <v>1.75</v>
      </c>
      <c r="J927" s="119"/>
      <c r="K927" s="119">
        <v>42</v>
      </c>
      <c r="L927" s="119"/>
      <c r="M927" s="118" t="s">
        <v>1519</v>
      </c>
      <c r="N927" s="117" t="str">
        <f t="shared" si="14"/>
        <v/>
      </c>
      <c r="O927" s="116"/>
    </row>
    <row r="928" spans="1:15" x14ac:dyDescent="0.25">
      <c r="A928" s="125" t="s">
        <v>1518</v>
      </c>
      <c r="B928" s="124" t="s">
        <v>1512</v>
      </c>
      <c r="C928" s="123" t="s">
        <v>1511</v>
      </c>
      <c r="D928" s="123" t="s">
        <v>1115</v>
      </c>
      <c r="E928" s="123" t="s">
        <v>1517</v>
      </c>
      <c r="F928" s="122"/>
      <c r="G928" s="121" t="s">
        <v>307</v>
      </c>
      <c r="H928" s="120">
        <v>118</v>
      </c>
      <c r="I928" s="120">
        <v>1.75</v>
      </c>
      <c r="J928" s="119">
        <v>68</v>
      </c>
      <c r="K928" s="119"/>
      <c r="L928" s="119"/>
      <c r="M928" s="118" t="s">
        <v>1516</v>
      </c>
      <c r="N928" s="117" t="str">
        <f t="shared" si="14"/>
        <v/>
      </c>
      <c r="O928" s="116"/>
    </row>
    <row r="929" spans="1:15" x14ac:dyDescent="0.25">
      <c r="A929" s="125" t="s">
        <v>1515</v>
      </c>
      <c r="B929" s="124" t="s">
        <v>1512</v>
      </c>
      <c r="C929" s="123" t="s">
        <v>1511</v>
      </c>
      <c r="D929" s="123" t="s">
        <v>1115</v>
      </c>
      <c r="E929" s="123" t="s">
        <v>1120</v>
      </c>
      <c r="F929" s="122"/>
      <c r="G929" s="121" t="s">
        <v>307</v>
      </c>
      <c r="H929" s="120">
        <v>108.9</v>
      </c>
      <c r="I929" s="120">
        <v>1.75</v>
      </c>
      <c r="J929" s="119"/>
      <c r="K929" s="119">
        <v>500</v>
      </c>
      <c r="L929" s="119"/>
      <c r="M929" s="118" t="s">
        <v>1514</v>
      </c>
      <c r="N929" s="117" t="str">
        <f t="shared" si="14"/>
        <v/>
      </c>
      <c r="O929" s="116"/>
    </row>
    <row r="930" spans="1:15" x14ac:dyDescent="0.25">
      <c r="A930" s="125" t="s">
        <v>1513</v>
      </c>
      <c r="B930" s="124" t="s">
        <v>1512</v>
      </c>
      <c r="C930" s="123" t="s">
        <v>1511</v>
      </c>
      <c r="D930" s="123" t="s">
        <v>1115</v>
      </c>
      <c r="E930" s="123" t="s">
        <v>1114</v>
      </c>
      <c r="F930" s="122"/>
      <c r="G930" s="121" t="s">
        <v>307</v>
      </c>
      <c r="H930" s="120">
        <v>90</v>
      </c>
      <c r="I930" s="120">
        <v>1.75</v>
      </c>
      <c r="J930" s="119"/>
      <c r="K930" s="119">
        <v>409</v>
      </c>
      <c r="L930" s="119"/>
      <c r="M930" s="118" t="s">
        <v>1510</v>
      </c>
      <c r="N930" s="117" t="str">
        <f t="shared" si="14"/>
        <v/>
      </c>
      <c r="O930" s="116"/>
    </row>
    <row r="931" spans="1:15" x14ac:dyDescent="0.25">
      <c r="A931" s="125" t="s">
        <v>1509</v>
      </c>
      <c r="B931" s="124" t="s">
        <v>1500</v>
      </c>
      <c r="C931" s="123" t="s">
        <v>1499</v>
      </c>
      <c r="D931" s="123" t="s">
        <v>304</v>
      </c>
      <c r="E931" s="123" t="s">
        <v>316</v>
      </c>
      <c r="F931" s="122"/>
      <c r="G931" s="121" t="s">
        <v>518</v>
      </c>
      <c r="H931" s="120">
        <v>123.8</v>
      </c>
      <c r="I931" s="120"/>
      <c r="J931" s="119">
        <v>21</v>
      </c>
      <c r="K931" s="119">
        <v>105</v>
      </c>
      <c r="L931" s="119"/>
      <c r="M931" s="118" t="s">
        <v>1508</v>
      </c>
      <c r="N931" s="117" t="str">
        <f t="shared" si="14"/>
        <v/>
      </c>
      <c r="O931" s="116"/>
    </row>
    <row r="932" spans="1:15" x14ac:dyDescent="0.25">
      <c r="A932" s="125" t="s">
        <v>1507</v>
      </c>
      <c r="B932" s="124" t="s">
        <v>1500</v>
      </c>
      <c r="C932" s="123" t="s">
        <v>1499</v>
      </c>
      <c r="D932" s="123" t="s">
        <v>304</v>
      </c>
      <c r="E932" s="123" t="s">
        <v>313</v>
      </c>
      <c r="F932" s="122"/>
      <c r="G932" s="121" t="s">
        <v>518</v>
      </c>
      <c r="H932" s="120">
        <v>91.3</v>
      </c>
      <c r="I932" s="120"/>
      <c r="J932" s="119">
        <v>64</v>
      </c>
      <c r="K932" s="119">
        <v>124</v>
      </c>
      <c r="L932" s="119"/>
      <c r="M932" s="118" t="s">
        <v>1506</v>
      </c>
      <c r="N932" s="117" t="str">
        <f t="shared" si="14"/>
        <v/>
      </c>
      <c r="O932" s="116"/>
    </row>
    <row r="933" spans="1:15" x14ac:dyDescent="0.25">
      <c r="A933" s="125" t="s">
        <v>1505</v>
      </c>
      <c r="B933" s="124" t="s">
        <v>1500</v>
      </c>
      <c r="C933" s="123" t="s">
        <v>1499</v>
      </c>
      <c r="D933" s="123" t="s">
        <v>304</v>
      </c>
      <c r="E933" s="123" t="s">
        <v>328</v>
      </c>
      <c r="F933" s="122"/>
      <c r="G933" s="121" t="s">
        <v>518</v>
      </c>
      <c r="H933" s="120">
        <v>74.650000000000006</v>
      </c>
      <c r="I933" s="120"/>
      <c r="J933" s="119">
        <v>82</v>
      </c>
      <c r="K933" s="119">
        <v>250</v>
      </c>
      <c r="L933" s="119"/>
      <c r="M933" s="118" t="s">
        <v>1504</v>
      </c>
      <c r="N933" s="117" t="str">
        <f t="shared" si="14"/>
        <v/>
      </c>
      <c r="O933" s="116"/>
    </row>
    <row r="934" spans="1:15" x14ac:dyDescent="0.25">
      <c r="A934" s="125" t="s">
        <v>1503</v>
      </c>
      <c r="B934" s="124" t="s">
        <v>1500</v>
      </c>
      <c r="C934" s="123" t="s">
        <v>1499</v>
      </c>
      <c r="D934" s="123" t="s">
        <v>304</v>
      </c>
      <c r="E934" s="123" t="s">
        <v>308</v>
      </c>
      <c r="F934" s="122"/>
      <c r="G934" s="121" t="s">
        <v>518</v>
      </c>
      <c r="H934" s="120">
        <v>51.15</v>
      </c>
      <c r="I934" s="120"/>
      <c r="J934" s="119"/>
      <c r="K934" s="119">
        <v>52</v>
      </c>
      <c r="L934" s="119"/>
      <c r="M934" s="118" t="s">
        <v>1502</v>
      </c>
      <c r="N934" s="117" t="str">
        <f t="shared" si="14"/>
        <v/>
      </c>
      <c r="O934" s="116"/>
    </row>
    <row r="935" spans="1:15" x14ac:dyDescent="0.25">
      <c r="A935" s="125" t="s">
        <v>1501</v>
      </c>
      <c r="B935" s="124" t="s">
        <v>1500</v>
      </c>
      <c r="C935" s="123" t="s">
        <v>1499</v>
      </c>
      <c r="D935" s="123" t="s">
        <v>304</v>
      </c>
      <c r="E935" s="123" t="s">
        <v>322</v>
      </c>
      <c r="F935" s="122" t="s">
        <v>398</v>
      </c>
      <c r="G935" s="121" t="s">
        <v>518</v>
      </c>
      <c r="H935" s="120">
        <v>38.65</v>
      </c>
      <c r="I935" s="120"/>
      <c r="J935" s="119"/>
      <c r="K935" s="119">
        <v>198</v>
      </c>
      <c r="L935" s="119"/>
      <c r="M935" s="118" t="s">
        <v>1498</v>
      </c>
      <c r="N935" s="117" t="str">
        <f t="shared" si="14"/>
        <v/>
      </c>
      <c r="O935" s="116"/>
    </row>
    <row r="936" spans="1:15" x14ac:dyDescent="0.25">
      <c r="A936" s="125" t="s">
        <v>1497</v>
      </c>
      <c r="B936" s="124" t="s">
        <v>1494</v>
      </c>
      <c r="C936" s="123" t="s">
        <v>1493</v>
      </c>
      <c r="D936" s="123" t="s">
        <v>304</v>
      </c>
      <c r="E936" s="123" t="s">
        <v>313</v>
      </c>
      <c r="F936" s="122"/>
      <c r="G936" s="121" t="s">
        <v>307</v>
      </c>
      <c r="H936" s="120">
        <v>120</v>
      </c>
      <c r="I936" s="120"/>
      <c r="J936" s="119"/>
      <c r="K936" s="119">
        <v>206</v>
      </c>
      <c r="L936" s="119"/>
      <c r="M936" s="118" t="s">
        <v>1496</v>
      </c>
      <c r="N936" s="117" t="str">
        <f t="shared" si="14"/>
        <v/>
      </c>
      <c r="O936" s="116"/>
    </row>
    <row r="937" spans="1:15" x14ac:dyDescent="0.25">
      <c r="A937" s="125" t="s">
        <v>1495</v>
      </c>
      <c r="B937" s="124" t="s">
        <v>1494</v>
      </c>
      <c r="C937" s="123" t="s">
        <v>1493</v>
      </c>
      <c r="D937" s="123" t="s">
        <v>304</v>
      </c>
      <c r="E937" s="123" t="s">
        <v>328</v>
      </c>
      <c r="F937" s="122"/>
      <c r="G937" s="121" t="s">
        <v>307</v>
      </c>
      <c r="H937" s="120">
        <v>100.75</v>
      </c>
      <c r="I937" s="120"/>
      <c r="J937" s="119"/>
      <c r="K937" s="119">
        <v>50</v>
      </c>
      <c r="L937" s="119"/>
      <c r="M937" s="118" t="s">
        <v>1492</v>
      </c>
      <c r="N937" s="117" t="str">
        <f t="shared" si="14"/>
        <v/>
      </c>
      <c r="O937" s="116"/>
    </row>
    <row r="938" spans="1:15" x14ac:dyDescent="0.25">
      <c r="A938" s="125" t="s">
        <v>1491</v>
      </c>
      <c r="B938" s="124" t="s">
        <v>1490</v>
      </c>
      <c r="C938" s="123" t="s">
        <v>1489</v>
      </c>
      <c r="D938" s="123" t="s">
        <v>304</v>
      </c>
      <c r="E938" s="123" t="s">
        <v>308</v>
      </c>
      <c r="F938" s="122"/>
      <c r="G938" s="121" t="s">
        <v>1482</v>
      </c>
      <c r="H938" s="120">
        <v>57.35</v>
      </c>
      <c r="I938" s="120"/>
      <c r="J938" s="119">
        <v>121</v>
      </c>
      <c r="K938" s="119">
        <v>99</v>
      </c>
      <c r="L938" s="119"/>
      <c r="M938" s="118" t="s">
        <v>1488</v>
      </c>
      <c r="N938" s="117" t="str">
        <f t="shared" si="14"/>
        <v/>
      </c>
      <c r="O938" s="116"/>
    </row>
    <row r="939" spans="1:15" x14ac:dyDescent="0.25">
      <c r="A939" s="125" t="s">
        <v>1487</v>
      </c>
      <c r="B939" s="124" t="s">
        <v>1484</v>
      </c>
      <c r="C939" s="123" t="s">
        <v>1483</v>
      </c>
      <c r="D939" s="123" t="s">
        <v>304</v>
      </c>
      <c r="E939" s="123" t="s">
        <v>308</v>
      </c>
      <c r="F939" s="122"/>
      <c r="G939" s="121" t="s">
        <v>1482</v>
      </c>
      <c r="H939" s="120">
        <v>57.35</v>
      </c>
      <c r="I939" s="120"/>
      <c r="J939" s="119"/>
      <c r="K939" s="119">
        <v>74</v>
      </c>
      <c r="L939" s="119"/>
      <c r="M939" s="118" t="s">
        <v>1486</v>
      </c>
      <c r="N939" s="117" t="str">
        <f t="shared" si="14"/>
        <v/>
      </c>
      <c r="O939" s="116"/>
    </row>
    <row r="940" spans="1:15" x14ac:dyDescent="0.25">
      <c r="A940" s="125" t="s">
        <v>1485</v>
      </c>
      <c r="B940" s="124" t="s">
        <v>1484</v>
      </c>
      <c r="C940" s="123" t="s">
        <v>1483</v>
      </c>
      <c r="D940" s="123" t="s">
        <v>304</v>
      </c>
      <c r="E940" s="123" t="s">
        <v>322</v>
      </c>
      <c r="F940" s="122"/>
      <c r="G940" s="121" t="s">
        <v>1482</v>
      </c>
      <c r="H940" s="120">
        <v>34</v>
      </c>
      <c r="I940" s="120"/>
      <c r="J940" s="119"/>
      <c r="K940" s="119">
        <v>248</v>
      </c>
      <c r="L940" s="119">
        <v>94</v>
      </c>
      <c r="M940" s="118" t="s">
        <v>1481</v>
      </c>
      <c r="N940" s="117" t="str">
        <f t="shared" si="14"/>
        <v/>
      </c>
      <c r="O940" s="116"/>
    </row>
    <row r="941" spans="1:15" x14ac:dyDescent="0.25">
      <c r="A941" s="125" t="s">
        <v>1480</v>
      </c>
      <c r="B941" s="124" t="s">
        <v>1477</v>
      </c>
      <c r="C941" s="123" t="s">
        <v>1476</v>
      </c>
      <c r="D941" s="123" t="s">
        <v>304</v>
      </c>
      <c r="E941" s="123" t="s">
        <v>308</v>
      </c>
      <c r="F941" s="122"/>
      <c r="G941" s="121" t="s">
        <v>967</v>
      </c>
      <c r="H941" s="120">
        <v>57.35</v>
      </c>
      <c r="I941" s="120"/>
      <c r="J941" s="119"/>
      <c r="K941" s="119">
        <v>104</v>
      </c>
      <c r="L941" s="119"/>
      <c r="M941" s="118" t="s">
        <v>1479</v>
      </c>
      <c r="N941" s="117" t="str">
        <f t="shared" si="14"/>
        <v/>
      </c>
      <c r="O941" s="116"/>
    </row>
    <row r="942" spans="1:15" x14ac:dyDescent="0.25">
      <c r="A942" s="125" t="s">
        <v>1478</v>
      </c>
      <c r="B942" s="124" t="s">
        <v>1477</v>
      </c>
      <c r="C942" s="123" t="s">
        <v>1476</v>
      </c>
      <c r="D942" s="123" t="s">
        <v>304</v>
      </c>
      <c r="E942" s="123" t="s">
        <v>322</v>
      </c>
      <c r="F942" s="122"/>
      <c r="G942" s="121" t="s">
        <v>967</v>
      </c>
      <c r="H942" s="120">
        <v>34</v>
      </c>
      <c r="I942" s="120"/>
      <c r="J942" s="119"/>
      <c r="K942" s="119">
        <v>233</v>
      </c>
      <c r="L942" s="119"/>
      <c r="M942" s="118" t="s">
        <v>1475</v>
      </c>
      <c r="N942" s="117" t="str">
        <f t="shared" si="14"/>
        <v/>
      </c>
      <c r="O942" s="116"/>
    </row>
    <row r="943" spans="1:15" x14ac:dyDescent="0.25">
      <c r="A943" s="125" t="s">
        <v>1474</v>
      </c>
      <c r="B943" s="124" t="s">
        <v>1471</v>
      </c>
      <c r="C943" s="123" t="s">
        <v>1470</v>
      </c>
      <c r="D943" s="123" t="s">
        <v>304</v>
      </c>
      <c r="E943" s="123" t="s">
        <v>308</v>
      </c>
      <c r="F943" s="122"/>
      <c r="G943" s="121" t="s">
        <v>960</v>
      </c>
      <c r="H943" s="120">
        <v>57.35</v>
      </c>
      <c r="I943" s="120"/>
      <c r="J943" s="119"/>
      <c r="K943" s="119">
        <v>81</v>
      </c>
      <c r="L943" s="119"/>
      <c r="M943" s="118" t="s">
        <v>1473</v>
      </c>
      <c r="N943" s="117" t="str">
        <f t="shared" si="14"/>
        <v/>
      </c>
      <c r="O943" s="116"/>
    </row>
    <row r="944" spans="1:15" x14ac:dyDescent="0.25">
      <c r="A944" s="125" t="s">
        <v>1472</v>
      </c>
      <c r="B944" s="124" t="s">
        <v>1471</v>
      </c>
      <c r="C944" s="123" t="s">
        <v>1470</v>
      </c>
      <c r="D944" s="123" t="s">
        <v>304</v>
      </c>
      <c r="E944" s="123" t="s">
        <v>322</v>
      </c>
      <c r="F944" s="122"/>
      <c r="G944" s="121" t="s">
        <v>960</v>
      </c>
      <c r="H944" s="120">
        <v>34</v>
      </c>
      <c r="I944" s="120"/>
      <c r="J944" s="119"/>
      <c r="K944" s="119">
        <v>172</v>
      </c>
      <c r="L944" s="119">
        <v>31</v>
      </c>
      <c r="M944" s="118" t="s">
        <v>1469</v>
      </c>
      <c r="N944" s="117" t="str">
        <f t="shared" si="14"/>
        <v/>
      </c>
      <c r="O944" s="116"/>
    </row>
    <row r="945" spans="1:15" x14ac:dyDescent="0.25">
      <c r="A945" s="125" t="s">
        <v>1468</v>
      </c>
      <c r="B945" s="124" t="s">
        <v>1467</v>
      </c>
      <c r="C945" s="123" t="s">
        <v>1466</v>
      </c>
      <c r="D945" s="123" t="s">
        <v>304</v>
      </c>
      <c r="E945" s="123" t="s">
        <v>308</v>
      </c>
      <c r="F945" s="122"/>
      <c r="G945" s="121" t="s">
        <v>960</v>
      </c>
      <c r="H945" s="120">
        <v>57.35</v>
      </c>
      <c r="I945" s="120"/>
      <c r="J945" s="119"/>
      <c r="K945" s="119">
        <v>117</v>
      </c>
      <c r="L945" s="119"/>
      <c r="M945" s="118" t="s">
        <v>1465</v>
      </c>
      <c r="N945" s="117" t="str">
        <f t="shared" si="14"/>
        <v/>
      </c>
      <c r="O945" s="116"/>
    </row>
    <row r="946" spans="1:15" x14ac:dyDescent="0.25">
      <c r="A946" s="125" t="s">
        <v>1464</v>
      </c>
      <c r="B946" s="124" t="s">
        <v>1461</v>
      </c>
      <c r="C946" s="123" t="s">
        <v>1460</v>
      </c>
      <c r="D946" s="123" t="s">
        <v>304</v>
      </c>
      <c r="E946" s="123" t="s">
        <v>308</v>
      </c>
      <c r="F946" s="122"/>
      <c r="G946" s="121" t="s">
        <v>1459</v>
      </c>
      <c r="H946" s="120">
        <v>57.35</v>
      </c>
      <c r="I946" s="120"/>
      <c r="J946" s="119"/>
      <c r="K946" s="119">
        <v>17</v>
      </c>
      <c r="L946" s="119">
        <v>6</v>
      </c>
      <c r="M946" s="118" t="s">
        <v>1463</v>
      </c>
      <c r="N946" s="117" t="str">
        <f t="shared" si="14"/>
        <v/>
      </c>
      <c r="O946" s="116"/>
    </row>
    <row r="947" spans="1:15" x14ac:dyDescent="0.25">
      <c r="A947" s="125" t="s">
        <v>1462</v>
      </c>
      <c r="B947" s="124" t="s">
        <v>1461</v>
      </c>
      <c r="C947" s="123" t="s">
        <v>1460</v>
      </c>
      <c r="D947" s="123" t="s">
        <v>304</v>
      </c>
      <c r="E947" s="123" t="s">
        <v>322</v>
      </c>
      <c r="F947" s="122"/>
      <c r="G947" s="121" t="s">
        <v>1459</v>
      </c>
      <c r="H947" s="120">
        <v>34</v>
      </c>
      <c r="I947" s="120"/>
      <c r="J947" s="119"/>
      <c r="K947" s="119"/>
      <c r="L947" s="119">
        <v>5</v>
      </c>
      <c r="M947" s="118" t="s">
        <v>1458</v>
      </c>
      <c r="N947" s="117" t="str">
        <f t="shared" si="14"/>
        <v/>
      </c>
      <c r="O947" s="116"/>
    </row>
    <row r="948" spans="1:15" x14ac:dyDescent="0.25">
      <c r="A948" s="125" t="s">
        <v>1457</v>
      </c>
      <c r="B948" s="124" t="s">
        <v>1454</v>
      </c>
      <c r="C948" s="123" t="s">
        <v>1453</v>
      </c>
      <c r="D948" s="123" t="s">
        <v>304</v>
      </c>
      <c r="E948" s="123" t="s">
        <v>308</v>
      </c>
      <c r="F948" s="122"/>
      <c r="G948" s="121" t="s">
        <v>967</v>
      </c>
      <c r="H948" s="120">
        <v>57.35</v>
      </c>
      <c r="I948" s="120"/>
      <c r="J948" s="119"/>
      <c r="K948" s="119">
        <v>229</v>
      </c>
      <c r="L948" s="119"/>
      <c r="M948" s="118" t="s">
        <v>1456</v>
      </c>
      <c r="N948" s="117" t="str">
        <f t="shared" si="14"/>
        <v/>
      </c>
      <c r="O948" s="116"/>
    </row>
    <row r="949" spans="1:15" x14ac:dyDescent="0.25">
      <c r="A949" s="125" t="s">
        <v>1455</v>
      </c>
      <c r="B949" s="124" t="s">
        <v>1454</v>
      </c>
      <c r="C949" s="123" t="s">
        <v>1453</v>
      </c>
      <c r="D949" s="123" t="s">
        <v>304</v>
      </c>
      <c r="E949" s="123" t="s">
        <v>322</v>
      </c>
      <c r="F949" s="122"/>
      <c r="G949" s="121" t="s">
        <v>967</v>
      </c>
      <c r="H949" s="120">
        <v>34</v>
      </c>
      <c r="I949" s="120"/>
      <c r="J949" s="119"/>
      <c r="K949" s="119">
        <v>206</v>
      </c>
      <c r="L949" s="119"/>
      <c r="M949" s="118" t="s">
        <v>1452</v>
      </c>
      <c r="N949" s="117" t="str">
        <f t="shared" si="14"/>
        <v/>
      </c>
      <c r="O949" s="116"/>
    </row>
    <row r="950" spans="1:15" x14ac:dyDescent="0.25">
      <c r="A950" s="125" t="s">
        <v>1451</v>
      </c>
      <c r="B950" s="124" t="s">
        <v>1448</v>
      </c>
      <c r="C950" s="123" t="s">
        <v>1447</v>
      </c>
      <c r="D950" s="123" t="s">
        <v>304</v>
      </c>
      <c r="E950" s="123" t="s">
        <v>308</v>
      </c>
      <c r="F950" s="122"/>
      <c r="G950" s="121" t="s">
        <v>967</v>
      </c>
      <c r="H950" s="120">
        <v>57.35</v>
      </c>
      <c r="I950" s="120"/>
      <c r="J950" s="119">
        <v>28</v>
      </c>
      <c r="K950" s="119">
        <v>166</v>
      </c>
      <c r="L950" s="119"/>
      <c r="M950" s="118" t="s">
        <v>1450</v>
      </c>
      <c r="N950" s="117" t="str">
        <f t="shared" si="14"/>
        <v/>
      </c>
      <c r="O950" s="116"/>
    </row>
    <row r="951" spans="1:15" x14ac:dyDescent="0.25">
      <c r="A951" s="125" t="s">
        <v>1449</v>
      </c>
      <c r="B951" s="124" t="s">
        <v>1448</v>
      </c>
      <c r="C951" s="123" t="s">
        <v>1447</v>
      </c>
      <c r="D951" s="123" t="s">
        <v>304</v>
      </c>
      <c r="E951" s="123" t="s">
        <v>322</v>
      </c>
      <c r="F951" s="122"/>
      <c r="G951" s="121" t="s">
        <v>967</v>
      </c>
      <c r="H951" s="120">
        <v>34</v>
      </c>
      <c r="I951" s="120"/>
      <c r="J951" s="119"/>
      <c r="K951" s="119"/>
      <c r="L951" s="119">
        <v>7</v>
      </c>
      <c r="M951" s="118" t="s">
        <v>1446</v>
      </c>
      <c r="N951" s="117" t="str">
        <f t="shared" si="14"/>
        <v/>
      </c>
      <c r="O951" s="116"/>
    </row>
    <row r="952" spans="1:15" x14ac:dyDescent="0.25">
      <c r="A952" s="125" t="s">
        <v>1445</v>
      </c>
      <c r="B952" s="124" t="s">
        <v>1442</v>
      </c>
      <c r="C952" s="123" t="s">
        <v>1441</v>
      </c>
      <c r="D952" s="123" t="s">
        <v>304</v>
      </c>
      <c r="E952" s="123" t="s">
        <v>308</v>
      </c>
      <c r="F952" s="122"/>
      <c r="G952" s="121" t="s">
        <v>967</v>
      </c>
      <c r="H952" s="120">
        <v>57.35</v>
      </c>
      <c r="I952" s="120"/>
      <c r="J952" s="119"/>
      <c r="K952" s="119">
        <v>199</v>
      </c>
      <c r="L952" s="119">
        <v>40</v>
      </c>
      <c r="M952" s="118" t="s">
        <v>1444</v>
      </c>
      <c r="N952" s="117" t="str">
        <f t="shared" si="14"/>
        <v/>
      </c>
      <c r="O952" s="116"/>
    </row>
    <row r="953" spans="1:15" x14ac:dyDescent="0.25">
      <c r="A953" s="125" t="s">
        <v>1443</v>
      </c>
      <c r="B953" s="124" t="s">
        <v>1442</v>
      </c>
      <c r="C953" s="123" t="s">
        <v>1441</v>
      </c>
      <c r="D953" s="123" t="s">
        <v>304</v>
      </c>
      <c r="E953" s="123" t="s">
        <v>322</v>
      </c>
      <c r="F953" s="122"/>
      <c r="G953" s="121" t="s">
        <v>967</v>
      </c>
      <c r="H953" s="120">
        <v>34</v>
      </c>
      <c r="I953" s="120"/>
      <c r="J953" s="119"/>
      <c r="K953" s="119">
        <v>13</v>
      </c>
      <c r="L953" s="119"/>
      <c r="M953" s="118" t="s">
        <v>1440</v>
      </c>
      <c r="N953" s="117" t="str">
        <f t="shared" si="14"/>
        <v/>
      </c>
      <c r="O953" s="116"/>
    </row>
    <row r="954" spans="1:15" x14ac:dyDescent="0.25">
      <c r="A954" s="125" t="s">
        <v>1439</v>
      </c>
      <c r="B954" s="124" t="s">
        <v>1426</v>
      </c>
      <c r="C954" s="123" t="s">
        <v>1425</v>
      </c>
      <c r="D954" s="123" t="s">
        <v>304</v>
      </c>
      <c r="E954" s="123" t="s">
        <v>589</v>
      </c>
      <c r="F954" s="122"/>
      <c r="G954" s="121" t="s">
        <v>307</v>
      </c>
      <c r="H954" s="120">
        <v>215</v>
      </c>
      <c r="I954" s="120"/>
      <c r="J954" s="119"/>
      <c r="K954" s="119">
        <v>6</v>
      </c>
      <c r="L954" s="119"/>
      <c r="M954" s="118" t="s">
        <v>1438</v>
      </c>
      <c r="N954" s="117" t="str">
        <f t="shared" si="14"/>
        <v/>
      </c>
      <c r="O954" s="116"/>
    </row>
    <row r="955" spans="1:15" x14ac:dyDescent="0.25">
      <c r="A955" s="125" t="s">
        <v>1437</v>
      </c>
      <c r="B955" s="124" t="s">
        <v>1426</v>
      </c>
      <c r="C955" s="123" t="s">
        <v>1425</v>
      </c>
      <c r="D955" s="123" t="s">
        <v>304</v>
      </c>
      <c r="E955" s="123" t="s">
        <v>319</v>
      </c>
      <c r="F955" s="122"/>
      <c r="G955" s="121" t="s">
        <v>307</v>
      </c>
      <c r="H955" s="120">
        <v>167.4</v>
      </c>
      <c r="I955" s="120"/>
      <c r="J955" s="119"/>
      <c r="K955" s="119">
        <v>69</v>
      </c>
      <c r="L955" s="119"/>
      <c r="M955" s="118" t="s">
        <v>1436</v>
      </c>
      <c r="N955" s="117" t="str">
        <f t="shared" si="14"/>
        <v/>
      </c>
      <c r="O955" s="116"/>
    </row>
    <row r="956" spans="1:15" x14ac:dyDescent="0.25">
      <c r="A956" s="125" t="s">
        <v>1435</v>
      </c>
      <c r="B956" s="124" t="s">
        <v>1426</v>
      </c>
      <c r="C956" s="123" t="s">
        <v>1425</v>
      </c>
      <c r="D956" s="123" t="s">
        <v>304</v>
      </c>
      <c r="E956" s="123" t="s">
        <v>316</v>
      </c>
      <c r="F956" s="122"/>
      <c r="G956" s="121" t="s">
        <v>307</v>
      </c>
      <c r="H956" s="120">
        <v>122.7</v>
      </c>
      <c r="I956" s="120"/>
      <c r="J956" s="119"/>
      <c r="K956" s="119">
        <v>200</v>
      </c>
      <c r="L956" s="119"/>
      <c r="M956" s="118" t="s">
        <v>1434</v>
      </c>
      <c r="N956" s="117" t="str">
        <f t="shared" si="14"/>
        <v/>
      </c>
      <c r="O956" s="116"/>
    </row>
    <row r="957" spans="1:15" x14ac:dyDescent="0.25">
      <c r="A957" s="125" t="s">
        <v>1433</v>
      </c>
      <c r="B957" s="124" t="s">
        <v>1426</v>
      </c>
      <c r="C957" s="123" t="s">
        <v>1425</v>
      </c>
      <c r="D957" s="123" t="s">
        <v>304</v>
      </c>
      <c r="E957" s="123" t="s">
        <v>313</v>
      </c>
      <c r="F957" s="122"/>
      <c r="G957" s="121" t="s">
        <v>307</v>
      </c>
      <c r="H957" s="120">
        <v>91.3</v>
      </c>
      <c r="I957" s="120"/>
      <c r="J957" s="119">
        <v>2</v>
      </c>
      <c r="K957" s="119">
        <v>65</v>
      </c>
      <c r="L957" s="119"/>
      <c r="M957" s="118" t="s">
        <v>1432</v>
      </c>
      <c r="N957" s="117" t="str">
        <f t="shared" si="14"/>
        <v/>
      </c>
      <c r="O957" s="116"/>
    </row>
    <row r="958" spans="1:15" x14ac:dyDescent="0.25">
      <c r="A958" s="125" t="s">
        <v>1431</v>
      </c>
      <c r="B958" s="124" t="s">
        <v>1426</v>
      </c>
      <c r="C958" s="123" t="s">
        <v>1425</v>
      </c>
      <c r="D958" s="123" t="s">
        <v>304</v>
      </c>
      <c r="E958" s="123" t="s">
        <v>328</v>
      </c>
      <c r="F958" s="122"/>
      <c r="G958" s="121" t="s">
        <v>307</v>
      </c>
      <c r="H958" s="120">
        <v>73.349999999999994</v>
      </c>
      <c r="I958" s="120"/>
      <c r="J958" s="119">
        <v>14</v>
      </c>
      <c r="K958" s="119">
        <v>195</v>
      </c>
      <c r="L958" s="119"/>
      <c r="M958" s="118" t="s">
        <v>1430</v>
      </c>
      <c r="N958" s="117" t="str">
        <f t="shared" si="14"/>
        <v/>
      </c>
      <c r="O958" s="116"/>
    </row>
    <row r="959" spans="1:15" x14ac:dyDescent="0.25">
      <c r="A959" s="125" t="s">
        <v>1429</v>
      </c>
      <c r="B959" s="124" t="s">
        <v>1426</v>
      </c>
      <c r="C959" s="123" t="s">
        <v>1425</v>
      </c>
      <c r="D959" s="123" t="s">
        <v>304</v>
      </c>
      <c r="E959" s="123" t="s">
        <v>308</v>
      </c>
      <c r="F959" s="122"/>
      <c r="G959" s="121" t="s">
        <v>307</v>
      </c>
      <c r="H959" s="120">
        <v>50.25</v>
      </c>
      <c r="I959" s="120"/>
      <c r="J959" s="119">
        <v>17</v>
      </c>
      <c r="K959" s="119"/>
      <c r="L959" s="119"/>
      <c r="M959" s="118" t="s">
        <v>1428</v>
      </c>
      <c r="N959" s="117" t="str">
        <f t="shared" si="14"/>
        <v/>
      </c>
      <c r="O959" s="116"/>
    </row>
    <row r="960" spans="1:15" x14ac:dyDescent="0.25">
      <c r="A960" s="125" t="s">
        <v>1427</v>
      </c>
      <c r="B960" s="124" t="s">
        <v>1426</v>
      </c>
      <c r="C960" s="123" t="s">
        <v>1425</v>
      </c>
      <c r="D960" s="123" t="s">
        <v>304</v>
      </c>
      <c r="E960" s="123" t="s">
        <v>322</v>
      </c>
      <c r="F960" s="122"/>
      <c r="G960" s="121" t="s">
        <v>307</v>
      </c>
      <c r="H960" s="120">
        <v>32.700000000000003</v>
      </c>
      <c r="I960" s="120"/>
      <c r="J960" s="119">
        <v>15</v>
      </c>
      <c r="K960" s="119"/>
      <c r="L960" s="119"/>
      <c r="M960" s="118" t="s">
        <v>1424</v>
      </c>
      <c r="N960" s="117" t="str">
        <f t="shared" si="14"/>
        <v/>
      </c>
      <c r="O960" s="116"/>
    </row>
    <row r="961" spans="1:15" x14ac:dyDescent="0.25">
      <c r="A961" s="125" t="s">
        <v>1423</v>
      </c>
      <c r="B961" s="124" t="s">
        <v>1410</v>
      </c>
      <c r="C961" s="123" t="s">
        <v>1409</v>
      </c>
      <c r="D961" s="123" t="s">
        <v>304</v>
      </c>
      <c r="E961" s="123" t="s">
        <v>319</v>
      </c>
      <c r="F961" s="122"/>
      <c r="G961" s="121" t="s">
        <v>307</v>
      </c>
      <c r="H961" s="120">
        <v>173.8</v>
      </c>
      <c r="I961" s="120"/>
      <c r="J961" s="119"/>
      <c r="K961" s="119">
        <v>36</v>
      </c>
      <c r="L961" s="119"/>
      <c r="M961" s="118" t="s">
        <v>1422</v>
      </c>
      <c r="N961" s="117" t="str">
        <f t="shared" si="14"/>
        <v/>
      </c>
      <c r="O961" s="116"/>
    </row>
    <row r="962" spans="1:15" x14ac:dyDescent="0.25">
      <c r="A962" s="125" t="s">
        <v>1421</v>
      </c>
      <c r="B962" s="124" t="s">
        <v>1410</v>
      </c>
      <c r="C962" s="123" t="s">
        <v>1409</v>
      </c>
      <c r="D962" s="123" t="s">
        <v>304</v>
      </c>
      <c r="E962" s="123" t="s">
        <v>316</v>
      </c>
      <c r="F962" s="122"/>
      <c r="G962" s="121" t="s">
        <v>307</v>
      </c>
      <c r="H962" s="120">
        <v>127.45</v>
      </c>
      <c r="I962" s="120"/>
      <c r="J962" s="119"/>
      <c r="K962" s="119">
        <v>122</v>
      </c>
      <c r="L962" s="119"/>
      <c r="M962" s="118" t="s">
        <v>1420</v>
      </c>
      <c r="N962" s="117" t="str">
        <f t="shared" si="14"/>
        <v/>
      </c>
      <c r="O962" s="116"/>
    </row>
    <row r="963" spans="1:15" x14ac:dyDescent="0.25">
      <c r="A963" s="125" t="s">
        <v>1419</v>
      </c>
      <c r="B963" s="124" t="s">
        <v>1410</v>
      </c>
      <c r="C963" s="123" t="s">
        <v>1409</v>
      </c>
      <c r="D963" s="123" t="s">
        <v>304</v>
      </c>
      <c r="E963" s="123" t="s">
        <v>313</v>
      </c>
      <c r="F963" s="122"/>
      <c r="G963" s="121" t="s">
        <v>307</v>
      </c>
      <c r="H963" s="120">
        <v>93.9</v>
      </c>
      <c r="I963" s="120"/>
      <c r="J963" s="119"/>
      <c r="K963" s="119">
        <v>306</v>
      </c>
      <c r="L963" s="119"/>
      <c r="M963" s="118" t="s">
        <v>1418</v>
      </c>
      <c r="N963" s="117" t="str">
        <f t="shared" si="14"/>
        <v/>
      </c>
      <c r="O963" s="116"/>
    </row>
    <row r="964" spans="1:15" x14ac:dyDescent="0.25">
      <c r="A964" s="125" t="s">
        <v>1417</v>
      </c>
      <c r="B964" s="124" t="s">
        <v>1410</v>
      </c>
      <c r="C964" s="123" t="s">
        <v>1409</v>
      </c>
      <c r="D964" s="123" t="s">
        <v>304</v>
      </c>
      <c r="E964" s="123" t="s">
        <v>328</v>
      </c>
      <c r="F964" s="122"/>
      <c r="G964" s="121" t="s">
        <v>307</v>
      </c>
      <c r="H964" s="120">
        <v>76.8</v>
      </c>
      <c r="I964" s="120"/>
      <c r="J964" s="119">
        <v>55</v>
      </c>
      <c r="K964" s="119">
        <v>189</v>
      </c>
      <c r="L964" s="119"/>
      <c r="M964" s="118" t="s">
        <v>1416</v>
      </c>
      <c r="N964" s="117" t="str">
        <f t="shared" si="14"/>
        <v/>
      </c>
      <c r="O964" s="116"/>
    </row>
    <row r="965" spans="1:15" x14ac:dyDescent="0.25">
      <c r="A965" s="125" t="s">
        <v>1415</v>
      </c>
      <c r="B965" s="124" t="s">
        <v>1410</v>
      </c>
      <c r="C965" s="123" t="s">
        <v>1409</v>
      </c>
      <c r="D965" s="123" t="s">
        <v>304</v>
      </c>
      <c r="E965" s="123" t="s">
        <v>308</v>
      </c>
      <c r="F965" s="122"/>
      <c r="G965" s="121" t="s">
        <v>307</v>
      </c>
      <c r="H965" s="120">
        <v>51.15</v>
      </c>
      <c r="I965" s="120"/>
      <c r="J965" s="119"/>
      <c r="K965" s="119">
        <v>251</v>
      </c>
      <c r="L965" s="119"/>
      <c r="M965" s="118" t="s">
        <v>1414</v>
      </c>
      <c r="N965" s="117" t="str">
        <f t="shared" si="14"/>
        <v/>
      </c>
      <c r="O965" s="116"/>
    </row>
    <row r="966" spans="1:15" x14ac:dyDescent="0.25">
      <c r="A966" s="125" t="s">
        <v>1413</v>
      </c>
      <c r="B966" s="124" t="s">
        <v>1410</v>
      </c>
      <c r="C966" s="123" t="s">
        <v>1409</v>
      </c>
      <c r="D966" s="123" t="s">
        <v>304</v>
      </c>
      <c r="E966" s="123" t="s">
        <v>322</v>
      </c>
      <c r="F966" s="122"/>
      <c r="G966" s="121" t="s">
        <v>307</v>
      </c>
      <c r="H966" s="120">
        <v>38.65</v>
      </c>
      <c r="I966" s="120"/>
      <c r="J966" s="119"/>
      <c r="K966" s="119">
        <v>128</v>
      </c>
      <c r="L966" s="119"/>
      <c r="M966" s="118" t="s">
        <v>1412</v>
      </c>
      <c r="N966" s="117" t="str">
        <f t="shared" si="14"/>
        <v/>
      </c>
      <c r="O966" s="116"/>
    </row>
    <row r="967" spans="1:15" x14ac:dyDescent="0.25">
      <c r="A967" s="125" t="s">
        <v>1411</v>
      </c>
      <c r="B967" s="124" t="s">
        <v>1410</v>
      </c>
      <c r="C967" s="123" t="s">
        <v>1409</v>
      </c>
      <c r="D967" s="123" t="s">
        <v>304</v>
      </c>
      <c r="E967" s="123" t="s">
        <v>562</v>
      </c>
      <c r="F967" s="122"/>
      <c r="G967" s="121" t="s">
        <v>307</v>
      </c>
      <c r="H967" s="120">
        <v>31.55</v>
      </c>
      <c r="I967" s="120"/>
      <c r="J967" s="119">
        <v>22</v>
      </c>
      <c r="K967" s="119"/>
      <c r="L967" s="119"/>
      <c r="M967" s="118" t="s">
        <v>1408</v>
      </c>
      <c r="N967" s="117" t="str">
        <f t="shared" si="14"/>
        <v/>
      </c>
      <c r="O967" s="116"/>
    </row>
    <row r="968" spans="1:15" x14ac:dyDescent="0.25">
      <c r="A968" s="125" t="s">
        <v>1407</v>
      </c>
      <c r="B968" s="124" t="s">
        <v>1406</v>
      </c>
      <c r="C968" s="123" t="s">
        <v>1405</v>
      </c>
      <c r="D968" s="123" t="s">
        <v>304</v>
      </c>
      <c r="E968" s="123" t="s">
        <v>308</v>
      </c>
      <c r="F968" s="122"/>
      <c r="G968" s="121" t="s">
        <v>304</v>
      </c>
      <c r="H968" s="120">
        <v>69.45</v>
      </c>
      <c r="I968" s="120"/>
      <c r="J968" s="119"/>
      <c r="K968" s="119">
        <v>6</v>
      </c>
      <c r="L968" s="119"/>
      <c r="M968" s="118" t="s">
        <v>1404</v>
      </c>
      <c r="N968" s="117" t="str">
        <f t="shared" si="14"/>
        <v/>
      </c>
      <c r="O968" s="116"/>
    </row>
    <row r="969" spans="1:15" x14ac:dyDescent="0.25">
      <c r="A969" s="125" t="s">
        <v>1403</v>
      </c>
      <c r="B969" s="124" t="s">
        <v>1402</v>
      </c>
      <c r="C969" s="123" t="s">
        <v>956</v>
      </c>
      <c r="D969" s="123" t="s">
        <v>304</v>
      </c>
      <c r="E969" s="123" t="s">
        <v>308</v>
      </c>
      <c r="F969" s="122"/>
      <c r="G969" s="121" t="s">
        <v>304</v>
      </c>
      <c r="H969" s="120">
        <v>82.05</v>
      </c>
      <c r="I969" s="120"/>
      <c r="J969" s="119"/>
      <c r="K969" s="119">
        <v>500</v>
      </c>
      <c r="L969" s="119"/>
      <c r="M969" s="118" t="s">
        <v>1401</v>
      </c>
      <c r="N969" s="117" t="str">
        <f t="shared" ref="N969:N1032" si="15">IF(O969="","",H969-($N$7*H969))</f>
        <v/>
      </c>
      <c r="O969" s="116"/>
    </row>
    <row r="970" spans="1:15" x14ac:dyDescent="0.25">
      <c r="A970" s="125" t="s">
        <v>1400</v>
      </c>
      <c r="B970" s="124" t="s">
        <v>1399</v>
      </c>
      <c r="C970" s="123" t="s">
        <v>1398</v>
      </c>
      <c r="D970" s="123" t="s">
        <v>304</v>
      </c>
      <c r="E970" s="123" t="s">
        <v>308</v>
      </c>
      <c r="F970" s="122"/>
      <c r="G970" s="121" t="s">
        <v>1397</v>
      </c>
      <c r="H970" s="120">
        <v>57.35</v>
      </c>
      <c r="I970" s="120"/>
      <c r="J970" s="119"/>
      <c r="K970" s="119">
        <v>5</v>
      </c>
      <c r="L970" s="119"/>
      <c r="M970" s="118" t="s">
        <v>1396</v>
      </c>
      <c r="N970" s="117" t="str">
        <f t="shared" si="15"/>
        <v/>
      </c>
      <c r="O970" s="116"/>
    </row>
    <row r="971" spans="1:15" x14ac:dyDescent="0.25">
      <c r="A971" s="125" t="s">
        <v>1395</v>
      </c>
      <c r="B971" s="124" t="s">
        <v>1392</v>
      </c>
      <c r="C971" s="123" t="s">
        <v>1391</v>
      </c>
      <c r="D971" s="123" t="s">
        <v>304</v>
      </c>
      <c r="E971" s="123" t="s">
        <v>308</v>
      </c>
      <c r="F971" s="122" t="s">
        <v>398</v>
      </c>
      <c r="G971" s="121" t="s">
        <v>967</v>
      </c>
      <c r="H971" s="120">
        <v>57.35</v>
      </c>
      <c r="I971" s="120"/>
      <c r="J971" s="119"/>
      <c r="K971" s="119">
        <v>500</v>
      </c>
      <c r="L971" s="119"/>
      <c r="M971" s="118" t="s">
        <v>1394</v>
      </c>
      <c r="N971" s="117" t="str">
        <f t="shared" si="15"/>
        <v/>
      </c>
      <c r="O971" s="116"/>
    </row>
    <row r="972" spans="1:15" x14ac:dyDescent="0.25">
      <c r="A972" s="125" t="s">
        <v>1393</v>
      </c>
      <c r="B972" s="124" t="s">
        <v>1392</v>
      </c>
      <c r="C972" s="123" t="s">
        <v>1391</v>
      </c>
      <c r="D972" s="123" t="s">
        <v>304</v>
      </c>
      <c r="E972" s="123" t="s">
        <v>322</v>
      </c>
      <c r="F972" s="122"/>
      <c r="G972" s="121" t="s">
        <v>967</v>
      </c>
      <c r="H972" s="120">
        <v>34</v>
      </c>
      <c r="I972" s="120"/>
      <c r="J972" s="119">
        <v>2</v>
      </c>
      <c r="K972" s="119">
        <v>144</v>
      </c>
      <c r="L972" s="119"/>
      <c r="M972" s="118" t="s">
        <v>1390</v>
      </c>
      <c r="N972" s="117" t="str">
        <f t="shared" si="15"/>
        <v/>
      </c>
      <c r="O972" s="116"/>
    </row>
    <row r="973" spans="1:15" x14ac:dyDescent="0.25">
      <c r="A973" s="125" t="s">
        <v>1389</v>
      </c>
      <c r="B973" s="124" t="s">
        <v>1386</v>
      </c>
      <c r="C973" s="123" t="s">
        <v>1385</v>
      </c>
      <c r="D973" s="123" t="s">
        <v>304</v>
      </c>
      <c r="E973" s="123" t="s">
        <v>308</v>
      </c>
      <c r="F973" s="122"/>
      <c r="G973" s="121" t="s">
        <v>974</v>
      </c>
      <c r="H973" s="120">
        <v>57.35</v>
      </c>
      <c r="I973" s="120"/>
      <c r="J973" s="119">
        <v>12</v>
      </c>
      <c r="K973" s="119">
        <v>488</v>
      </c>
      <c r="L973" s="119"/>
      <c r="M973" s="118" t="s">
        <v>1388</v>
      </c>
      <c r="N973" s="117" t="str">
        <f t="shared" si="15"/>
        <v/>
      </c>
      <c r="O973" s="116"/>
    </row>
    <row r="974" spans="1:15" x14ac:dyDescent="0.25">
      <c r="A974" s="125" t="s">
        <v>1387</v>
      </c>
      <c r="B974" s="124" t="s">
        <v>1386</v>
      </c>
      <c r="C974" s="123" t="s">
        <v>1385</v>
      </c>
      <c r="D974" s="123" t="s">
        <v>304</v>
      </c>
      <c r="E974" s="123" t="s">
        <v>322</v>
      </c>
      <c r="F974" s="122"/>
      <c r="G974" s="121" t="s">
        <v>974</v>
      </c>
      <c r="H974" s="120">
        <v>34</v>
      </c>
      <c r="I974" s="120"/>
      <c r="J974" s="119">
        <v>11</v>
      </c>
      <c r="K974" s="119"/>
      <c r="L974" s="119"/>
      <c r="M974" s="118" t="s">
        <v>1384</v>
      </c>
      <c r="N974" s="117" t="str">
        <f t="shared" si="15"/>
        <v/>
      </c>
      <c r="O974" s="116"/>
    </row>
    <row r="975" spans="1:15" ht="15.75" x14ac:dyDescent="0.25">
      <c r="A975" s="125" t="s">
        <v>1383</v>
      </c>
      <c r="B975" s="124" t="s">
        <v>1382</v>
      </c>
      <c r="C975" s="123" t="s">
        <v>1381</v>
      </c>
      <c r="D975" s="123" t="s">
        <v>304</v>
      </c>
      <c r="E975" s="123" t="s">
        <v>322</v>
      </c>
      <c r="F975" s="126"/>
      <c r="G975" s="121" t="s">
        <v>974</v>
      </c>
      <c r="H975" s="120">
        <v>34</v>
      </c>
      <c r="I975" s="120"/>
      <c r="J975" s="119"/>
      <c r="K975" s="119">
        <v>500</v>
      </c>
      <c r="L975" s="119" t="s">
        <v>374</v>
      </c>
      <c r="M975" s="118" t="s">
        <v>1380</v>
      </c>
      <c r="N975" s="117" t="str">
        <f t="shared" si="15"/>
        <v/>
      </c>
      <c r="O975" s="116"/>
    </row>
    <row r="976" spans="1:15" x14ac:dyDescent="0.25">
      <c r="A976" s="125" t="s">
        <v>1379</v>
      </c>
      <c r="B976" s="124" t="s">
        <v>1376</v>
      </c>
      <c r="C976" s="123" t="s">
        <v>1375</v>
      </c>
      <c r="D976" s="123" t="s">
        <v>304</v>
      </c>
      <c r="E976" s="123" t="s">
        <v>308</v>
      </c>
      <c r="F976" s="122" t="s">
        <v>398</v>
      </c>
      <c r="G976" s="121" t="s">
        <v>1008</v>
      </c>
      <c r="H976" s="120">
        <v>57.35</v>
      </c>
      <c r="I976" s="120"/>
      <c r="J976" s="119">
        <v>442</v>
      </c>
      <c r="K976" s="119">
        <v>145</v>
      </c>
      <c r="L976" s="119"/>
      <c r="M976" s="118" t="s">
        <v>1378</v>
      </c>
      <c r="N976" s="117" t="str">
        <f t="shared" si="15"/>
        <v/>
      </c>
      <c r="O976" s="116"/>
    </row>
    <row r="977" spans="1:15" x14ac:dyDescent="0.25">
      <c r="A977" s="125" t="s">
        <v>1377</v>
      </c>
      <c r="B977" s="124" t="s">
        <v>1376</v>
      </c>
      <c r="C977" s="123" t="s">
        <v>1375</v>
      </c>
      <c r="D977" s="123" t="s">
        <v>304</v>
      </c>
      <c r="E977" s="123" t="s">
        <v>322</v>
      </c>
      <c r="F977" s="122"/>
      <c r="G977" s="121" t="s">
        <v>1008</v>
      </c>
      <c r="H977" s="120">
        <v>34</v>
      </c>
      <c r="I977" s="120"/>
      <c r="J977" s="119"/>
      <c r="K977" s="119">
        <v>393</v>
      </c>
      <c r="L977" s="119"/>
      <c r="M977" s="118" t="s">
        <v>1374</v>
      </c>
      <c r="N977" s="117" t="str">
        <f t="shared" si="15"/>
        <v/>
      </c>
      <c r="O977" s="116"/>
    </row>
    <row r="978" spans="1:15" x14ac:dyDescent="0.25">
      <c r="A978" s="125" t="s">
        <v>1373</v>
      </c>
      <c r="B978" s="124" t="s">
        <v>1370</v>
      </c>
      <c r="C978" s="123" t="s">
        <v>1369</v>
      </c>
      <c r="D978" s="123" t="s">
        <v>304</v>
      </c>
      <c r="E978" s="123" t="s">
        <v>308</v>
      </c>
      <c r="F978" s="122"/>
      <c r="G978" s="121" t="s">
        <v>1008</v>
      </c>
      <c r="H978" s="120">
        <v>57.35</v>
      </c>
      <c r="I978" s="120"/>
      <c r="J978" s="119">
        <v>4</v>
      </c>
      <c r="K978" s="119">
        <v>141</v>
      </c>
      <c r="L978" s="119"/>
      <c r="M978" s="118" t="s">
        <v>1372</v>
      </c>
      <c r="N978" s="117" t="str">
        <f t="shared" si="15"/>
        <v/>
      </c>
      <c r="O978" s="116"/>
    </row>
    <row r="979" spans="1:15" x14ac:dyDescent="0.25">
      <c r="A979" s="125" t="s">
        <v>1371</v>
      </c>
      <c r="B979" s="124" t="s">
        <v>1370</v>
      </c>
      <c r="C979" s="123" t="s">
        <v>1369</v>
      </c>
      <c r="D979" s="123" t="s">
        <v>304</v>
      </c>
      <c r="E979" s="123" t="s">
        <v>322</v>
      </c>
      <c r="F979" s="122"/>
      <c r="G979" s="121" t="s">
        <v>1008</v>
      </c>
      <c r="H979" s="120">
        <v>34</v>
      </c>
      <c r="I979" s="120"/>
      <c r="J979" s="119"/>
      <c r="K979" s="119">
        <v>500</v>
      </c>
      <c r="L979" s="119"/>
      <c r="M979" s="118" t="s">
        <v>1368</v>
      </c>
      <c r="N979" s="117" t="str">
        <f t="shared" si="15"/>
        <v/>
      </c>
      <c r="O979" s="116"/>
    </row>
    <row r="980" spans="1:15" x14ac:dyDescent="0.25">
      <c r="A980" s="125" t="s">
        <v>1367</v>
      </c>
      <c r="B980" s="124" t="s">
        <v>1364</v>
      </c>
      <c r="C980" s="123" t="s">
        <v>1363</v>
      </c>
      <c r="D980" s="123" t="s">
        <v>304</v>
      </c>
      <c r="E980" s="123" t="s">
        <v>308</v>
      </c>
      <c r="F980" s="122"/>
      <c r="G980" s="121" t="s">
        <v>967</v>
      </c>
      <c r="H980" s="120">
        <v>57.35</v>
      </c>
      <c r="I980" s="120"/>
      <c r="J980" s="119"/>
      <c r="K980" s="119">
        <v>422</v>
      </c>
      <c r="L980" s="119"/>
      <c r="M980" s="118" t="s">
        <v>1366</v>
      </c>
      <c r="N980" s="117" t="str">
        <f t="shared" si="15"/>
        <v/>
      </c>
      <c r="O980" s="116"/>
    </row>
    <row r="981" spans="1:15" x14ac:dyDescent="0.25">
      <c r="A981" s="125" t="s">
        <v>1365</v>
      </c>
      <c r="B981" s="124" t="s">
        <v>1364</v>
      </c>
      <c r="C981" s="123" t="s">
        <v>1363</v>
      </c>
      <c r="D981" s="123" t="s">
        <v>304</v>
      </c>
      <c r="E981" s="123" t="s">
        <v>322</v>
      </c>
      <c r="F981" s="122"/>
      <c r="G981" s="121" t="s">
        <v>967</v>
      </c>
      <c r="H981" s="120">
        <v>34</v>
      </c>
      <c r="I981" s="120"/>
      <c r="J981" s="119"/>
      <c r="K981" s="119">
        <v>179</v>
      </c>
      <c r="L981" s="119">
        <v>32</v>
      </c>
      <c r="M981" s="118" t="s">
        <v>1362</v>
      </c>
      <c r="N981" s="117" t="str">
        <f t="shared" si="15"/>
        <v/>
      </c>
      <c r="O981" s="116"/>
    </row>
    <row r="982" spans="1:15" x14ac:dyDescent="0.25">
      <c r="A982" s="125" t="s">
        <v>1361</v>
      </c>
      <c r="B982" s="124" t="s">
        <v>1360</v>
      </c>
      <c r="C982" s="123" t="s">
        <v>1359</v>
      </c>
      <c r="D982" s="123" t="s">
        <v>304</v>
      </c>
      <c r="E982" s="123" t="s">
        <v>308</v>
      </c>
      <c r="F982" s="122" t="s">
        <v>398</v>
      </c>
      <c r="G982" s="121" t="s">
        <v>974</v>
      </c>
      <c r="H982" s="120">
        <v>57.35</v>
      </c>
      <c r="I982" s="120"/>
      <c r="J982" s="119">
        <v>409</v>
      </c>
      <c r="K982" s="119">
        <v>90</v>
      </c>
      <c r="L982" s="119"/>
      <c r="M982" s="118" t="s">
        <v>1358</v>
      </c>
      <c r="N982" s="117" t="str">
        <f t="shared" si="15"/>
        <v/>
      </c>
      <c r="O982" s="116"/>
    </row>
    <row r="983" spans="1:15" x14ac:dyDescent="0.25">
      <c r="A983" s="125" t="s">
        <v>1357</v>
      </c>
      <c r="B983" s="124" t="s">
        <v>1354</v>
      </c>
      <c r="C983" s="123" t="s">
        <v>1353</v>
      </c>
      <c r="D983" s="123" t="s">
        <v>304</v>
      </c>
      <c r="E983" s="123" t="s">
        <v>308</v>
      </c>
      <c r="F983" s="122"/>
      <c r="G983" s="121" t="s">
        <v>967</v>
      </c>
      <c r="H983" s="120">
        <v>57.35</v>
      </c>
      <c r="I983" s="120"/>
      <c r="J983" s="119">
        <v>3</v>
      </c>
      <c r="K983" s="119">
        <v>497</v>
      </c>
      <c r="L983" s="119"/>
      <c r="M983" s="118" t="s">
        <v>1356</v>
      </c>
      <c r="N983" s="117" t="str">
        <f t="shared" si="15"/>
        <v/>
      </c>
      <c r="O983" s="116"/>
    </row>
    <row r="984" spans="1:15" x14ac:dyDescent="0.25">
      <c r="A984" s="125" t="s">
        <v>1355</v>
      </c>
      <c r="B984" s="124" t="s">
        <v>1354</v>
      </c>
      <c r="C984" s="123" t="s">
        <v>1353</v>
      </c>
      <c r="D984" s="123" t="s">
        <v>304</v>
      </c>
      <c r="E984" s="123" t="s">
        <v>322</v>
      </c>
      <c r="F984" s="122"/>
      <c r="G984" s="121" t="s">
        <v>967</v>
      </c>
      <c r="H984" s="120">
        <v>34</v>
      </c>
      <c r="I984" s="120"/>
      <c r="J984" s="119"/>
      <c r="K984" s="119"/>
      <c r="L984" s="119">
        <v>8</v>
      </c>
      <c r="M984" s="118" t="s">
        <v>1352</v>
      </c>
      <c r="N984" s="117" t="str">
        <f t="shared" si="15"/>
        <v/>
      </c>
      <c r="O984" s="116"/>
    </row>
    <row r="985" spans="1:15" x14ac:dyDescent="0.25">
      <c r="A985" s="125" t="s">
        <v>1351</v>
      </c>
      <c r="B985" s="124" t="s">
        <v>1348</v>
      </c>
      <c r="C985" s="123" t="s">
        <v>1347</v>
      </c>
      <c r="D985" s="123" t="s">
        <v>304</v>
      </c>
      <c r="E985" s="123" t="s">
        <v>308</v>
      </c>
      <c r="F985" s="122"/>
      <c r="G985" s="121" t="s">
        <v>1346</v>
      </c>
      <c r="H985" s="120">
        <v>57.35</v>
      </c>
      <c r="I985" s="120"/>
      <c r="J985" s="119"/>
      <c r="K985" s="119">
        <v>437</v>
      </c>
      <c r="L985" s="119"/>
      <c r="M985" s="118" t="s">
        <v>1350</v>
      </c>
      <c r="N985" s="117" t="str">
        <f t="shared" si="15"/>
        <v/>
      </c>
      <c r="O985" s="116"/>
    </row>
    <row r="986" spans="1:15" x14ac:dyDescent="0.25">
      <c r="A986" s="125" t="s">
        <v>1349</v>
      </c>
      <c r="B986" s="124" t="s">
        <v>1348</v>
      </c>
      <c r="C986" s="123" t="s">
        <v>1347</v>
      </c>
      <c r="D986" s="123" t="s">
        <v>304</v>
      </c>
      <c r="E986" s="123" t="s">
        <v>322</v>
      </c>
      <c r="F986" s="122"/>
      <c r="G986" s="121" t="s">
        <v>1346</v>
      </c>
      <c r="H986" s="120">
        <v>34</v>
      </c>
      <c r="I986" s="120"/>
      <c r="J986" s="119"/>
      <c r="K986" s="119">
        <v>126</v>
      </c>
      <c r="L986" s="119"/>
      <c r="M986" s="118" t="s">
        <v>1345</v>
      </c>
      <c r="N986" s="117" t="str">
        <f t="shared" si="15"/>
        <v/>
      </c>
      <c r="O986" s="116"/>
    </row>
    <row r="987" spans="1:15" x14ac:dyDescent="0.25">
      <c r="A987" s="125" t="s">
        <v>1344</v>
      </c>
      <c r="B987" s="124" t="s">
        <v>1341</v>
      </c>
      <c r="C987" s="123" t="s">
        <v>1340</v>
      </c>
      <c r="D987" s="123" t="s">
        <v>304</v>
      </c>
      <c r="E987" s="123" t="s">
        <v>308</v>
      </c>
      <c r="F987" s="122"/>
      <c r="G987" s="121" t="s">
        <v>1008</v>
      </c>
      <c r="H987" s="120">
        <v>57.35</v>
      </c>
      <c r="I987" s="120"/>
      <c r="J987" s="119"/>
      <c r="K987" s="119">
        <v>473</v>
      </c>
      <c r="L987" s="119"/>
      <c r="M987" s="118" t="s">
        <v>1343</v>
      </c>
      <c r="N987" s="117" t="str">
        <f t="shared" si="15"/>
        <v/>
      </c>
      <c r="O987" s="116"/>
    </row>
    <row r="988" spans="1:15" x14ac:dyDescent="0.25">
      <c r="A988" s="125" t="s">
        <v>1342</v>
      </c>
      <c r="B988" s="124" t="s">
        <v>1341</v>
      </c>
      <c r="C988" s="123" t="s">
        <v>1340</v>
      </c>
      <c r="D988" s="123" t="s">
        <v>304</v>
      </c>
      <c r="E988" s="123" t="s">
        <v>322</v>
      </c>
      <c r="F988" s="122"/>
      <c r="G988" s="121" t="s">
        <v>1008</v>
      </c>
      <c r="H988" s="120">
        <v>34</v>
      </c>
      <c r="I988" s="120"/>
      <c r="J988" s="119"/>
      <c r="K988" s="119"/>
      <c r="L988" s="119">
        <v>39</v>
      </c>
      <c r="M988" s="118" t="s">
        <v>1339</v>
      </c>
      <c r="N988" s="117" t="str">
        <f t="shared" si="15"/>
        <v/>
      </c>
      <c r="O988" s="116"/>
    </row>
    <row r="989" spans="1:15" x14ac:dyDescent="0.25">
      <c r="A989" s="125" t="s">
        <v>1338</v>
      </c>
      <c r="B989" s="124" t="s">
        <v>1335</v>
      </c>
      <c r="C989" s="123" t="s">
        <v>1334</v>
      </c>
      <c r="D989" s="123" t="s">
        <v>304</v>
      </c>
      <c r="E989" s="123" t="s">
        <v>308</v>
      </c>
      <c r="F989" s="122"/>
      <c r="G989" s="121" t="s">
        <v>1008</v>
      </c>
      <c r="H989" s="120">
        <v>57.35</v>
      </c>
      <c r="I989" s="120"/>
      <c r="J989" s="119">
        <v>9</v>
      </c>
      <c r="K989" s="119">
        <v>256</v>
      </c>
      <c r="L989" s="119"/>
      <c r="M989" s="118" t="s">
        <v>1337</v>
      </c>
      <c r="N989" s="117" t="str">
        <f t="shared" si="15"/>
        <v/>
      </c>
      <c r="O989" s="116"/>
    </row>
    <row r="990" spans="1:15" x14ac:dyDescent="0.25">
      <c r="A990" s="125" t="s">
        <v>1336</v>
      </c>
      <c r="B990" s="124" t="s">
        <v>1335</v>
      </c>
      <c r="C990" s="123" t="s">
        <v>1334</v>
      </c>
      <c r="D990" s="123" t="s">
        <v>304</v>
      </c>
      <c r="E990" s="123" t="s">
        <v>322</v>
      </c>
      <c r="F990" s="122"/>
      <c r="G990" s="121" t="s">
        <v>1008</v>
      </c>
      <c r="H990" s="120">
        <v>34</v>
      </c>
      <c r="I990" s="120"/>
      <c r="J990" s="119"/>
      <c r="K990" s="119"/>
      <c r="L990" s="119">
        <v>10</v>
      </c>
      <c r="M990" s="118" t="s">
        <v>1333</v>
      </c>
      <c r="N990" s="117" t="str">
        <f t="shared" si="15"/>
        <v/>
      </c>
      <c r="O990" s="116"/>
    </row>
    <row r="991" spans="1:15" x14ac:dyDescent="0.25">
      <c r="A991" s="125" t="s">
        <v>1332</v>
      </c>
      <c r="B991" s="124" t="s">
        <v>1331</v>
      </c>
      <c r="C991" s="123" t="s">
        <v>1330</v>
      </c>
      <c r="D991" s="123" t="s">
        <v>1288</v>
      </c>
      <c r="E991" s="123" t="s">
        <v>308</v>
      </c>
      <c r="F991" s="122" t="s">
        <v>398</v>
      </c>
      <c r="G991" s="121" t="s">
        <v>1313</v>
      </c>
      <c r="H991" s="120">
        <v>57.35</v>
      </c>
      <c r="I991" s="120"/>
      <c r="J991" s="119"/>
      <c r="K991" s="119">
        <v>158</v>
      </c>
      <c r="L991" s="119"/>
      <c r="M991" s="118" t="s">
        <v>1329</v>
      </c>
      <c r="N991" s="117" t="str">
        <f t="shared" si="15"/>
        <v/>
      </c>
      <c r="O991" s="116"/>
    </row>
    <row r="992" spans="1:15" x14ac:dyDescent="0.25">
      <c r="A992" s="125" t="s">
        <v>1328</v>
      </c>
      <c r="B992" s="124" t="s">
        <v>1325</v>
      </c>
      <c r="C992" s="123" t="s">
        <v>1324</v>
      </c>
      <c r="D992" s="123" t="s">
        <v>304</v>
      </c>
      <c r="E992" s="123" t="s">
        <v>308</v>
      </c>
      <c r="F992" s="122"/>
      <c r="G992" s="121" t="s">
        <v>1008</v>
      </c>
      <c r="H992" s="120">
        <v>57.35</v>
      </c>
      <c r="I992" s="120"/>
      <c r="J992" s="119">
        <v>22</v>
      </c>
      <c r="K992" s="119"/>
      <c r="L992" s="119"/>
      <c r="M992" s="118" t="s">
        <v>1327</v>
      </c>
      <c r="N992" s="117" t="str">
        <f t="shared" si="15"/>
        <v/>
      </c>
      <c r="O992" s="116"/>
    </row>
    <row r="993" spans="1:15" x14ac:dyDescent="0.25">
      <c r="A993" s="125" t="s">
        <v>1326</v>
      </c>
      <c r="B993" s="124" t="s">
        <v>1325</v>
      </c>
      <c r="C993" s="123" t="s">
        <v>1324</v>
      </c>
      <c r="D993" s="123" t="s">
        <v>304</v>
      </c>
      <c r="E993" s="123" t="s">
        <v>322</v>
      </c>
      <c r="F993" s="122"/>
      <c r="G993" s="121" t="s">
        <v>1008</v>
      </c>
      <c r="H993" s="120">
        <v>34</v>
      </c>
      <c r="I993" s="120"/>
      <c r="J993" s="119">
        <v>13</v>
      </c>
      <c r="K993" s="119">
        <v>195</v>
      </c>
      <c r="L993" s="119"/>
      <c r="M993" s="118" t="s">
        <v>1323</v>
      </c>
      <c r="N993" s="117" t="str">
        <f t="shared" si="15"/>
        <v/>
      </c>
      <c r="O993" s="116"/>
    </row>
    <row r="994" spans="1:15" x14ac:dyDescent="0.25">
      <c r="A994" s="125" t="s">
        <v>1322</v>
      </c>
      <c r="B994" s="124" t="s">
        <v>1319</v>
      </c>
      <c r="C994" s="123" t="s">
        <v>1318</v>
      </c>
      <c r="D994" s="123" t="s">
        <v>304</v>
      </c>
      <c r="E994" s="123" t="s">
        <v>308</v>
      </c>
      <c r="F994" s="122"/>
      <c r="G994" s="121" t="s">
        <v>967</v>
      </c>
      <c r="H994" s="120">
        <v>57.35</v>
      </c>
      <c r="I994" s="120"/>
      <c r="J994" s="119">
        <v>4</v>
      </c>
      <c r="K994" s="119">
        <v>25</v>
      </c>
      <c r="L994" s="119"/>
      <c r="M994" s="118" t="s">
        <v>1321</v>
      </c>
      <c r="N994" s="117" t="str">
        <f t="shared" si="15"/>
        <v/>
      </c>
      <c r="O994" s="116"/>
    </row>
    <row r="995" spans="1:15" x14ac:dyDescent="0.25">
      <c r="A995" s="125" t="s">
        <v>1320</v>
      </c>
      <c r="B995" s="124" t="s">
        <v>1319</v>
      </c>
      <c r="C995" s="123" t="s">
        <v>1318</v>
      </c>
      <c r="D995" s="123" t="s">
        <v>304</v>
      </c>
      <c r="E995" s="123" t="s">
        <v>322</v>
      </c>
      <c r="F995" s="122"/>
      <c r="G995" s="121" t="s">
        <v>967</v>
      </c>
      <c r="H995" s="120">
        <v>34</v>
      </c>
      <c r="I995" s="120"/>
      <c r="J995" s="119"/>
      <c r="K995" s="119">
        <v>86</v>
      </c>
      <c r="L995" s="119"/>
      <c r="M995" s="118" t="s">
        <v>1317</v>
      </c>
      <c r="N995" s="117" t="str">
        <f t="shared" si="15"/>
        <v/>
      </c>
      <c r="O995" s="116"/>
    </row>
    <row r="996" spans="1:15" x14ac:dyDescent="0.25">
      <c r="A996" s="125" t="s">
        <v>1316</v>
      </c>
      <c r="B996" s="124" t="s">
        <v>1315</v>
      </c>
      <c r="C996" s="123" t="s">
        <v>1314</v>
      </c>
      <c r="D996" s="123" t="s">
        <v>304</v>
      </c>
      <c r="E996" s="123" t="s">
        <v>308</v>
      </c>
      <c r="F996" s="122"/>
      <c r="G996" s="121" t="s">
        <v>1313</v>
      </c>
      <c r="H996" s="120">
        <v>57.35</v>
      </c>
      <c r="I996" s="120"/>
      <c r="J996" s="119">
        <v>41</v>
      </c>
      <c r="K996" s="119">
        <v>100</v>
      </c>
      <c r="L996" s="119"/>
      <c r="M996" s="118" t="s">
        <v>1312</v>
      </c>
      <c r="N996" s="117" t="str">
        <f t="shared" si="15"/>
        <v/>
      </c>
      <c r="O996" s="116"/>
    </row>
    <row r="997" spans="1:15" x14ac:dyDescent="0.25">
      <c r="A997" s="125" t="s">
        <v>1311</v>
      </c>
      <c r="B997" s="124" t="s">
        <v>1310</v>
      </c>
      <c r="C997" s="123" t="s">
        <v>1309</v>
      </c>
      <c r="D997" s="123" t="s">
        <v>1288</v>
      </c>
      <c r="E997" s="123" t="s">
        <v>308</v>
      </c>
      <c r="F997" s="122" t="s">
        <v>398</v>
      </c>
      <c r="G997" s="121" t="s">
        <v>967</v>
      </c>
      <c r="H997" s="120">
        <v>57.35</v>
      </c>
      <c r="I997" s="120"/>
      <c r="J997" s="119">
        <v>8</v>
      </c>
      <c r="K997" s="119"/>
      <c r="L997" s="119"/>
      <c r="M997" s="118" t="s">
        <v>1308</v>
      </c>
      <c r="N997" s="117" t="str">
        <f t="shared" si="15"/>
        <v/>
      </c>
      <c r="O997" s="116"/>
    </row>
    <row r="998" spans="1:15" x14ac:dyDescent="0.25">
      <c r="A998" s="125" t="s">
        <v>1307</v>
      </c>
      <c r="B998" s="124" t="s">
        <v>1304</v>
      </c>
      <c r="C998" s="123" t="s">
        <v>1303</v>
      </c>
      <c r="D998" s="123" t="s">
        <v>304</v>
      </c>
      <c r="E998" s="123" t="s">
        <v>308</v>
      </c>
      <c r="F998" s="122"/>
      <c r="G998" s="121" t="s">
        <v>967</v>
      </c>
      <c r="H998" s="120">
        <v>57.35</v>
      </c>
      <c r="I998" s="120"/>
      <c r="J998" s="119">
        <v>25</v>
      </c>
      <c r="K998" s="119">
        <v>184</v>
      </c>
      <c r="L998" s="119"/>
      <c r="M998" s="118" t="s">
        <v>1306</v>
      </c>
      <c r="N998" s="117" t="str">
        <f t="shared" si="15"/>
        <v/>
      </c>
      <c r="O998" s="116"/>
    </row>
    <row r="999" spans="1:15" x14ac:dyDescent="0.25">
      <c r="A999" s="125" t="s">
        <v>1305</v>
      </c>
      <c r="B999" s="124" t="s">
        <v>1304</v>
      </c>
      <c r="C999" s="123" t="s">
        <v>1303</v>
      </c>
      <c r="D999" s="123" t="s">
        <v>304</v>
      </c>
      <c r="E999" s="123" t="s">
        <v>322</v>
      </c>
      <c r="F999" s="122"/>
      <c r="G999" s="121" t="s">
        <v>967</v>
      </c>
      <c r="H999" s="120">
        <v>34</v>
      </c>
      <c r="I999" s="120"/>
      <c r="J999" s="119"/>
      <c r="K999" s="119">
        <v>118</v>
      </c>
      <c r="L999" s="119">
        <v>18</v>
      </c>
      <c r="M999" s="118" t="s">
        <v>1302</v>
      </c>
      <c r="N999" s="117" t="str">
        <f t="shared" si="15"/>
        <v/>
      </c>
      <c r="O999" s="116"/>
    </row>
    <row r="1000" spans="1:15" x14ac:dyDescent="0.25">
      <c r="A1000" s="125" t="s">
        <v>1301</v>
      </c>
      <c r="B1000" s="124" t="s">
        <v>1300</v>
      </c>
      <c r="C1000" s="123" t="s">
        <v>1299</v>
      </c>
      <c r="D1000" s="123" t="s">
        <v>304</v>
      </c>
      <c r="E1000" s="123" t="s">
        <v>308</v>
      </c>
      <c r="F1000" s="122"/>
      <c r="G1000" s="121" t="s">
        <v>967</v>
      </c>
      <c r="H1000" s="120">
        <v>57.35</v>
      </c>
      <c r="I1000" s="120">
        <v>1</v>
      </c>
      <c r="J1000" s="119">
        <v>2</v>
      </c>
      <c r="K1000" s="119"/>
      <c r="L1000" s="119"/>
      <c r="M1000" s="118" t="s">
        <v>1298</v>
      </c>
      <c r="N1000" s="117" t="str">
        <f t="shared" si="15"/>
        <v/>
      </c>
      <c r="O1000" s="116"/>
    </row>
    <row r="1001" spans="1:15" x14ac:dyDescent="0.25">
      <c r="A1001" s="125" t="s">
        <v>1297</v>
      </c>
      <c r="B1001" s="124" t="s">
        <v>1294</v>
      </c>
      <c r="C1001" s="123" t="s">
        <v>1293</v>
      </c>
      <c r="D1001" s="123" t="s">
        <v>304</v>
      </c>
      <c r="E1001" s="123" t="s">
        <v>308</v>
      </c>
      <c r="F1001" s="122"/>
      <c r="G1001" s="121" t="s">
        <v>967</v>
      </c>
      <c r="H1001" s="120">
        <v>57.35</v>
      </c>
      <c r="I1001" s="120"/>
      <c r="J1001" s="119"/>
      <c r="K1001" s="119">
        <v>98</v>
      </c>
      <c r="L1001" s="119"/>
      <c r="M1001" s="118" t="s">
        <v>1296</v>
      </c>
      <c r="N1001" s="117" t="str">
        <f t="shared" si="15"/>
        <v/>
      </c>
      <c r="O1001" s="116"/>
    </row>
    <row r="1002" spans="1:15" x14ac:dyDescent="0.25">
      <c r="A1002" s="125" t="s">
        <v>1295</v>
      </c>
      <c r="B1002" s="124" t="s">
        <v>1294</v>
      </c>
      <c r="C1002" s="123" t="s">
        <v>1293</v>
      </c>
      <c r="D1002" s="123" t="s">
        <v>304</v>
      </c>
      <c r="E1002" s="123" t="s">
        <v>322</v>
      </c>
      <c r="F1002" s="122"/>
      <c r="G1002" s="121" t="s">
        <v>967</v>
      </c>
      <c r="H1002" s="120">
        <v>34</v>
      </c>
      <c r="I1002" s="120"/>
      <c r="J1002" s="119"/>
      <c r="K1002" s="119">
        <v>43</v>
      </c>
      <c r="L1002" s="119"/>
      <c r="M1002" s="118" t="s">
        <v>1292</v>
      </c>
      <c r="N1002" s="117" t="str">
        <f t="shared" si="15"/>
        <v/>
      </c>
      <c r="O1002" s="116"/>
    </row>
    <row r="1003" spans="1:15" x14ac:dyDescent="0.25">
      <c r="A1003" s="125" t="s">
        <v>1291</v>
      </c>
      <c r="B1003" s="124" t="s">
        <v>1290</v>
      </c>
      <c r="C1003" s="123" t="s">
        <v>1289</v>
      </c>
      <c r="D1003" s="123" t="s">
        <v>1288</v>
      </c>
      <c r="E1003" s="123" t="s">
        <v>308</v>
      </c>
      <c r="F1003" s="122" t="s">
        <v>398</v>
      </c>
      <c r="G1003" s="121" t="s">
        <v>967</v>
      </c>
      <c r="H1003" s="120">
        <v>57.35</v>
      </c>
      <c r="I1003" s="120"/>
      <c r="J1003" s="119"/>
      <c r="K1003" s="119">
        <v>396</v>
      </c>
      <c r="L1003" s="119"/>
      <c r="M1003" s="118" t="s">
        <v>1287</v>
      </c>
      <c r="N1003" s="117" t="str">
        <f t="shared" si="15"/>
        <v/>
      </c>
      <c r="O1003" s="116"/>
    </row>
    <row r="1004" spans="1:15" x14ac:dyDescent="0.25">
      <c r="A1004" s="125" t="s">
        <v>1286</v>
      </c>
      <c r="B1004" s="124" t="s">
        <v>1285</v>
      </c>
      <c r="C1004" s="123" t="s">
        <v>1284</v>
      </c>
      <c r="D1004" s="123" t="s">
        <v>304</v>
      </c>
      <c r="E1004" s="123" t="s">
        <v>308</v>
      </c>
      <c r="F1004" s="122"/>
      <c r="G1004" s="121" t="s">
        <v>967</v>
      </c>
      <c r="H1004" s="120">
        <v>57.35</v>
      </c>
      <c r="I1004" s="120"/>
      <c r="J1004" s="119">
        <v>2</v>
      </c>
      <c r="K1004" s="119">
        <v>39</v>
      </c>
      <c r="L1004" s="119"/>
      <c r="M1004" s="118" t="s">
        <v>1283</v>
      </c>
      <c r="N1004" s="117" t="str">
        <f t="shared" si="15"/>
        <v/>
      </c>
      <c r="O1004" s="116"/>
    </row>
    <row r="1005" spans="1:15" x14ac:dyDescent="0.25">
      <c r="A1005" s="125" t="s">
        <v>1282</v>
      </c>
      <c r="B1005" s="124" t="s">
        <v>1279</v>
      </c>
      <c r="C1005" s="123" t="s">
        <v>1278</v>
      </c>
      <c r="D1005" s="123" t="s">
        <v>304</v>
      </c>
      <c r="E1005" s="123" t="s">
        <v>308</v>
      </c>
      <c r="F1005" s="122"/>
      <c r="G1005" s="121" t="s">
        <v>1008</v>
      </c>
      <c r="H1005" s="120">
        <v>57.35</v>
      </c>
      <c r="I1005" s="120"/>
      <c r="J1005" s="119"/>
      <c r="K1005" s="119">
        <v>53</v>
      </c>
      <c r="L1005" s="119"/>
      <c r="M1005" s="118" t="s">
        <v>1281</v>
      </c>
      <c r="N1005" s="117" t="str">
        <f t="shared" si="15"/>
        <v/>
      </c>
      <c r="O1005" s="116"/>
    </row>
    <row r="1006" spans="1:15" x14ac:dyDescent="0.25">
      <c r="A1006" s="125" t="s">
        <v>1280</v>
      </c>
      <c r="B1006" s="124" t="s">
        <v>1279</v>
      </c>
      <c r="C1006" s="123" t="s">
        <v>1278</v>
      </c>
      <c r="D1006" s="123" t="s">
        <v>304</v>
      </c>
      <c r="E1006" s="123" t="s">
        <v>322</v>
      </c>
      <c r="F1006" s="122"/>
      <c r="G1006" s="121" t="s">
        <v>1008</v>
      </c>
      <c r="H1006" s="120">
        <v>34</v>
      </c>
      <c r="I1006" s="120"/>
      <c r="J1006" s="119"/>
      <c r="K1006" s="119">
        <v>116</v>
      </c>
      <c r="L1006" s="119"/>
      <c r="M1006" s="118" t="s">
        <v>1277</v>
      </c>
      <c r="N1006" s="117" t="str">
        <f t="shared" si="15"/>
        <v/>
      </c>
      <c r="O1006" s="116"/>
    </row>
    <row r="1007" spans="1:15" x14ac:dyDescent="0.25">
      <c r="A1007" s="125" t="s">
        <v>1276</v>
      </c>
      <c r="B1007" s="124" t="s">
        <v>1273</v>
      </c>
      <c r="C1007" s="123" t="s">
        <v>1272</v>
      </c>
      <c r="D1007" s="123" t="s">
        <v>304</v>
      </c>
      <c r="E1007" s="123" t="s">
        <v>308</v>
      </c>
      <c r="F1007" s="122"/>
      <c r="G1007" s="121" t="s">
        <v>967</v>
      </c>
      <c r="H1007" s="120">
        <v>57.35</v>
      </c>
      <c r="I1007" s="120"/>
      <c r="J1007" s="119"/>
      <c r="K1007" s="119">
        <v>105</v>
      </c>
      <c r="L1007" s="119"/>
      <c r="M1007" s="118" t="s">
        <v>1275</v>
      </c>
      <c r="N1007" s="117" t="str">
        <f t="shared" si="15"/>
        <v/>
      </c>
      <c r="O1007" s="116"/>
    </row>
    <row r="1008" spans="1:15" x14ac:dyDescent="0.25">
      <c r="A1008" s="125" t="s">
        <v>1274</v>
      </c>
      <c r="B1008" s="124" t="s">
        <v>1273</v>
      </c>
      <c r="C1008" s="123" t="s">
        <v>1272</v>
      </c>
      <c r="D1008" s="123" t="s">
        <v>304</v>
      </c>
      <c r="E1008" s="123" t="s">
        <v>322</v>
      </c>
      <c r="F1008" s="122"/>
      <c r="G1008" s="121" t="s">
        <v>967</v>
      </c>
      <c r="H1008" s="120">
        <v>34</v>
      </c>
      <c r="I1008" s="120"/>
      <c r="J1008" s="119"/>
      <c r="K1008" s="119">
        <v>24</v>
      </c>
      <c r="L1008" s="119"/>
      <c r="M1008" s="118" t="s">
        <v>1271</v>
      </c>
      <c r="N1008" s="117" t="str">
        <f t="shared" si="15"/>
        <v/>
      </c>
      <c r="O1008" s="116"/>
    </row>
    <row r="1009" spans="1:15" x14ac:dyDescent="0.25">
      <c r="A1009" s="125" t="s">
        <v>1270</v>
      </c>
      <c r="B1009" s="124" t="s">
        <v>1267</v>
      </c>
      <c r="C1009" s="123" t="s">
        <v>1266</v>
      </c>
      <c r="D1009" s="123" t="s">
        <v>304</v>
      </c>
      <c r="E1009" s="123" t="s">
        <v>308</v>
      </c>
      <c r="F1009" s="122"/>
      <c r="G1009" s="121" t="s">
        <v>967</v>
      </c>
      <c r="H1009" s="120">
        <v>57.35</v>
      </c>
      <c r="I1009" s="120"/>
      <c r="J1009" s="119">
        <v>4</v>
      </c>
      <c r="K1009" s="119">
        <v>302</v>
      </c>
      <c r="L1009" s="119"/>
      <c r="M1009" s="118" t="s">
        <v>1269</v>
      </c>
      <c r="N1009" s="117" t="str">
        <f t="shared" si="15"/>
        <v/>
      </c>
      <c r="O1009" s="116"/>
    </row>
    <row r="1010" spans="1:15" x14ac:dyDescent="0.25">
      <c r="A1010" s="125" t="s">
        <v>1268</v>
      </c>
      <c r="B1010" s="124" t="s">
        <v>1267</v>
      </c>
      <c r="C1010" s="123" t="s">
        <v>1266</v>
      </c>
      <c r="D1010" s="123" t="s">
        <v>304</v>
      </c>
      <c r="E1010" s="123" t="s">
        <v>322</v>
      </c>
      <c r="F1010" s="122"/>
      <c r="G1010" s="121" t="s">
        <v>967</v>
      </c>
      <c r="H1010" s="120">
        <v>34</v>
      </c>
      <c r="I1010" s="120"/>
      <c r="J1010" s="119"/>
      <c r="K1010" s="119"/>
      <c r="L1010" s="119">
        <v>3</v>
      </c>
      <c r="M1010" s="118" t="s">
        <v>1265</v>
      </c>
      <c r="N1010" s="117" t="str">
        <f t="shared" si="15"/>
        <v/>
      </c>
      <c r="O1010" s="116"/>
    </row>
    <row r="1011" spans="1:15" ht="15.75" x14ac:dyDescent="0.25">
      <c r="A1011" s="125" t="s">
        <v>1264</v>
      </c>
      <c r="B1011" s="124" t="s">
        <v>1258</v>
      </c>
      <c r="C1011" s="123" t="s">
        <v>1257</v>
      </c>
      <c r="D1011" s="123" t="s">
        <v>304</v>
      </c>
      <c r="E1011" s="123" t="s">
        <v>1263</v>
      </c>
      <c r="F1011" s="126"/>
      <c r="G1011" s="121" t="s">
        <v>304</v>
      </c>
      <c r="H1011" s="120">
        <v>103</v>
      </c>
      <c r="I1011" s="120"/>
      <c r="J1011" s="119"/>
      <c r="K1011" s="119">
        <v>5</v>
      </c>
      <c r="L1011" s="119"/>
      <c r="M1011" s="118" t="s">
        <v>1262</v>
      </c>
      <c r="N1011" s="117" t="str">
        <f t="shared" si="15"/>
        <v/>
      </c>
      <c r="O1011" s="116"/>
    </row>
    <row r="1012" spans="1:15" x14ac:dyDescent="0.25">
      <c r="A1012" s="125" t="s">
        <v>1261</v>
      </c>
      <c r="B1012" s="124" t="s">
        <v>1258</v>
      </c>
      <c r="C1012" s="123" t="s">
        <v>1257</v>
      </c>
      <c r="D1012" s="123" t="s">
        <v>304</v>
      </c>
      <c r="E1012" s="123" t="s">
        <v>569</v>
      </c>
      <c r="F1012" s="122"/>
      <c r="G1012" s="121" t="s">
        <v>304</v>
      </c>
      <c r="H1012" s="120">
        <v>95.95</v>
      </c>
      <c r="I1012" s="120"/>
      <c r="J1012" s="119"/>
      <c r="K1012" s="119">
        <v>261</v>
      </c>
      <c r="L1012" s="119"/>
      <c r="M1012" s="118" t="s">
        <v>1260</v>
      </c>
      <c r="N1012" s="117" t="str">
        <f t="shared" si="15"/>
        <v/>
      </c>
      <c r="O1012" s="116"/>
    </row>
    <row r="1013" spans="1:15" x14ac:dyDescent="0.25">
      <c r="A1013" s="125" t="s">
        <v>1259</v>
      </c>
      <c r="B1013" s="124" t="s">
        <v>1258</v>
      </c>
      <c r="C1013" s="123" t="s">
        <v>1257</v>
      </c>
      <c r="D1013" s="123" t="s">
        <v>304</v>
      </c>
      <c r="E1013" s="123" t="s">
        <v>308</v>
      </c>
      <c r="F1013" s="122"/>
      <c r="G1013" s="121" t="s">
        <v>304</v>
      </c>
      <c r="H1013" s="120">
        <v>82.05</v>
      </c>
      <c r="I1013" s="120"/>
      <c r="J1013" s="119"/>
      <c r="K1013" s="119">
        <v>52</v>
      </c>
      <c r="L1013" s="119"/>
      <c r="M1013" s="118" t="s">
        <v>1256</v>
      </c>
      <c r="N1013" s="117" t="str">
        <f t="shared" si="15"/>
        <v/>
      </c>
      <c r="O1013" s="116"/>
    </row>
    <row r="1014" spans="1:15" x14ac:dyDescent="0.25">
      <c r="A1014" s="125" t="s">
        <v>1255</v>
      </c>
      <c r="B1014" s="124" t="s">
        <v>1252</v>
      </c>
      <c r="C1014" s="123" t="s">
        <v>1251</v>
      </c>
      <c r="D1014" s="123" t="s">
        <v>304</v>
      </c>
      <c r="E1014" s="123" t="s">
        <v>308</v>
      </c>
      <c r="F1014" s="122"/>
      <c r="G1014" s="121" t="s">
        <v>967</v>
      </c>
      <c r="H1014" s="120">
        <v>57.35</v>
      </c>
      <c r="I1014" s="120"/>
      <c r="J1014" s="119">
        <v>156</v>
      </c>
      <c r="K1014" s="119">
        <v>75</v>
      </c>
      <c r="L1014" s="119"/>
      <c r="M1014" s="118" t="s">
        <v>1254</v>
      </c>
      <c r="N1014" s="117" t="str">
        <f t="shared" si="15"/>
        <v/>
      </c>
      <c r="O1014" s="116"/>
    </row>
    <row r="1015" spans="1:15" ht="15.75" x14ac:dyDescent="0.25">
      <c r="A1015" s="125" t="s">
        <v>1253</v>
      </c>
      <c r="B1015" s="124" t="s">
        <v>1252</v>
      </c>
      <c r="C1015" s="123" t="s">
        <v>1251</v>
      </c>
      <c r="D1015" s="123" t="s">
        <v>304</v>
      </c>
      <c r="E1015" s="123" t="s">
        <v>322</v>
      </c>
      <c r="F1015" s="126"/>
      <c r="G1015" s="121" t="s">
        <v>967</v>
      </c>
      <c r="H1015" s="120">
        <v>34</v>
      </c>
      <c r="I1015" s="120"/>
      <c r="J1015" s="119"/>
      <c r="K1015" s="119">
        <v>169</v>
      </c>
      <c r="L1015" s="119"/>
      <c r="M1015" s="118" t="s">
        <v>1250</v>
      </c>
      <c r="N1015" s="117" t="str">
        <f t="shared" si="15"/>
        <v/>
      </c>
      <c r="O1015" s="116"/>
    </row>
    <row r="1016" spans="1:15" x14ac:dyDescent="0.25">
      <c r="A1016" s="125" t="s">
        <v>1249</v>
      </c>
      <c r="B1016" s="124" t="s">
        <v>1248</v>
      </c>
      <c r="C1016" s="123" t="s">
        <v>1247</v>
      </c>
      <c r="D1016" s="123" t="s">
        <v>304</v>
      </c>
      <c r="E1016" s="123" t="s">
        <v>308</v>
      </c>
      <c r="F1016" s="122"/>
      <c r="G1016" s="121" t="s">
        <v>967</v>
      </c>
      <c r="H1016" s="120">
        <v>57.35</v>
      </c>
      <c r="I1016" s="120"/>
      <c r="J1016" s="119">
        <v>143</v>
      </c>
      <c r="K1016" s="119"/>
      <c r="L1016" s="119"/>
      <c r="M1016" s="118" t="s">
        <v>1246</v>
      </c>
      <c r="N1016" s="117" t="str">
        <f t="shared" si="15"/>
        <v/>
      </c>
      <c r="O1016" s="116"/>
    </row>
    <row r="1017" spans="1:15" x14ac:dyDescent="0.25">
      <c r="A1017" s="125" t="s">
        <v>1245</v>
      </c>
      <c r="B1017" s="124" t="s">
        <v>1242</v>
      </c>
      <c r="C1017" s="123" t="s">
        <v>1241</v>
      </c>
      <c r="D1017" s="123" t="s">
        <v>304</v>
      </c>
      <c r="E1017" s="123" t="s">
        <v>308</v>
      </c>
      <c r="F1017" s="122"/>
      <c r="G1017" s="121" t="s">
        <v>967</v>
      </c>
      <c r="H1017" s="120">
        <v>57.35</v>
      </c>
      <c r="I1017" s="120"/>
      <c r="J1017" s="119"/>
      <c r="K1017" s="119">
        <v>39</v>
      </c>
      <c r="L1017" s="119"/>
      <c r="M1017" s="118" t="s">
        <v>1244</v>
      </c>
      <c r="N1017" s="117" t="str">
        <f t="shared" si="15"/>
        <v/>
      </c>
      <c r="O1017" s="116"/>
    </row>
    <row r="1018" spans="1:15" x14ac:dyDescent="0.25">
      <c r="A1018" s="125" t="s">
        <v>1243</v>
      </c>
      <c r="B1018" s="124" t="s">
        <v>1242</v>
      </c>
      <c r="C1018" s="123" t="s">
        <v>1241</v>
      </c>
      <c r="D1018" s="123" t="s">
        <v>304</v>
      </c>
      <c r="E1018" s="123" t="s">
        <v>322</v>
      </c>
      <c r="F1018" s="122"/>
      <c r="G1018" s="121" t="s">
        <v>967</v>
      </c>
      <c r="H1018" s="120">
        <v>34</v>
      </c>
      <c r="I1018" s="120"/>
      <c r="J1018" s="119"/>
      <c r="K1018" s="119">
        <v>451</v>
      </c>
      <c r="L1018" s="119"/>
      <c r="M1018" s="118" t="s">
        <v>1240</v>
      </c>
      <c r="N1018" s="117" t="str">
        <f t="shared" si="15"/>
        <v/>
      </c>
      <c r="O1018" s="116"/>
    </row>
    <row r="1019" spans="1:15" x14ac:dyDescent="0.25">
      <c r="A1019" s="125" t="s">
        <v>1239</v>
      </c>
      <c r="B1019" s="124" t="s">
        <v>1236</v>
      </c>
      <c r="C1019" s="123" t="s">
        <v>1235</v>
      </c>
      <c r="D1019" s="123" t="s">
        <v>304</v>
      </c>
      <c r="E1019" s="123" t="s">
        <v>308</v>
      </c>
      <c r="F1019" s="122"/>
      <c r="G1019" s="121" t="s">
        <v>967</v>
      </c>
      <c r="H1019" s="120">
        <v>57.35</v>
      </c>
      <c r="I1019" s="120"/>
      <c r="J1019" s="119">
        <v>2</v>
      </c>
      <c r="K1019" s="119">
        <v>124</v>
      </c>
      <c r="L1019" s="119"/>
      <c r="M1019" s="118" t="s">
        <v>1238</v>
      </c>
      <c r="N1019" s="117" t="str">
        <f t="shared" si="15"/>
        <v/>
      </c>
      <c r="O1019" s="116"/>
    </row>
    <row r="1020" spans="1:15" ht="15.75" x14ac:dyDescent="0.25">
      <c r="A1020" s="125" t="s">
        <v>1237</v>
      </c>
      <c r="B1020" s="124" t="s">
        <v>1236</v>
      </c>
      <c r="C1020" s="123" t="s">
        <v>1235</v>
      </c>
      <c r="D1020" s="123" t="s">
        <v>304</v>
      </c>
      <c r="E1020" s="123" t="s">
        <v>322</v>
      </c>
      <c r="F1020" s="126"/>
      <c r="G1020" s="121" t="s">
        <v>967</v>
      </c>
      <c r="H1020" s="120">
        <v>34</v>
      </c>
      <c r="I1020" s="120"/>
      <c r="J1020" s="119"/>
      <c r="K1020" s="119">
        <v>128</v>
      </c>
      <c r="L1020" s="119"/>
      <c r="M1020" s="118" t="s">
        <v>1234</v>
      </c>
      <c r="N1020" s="117" t="str">
        <f t="shared" si="15"/>
        <v/>
      </c>
      <c r="O1020" s="116"/>
    </row>
    <row r="1021" spans="1:15" x14ac:dyDescent="0.25">
      <c r="A1021" s="125" t="s">
        <v>1233</v>
      </c>
      <c r="B1021" s="124" t="s">
        <v>1230</v>
      </c>
      <c r="C1021" s="123" t="s">
        <v>1229</v>
      </c>
      <c r="D1021" s="123" t="s">
        <v>304</v>
      </c>
      <c r="E1021" s="123" t="s">
        <v>308</v>
      </c>
      <c r="F1021" s="122" t="s">
        <v>398</v>
      </c>
      <c r="G1021" s="121" t="s">
        <v>995</v>
      </c>
      <c r="H1021" s="120">
        <v>57.35</v>
      </c>
      <c r="I1021" s="120"/>
      <c r="J1021" s="119">
        <v>297</v>
      </c>
      <c r="K1021" s="119">
        <v>203</v>
      </c>
      <c r="L1021" s="119"/>
      <c r="M1021" s="118" t="s">
        <v>1232</v>
      </c>
      <c r="N1021" s="117" t="str">
        <f t="shared" si="15"/>
        <v/>
      </c>
      <c r="O1021" s="116"/>
    </row>
    <row r="1022" spans="1:15" x14ac:dyDescent="0.25">
      <c r="A1022" s="125" t="s">
        <v>1231</v>
      </c>
      <c r="B1022" s="124" t="s">
        <v>1230</v>
      </c>
      <c r="C1022" s="123" t="s">
        <v>1229</v>
      </c>
      <c r="D1022" s="123" t="s">
        <v>304</v>
      </c>
      <c r="E1022" s="123" t="s">
        <v>322</v>
      </c>
      <c r="F1022" s="122"/>
      <c r="G1022" s="121" t="s">
        <v>995</v>
      </c>
      <c r="H1022" s="120">
        <v>34</v>
      </c>
      <c r="I1022" s="120"/>
      <c r="J1022" s="119">
        <v>16</v>
      </c>
      <c r="K1022" s="119">
        <v>46</v>
      </c>
      <c r="L1022" s="119"/>
      <c r="M1022" s="118" t="s">
        <v>1228</v>
      </c>
      <c r="N1022" s="117" t="str">
        <f t="shared" si="15"/>
        <v/>
      </c>
      <c r="O1022" s="116"/>
    </row>
    <row r="1023" spans="1:15" x14ac:dyDescent="0.25">
      <c r="A1023" s="125" t="s">
        <v>1227</v>
      </c>
      <c r="B1023" s="124" t="s">
        <v>1224</v>
      </c>
      <c r="C1023" s="123" t="s">
        <v>1223</v>
      </c>
      <c r="D1023" s="123" t="s">
        <v>304</v>
      </c>
      <c r="E1023" s="123" t="s">
        <v>308</v>
      </c>
      <c r="F1023" s="122"/>
      <c r="G1023" s="121" t="s">
        <v>967</v>
      </c>
      <c r="H1023" s="120">
        <v>57.35</v>
      </c>
      <c r="I1023" s="120"/>
      <c r="J1023" s="119"/>
      <c r="K1023" s="119">
        <v>92</v>
      </c>
      <c r="L1023" s="119"/>
      <c r="M1023" s="118" t="s">
        <v>1226</v>
      </c>
      <c r="N1023" s="117" t="str">
        <f t="shared" si="15"/>
        <v/>
      </c>
      <c r="O1023" s="116"/>
    </row>
    <row r="1024" spans="1:15" x14ac:dyDescent="0.25">
      <c r="A1024" s="125" t="s">
        <v>1225</v>
      </c>
      <c r="B1024" s="124" t="s">
        <v>1224</v>
      </c>
      <c r="C1024" s="123" t="s">
        <v>1223</v>
      </c>
      <c r="D1024" s="123" t="s">
        <v>304</v>
      </c>
      <c r="E1024" s="123" t="s">
        <v>322</v>
      </c>
      <c r="F1024" s="122"/>
      <c r="G1024" s="121" t="s">
        <v>967</v>
      </c>
      <c r="H1024" s="120">
        <v>34</v>
      </c>
      <c r="I1024" s="120"/>
      <c r="J1024" s="119"/>
      <c r="K1024" s="119">
        <v>291</v>
      </c>
      <c r="L1024" s="119"/>
      <c r="M1024" s="118" t="s">
        <v>1222</v>
      </c>
      <c r="N1024" s="117" t="str">
        <f t="shared" si="15"/>
        <v/>
      </c>
      <c r="O1024" s="116"/>
    </row>
    <row r="1025" spans="1:15" x14ac:dyDescent="0.25">
      <c r="A1025" s="125" t="s">
        <v>1221</v>
      </c>
      <c r="B1025" s="124" t="s">
        <v>1218</v>
      </c>
      <c r="C1025" s="123" t="s">
        <v>1217</v>
      </c>
      <c r="D1025" s="123" t="s">
        <v>304</v>
      </c>
      <c r="E1025" s="123" t="s">
        <v>308</v>
      </c>
      <c r="F1025" s="122"/>
      <c r="G1025" s="121" t="s">
        <v>1008</v>
      </c>
      <c r="H1025" s="120">
        <v>57.35</v>
      </c>
      <c r="I1025" s="120"/>
      <c r="J1025" s="119">
        <v>220</v>
      </c>
      <c r="K1025" s="119">
        <v>220</v>
      </c>
      <c r="L1025" s="119"/>
      <c r="M1025" s="118" t="s">
        <v>1220</v>
      </c>
      <c r="N1025" s="117" t="str">
        <f t="shared" si="15"/>
        <v/>
      </c>
      <c r="O1025" s="116"/>
    </row>
    <row r="1026" spans="1:15" x14ac:dyDescent="0.25">
      <c r="A1026" s="125" t="s">
        <v>1219</v>
      </c>
      <c r="B1026" s="124" t="s">
        <v>1218</v>
      </c>
      <c r="C1026" s="123" t="s">
        <v>1217</v>
      </c>
      <c r="D1026" s="123" t="s">
        <v>304</v>
      </c>
      <c r="E1026" s="123" t="s">
        <v>322</v>
      </c>
      <c r="F1026" s="122"/>
      <c r="G1026" s="121" t="s">
        <v>1008</v>
      </c>
      <c r="H1026" s="120">
        <v>34</v>
      </c>
      <c r="I1026" s="120"/>
      <c r="J1026" s="119"/>
      <c r="K1026" s="119">
        <v>136</v>
      </c>
      <c r="L1026" s="119"/>
      <c r="M1026" s="118" t="s">
        <v>1216</v>
      </c>
      <c r="N1026" s="117" t="str">
        <f t="shared" si="15"/>
        <v/>
      </c>
      <c r="O1026" s="116"/>
    </row>
    <row r="1027" spans="1:15" x14ac:dyDescent="0.25">
      <c r="A1027" s="125" t="s">
        <v>1215</v>
      </c>
      <c r="B1027" s="124" t="s">
        <v>1212</v>
      </c>
      <c r="C1027" s="123" t="s">
        <v>1211</v>
      </c>
      <c r="D1027" s="123" t="s">
        <v>304</v>
      </c>
      <c r="E1027" s="123" t="s">
        <v>308</v>
      </c>
      <c r="F1027" s="122"/>
      <c r="G1027" s="121" t="s">
        <v>1008</v>
      </c>
      <c r="H1027" s="120">
        <v>57.35</v>
      </c>
      <c r="I1027" s="120"/>
      <c r="J1027" s="119">
        <v>76</v>
      </c>
      <c r="K1027" s="119">
        <v>31</v>
      </c>
      <c r="L1027" s="119"/>
      <c r="M1027" s="118" t="s">
        <v>1214</v>
      </c>
      <c r="N1027" s="117" t="str">
        <f t="shared" si="15"/>
        <v/>
      </c>
      <c r="O1027" s="116"/>
    </row>
    <row r="1028" spans="1:15" x14ac:dyDescent="0.25">
      <c r="A1028" s="125" t="s">
        <v>1213</v>
      </c>
      <c r="B1028" s="124" t="s">
        <v>1212</v>
      </c>
      <c r="C1028" s="123" t="s">
        <v>1211</v>
      </c>
      <c r="D1028" s="123" t="s">
        <v>304</v>
      </c>
      <c r="E1028" s="123" t="s">
        <v>322</v>
      </c>
      <c r="F1028" s="122"/>
      <c r="G1028" s="121" t="s">
        <v>1008</v>
      </c>
      <c r="H1028" s="120">
        <v>34</v>
      </c>
      <c r="I1028" s="120"/>
      <c r="J1028" s="119"/>
      <c r="K1028" s="119">
        <v>381</v>
      </c>
      <c r="L1028" s="119"/>
      <c r="M1028" s="118" t="s">
        <v>1210</v>
      </c>
      <c r="N1028" s="117" t="str">
        <f t="shared" si="15"/>
        <v/>
      </c>
      <c r="O1028" s="116"/>
    </row>
    <row r="1029" spans="1:15" x14ac:dyDescent="0.25">
      <c r="A1029" s="125" t="s">
        <v>1209</v>
      </c>
      <c r="B1029" s="124" t="s">
        <v>1206</v>
      </c>
      <c r="C1029" s="123" t="s">
        <v>1205</v>
      </c>
      <c r="D1029" s="123" t="s">
        <v>304</v>
      </c>
      <c r="E1029" s="123" t="s">
        <v>308</v>
      </c>
      <c r="F1029" s="122"/>
      <c r="G1029" s="121" t="s">
        <v>1008</v>
      </c>
      <c r="H1029" s="120">
        <v>57.35</v>
      </c>
      <c r="I1029" s="120"/>
      <c r="J1029" s="119"/>
      <c r="K1029" s="119">
        <v>500</v>
      </c>
      <c r="L1029" s="119"/>
      <c r="M1029" s="118" t="s">
        <v>1208</v>
      </c>
      <c r="N1029" s="117" t="str">
        <f t="shared" si="15"/>
        <v/>
      </c>
      <c r="O1029" s="116"/>
    </row>
    <row r="1030" spans="1:15" x14ac:dyDescent="0.25">
      <c r="A1030" s="125" t="s">
        <v>1207</v>
      </c>
      <c r="B1030" s="124" t="s">
        <v>1206</v>
      </c>
      <c r="C1030" s="123" t="s">
        <v>1205</v>
      </c>
      <c r="D1030" s="123" t="s">
        <v>304</v>
      </c>
      <c r="E1030" s="123" t="s">
        <v>322</v>
      </c>
      <c r="F1030" s="122"/>
      <c r="G1030" s="121" t="s">
        <v>1008</v>
      </c>
      <c r="H1030" s="120">
        <v>34</v>
      </c>
      <c r="I1030" s="120"/>
      <c r="J1030" s="119"/>
      <c r="K1030" s="119">
        <v>260</v>
      </c>
      <c r="L1030" s="119"/>
      <c r="M1030" s="118" t="s">
        <v>1204</v>
      </c>
      <c r="N1030" s="117" t="str">
        <f t="shared" si="15"/>
        <v/>
      </c>
      <c r="O1030" s="116"/>
    </row>
    <row r="1031" spans="1:15" x14ac:dyDescent="0.25">
      <c r="A1031" s="125" t="s">
        <v>1203</v>
      </c>
      <c r="B1031" s="124" t="s">
        <v>203</v>
      </c>
      <c r="C1031" s="123" t="s">
        <v>1198</v>
      </c>
      <c r="D1031" s="123" t="s">
        <v>304</v>
      </c>
      <c r="E1031" s="123" t="s">
        <v>360</v>
      </c>
      <c r="F1031" s="122"/>
      <c r="G1031" s="121" t="s">
        <v>99</v>
      </c>
      <c r="H1031" s="120">
        <v>205</v>
      </c>
      <c r="I1031" s="120">
        <v>1.5</v>
      </c>
      <c r="J1031" s="119">
        <v>14</v>
      </c>
      <c r="K1031" s="119"/>
      <c r="L1031" s="119"/>
      <c r="M1031" s="118" t="s">
        <v>1202</v>
      </c>
      <c r="N1031" s="117" t="str">
        <f t="shared" si="15"/>
        <v/>
      </c>
      <c r="O1031" s="116"/>
    </row>
    <row r="1032" spans="1:15" x14ac:dyDescent="0.25">
      <c r="A1032" s="125" t="s">
        <v>1201</v>
      </c>
      <c r="B1032" s="124" t="s">
        <v>203</v>
      </c>
      <c r="C1032" s="123" t="s">
        <v>1198</v>
      </c>
      <c r="D1032" s="123" t="s">
        <v>304</v>
      </c>
      <c r="E1032" s="123" t="s">
        <v>313</v>
      </c>
      <c r="F1032" s="122"/>
      <c r="G1032" s="121" t="s">
        <v>99</v>
      </c>
      <c r="H1032" s="120">
        <v>111.75</v>
      </c>
      <c r="I1032" s="120">
        <v>1.5</v>
      </c>
      <c r="J1032" s="119">
        <v>79</v>
      </c>
      <c r="K1032" s="119"/>
      <c r="L1032" s="119"/>
      <c r="M1032" s="118" t="s">
        <v>1200</v>
      </c>
      <c r="N1032" s="117" t="str">
        <f t="shared" si="15"/>
        <v/>
      </c>
      <c r="O1032" s="116"/>
    </row>
    <row r="1033" spans="1:15" x14ac:dyDescent="0.25">
      <c r="A1033" s="125" t="s">
        <v>1199</v>
      </c>
      <c r="B1033" s="124" t="s">
        <v>203</v>
      </c>
      <c r="C1033" s="123" t="s">
        <v>1198</v>
      </c>
      <c r="D1033" s="123" t="s">
        <v>304</v>
      </c>
      <c r="E1033" s="123" t="s">
        <v>328</v>
      </c>
      <c r="F1033" s="122"/>
      <c r="G1033" s="121" t="s">
        <v>99</v>
      </c>
      <c r="H1033" s="120">
        <v>82.4</v>
      </c>
      <c r="I1033" s="120">
        <v>1.5</v>
      </c>
      <c r="J1033" s="119">
        <v>29</v>
      </c>
      <c r="K1033" s="119"/>
      <c r="L1033" s="119"/>
      <c r="M1033" s="118" t="s">
        <v>1197</v>
      </c>
      <c r="N1033" s="117" t="str">
        <f t="shared" ref="N1033:N1096" si="16">IF(O1033="","",H1033-($N$7*H1033))</f>
        <v/>
      </c>
      <c r="O1033" s="116"/>
    </row>
    <row r="1034" spans="1:15" x14ac:dyDescent="0.25">
      <c r="A1034" s="125" t="s">
        <v>1196</v>
      </c>
      <c r="B1034" s="124" t="s">
        <v>1195</v>
      </c>
      <c r="C1034" s="123" t="s">
        <v>1194</v>
      </c>
      <c r="D1034" s="123" t="s">
        <v>304</v>
      </c>
      <c r="E1034" s="123" t="s">
        <v>313</v>
      </c>
      <c r="F1034" s="122"/>
      <c r="G1034" s="121" t="s">
        <v>403</v>
      </c>
      <c r="H1034" s="120">
        <v>116.5</v>
      </c>
      <c r="I1034" s="120">
        <v>1.75</v>
      </c>
      <c r="J1034" s="119">
        <v>286</v>
      </c>
      <c r="K1034" s="119">
        <v>202</v>
      </c>
      <c r="L1034" s="119"/>
      <c r="M1034" s="118" t="s">
        <v>1193</v>
      </c>
      <c r="N1034" s="117" t="str">
        <f t="shared" si="16"/>
        <v/>
      </c>
      <c r="O1034" s="116"/>
    </row>
    <row r="1035" spans="1:15" x14ac:dyDescent="0.25">
      <c r="A1035" s="125" t="s">
        <v>1192</v>
      </c>
      <c r="B1035" s="124" t="s">
        <v>1179</v>
      </c>
      <c r="C1035" s="123" t="s">
        <v>1178</v>
      </c>
      <c r="D1035" s="123" t="s">
        <v>304</v>
      </c>
      <c r="E1035" s="123" t="s">
        <v>319</v>
      </c>
      <c r="F1035" s="122"/>
      <c r="G1035" s="121" t="s">
        <v>307</v>
      </c>
      <c r="H1035" s="120">
        <v>159.15</v>
      </c>
      <c r="I1035" s="120"/>
      <c r="J1035" s="119"/>
      <c r="K1035" s="119">
        <v>216</v>
      </c>
      <c r="L1035" s="119"/>
      <c r="M1035" s="118" t="s">
        <v>1191</v>
      </c>
      <c r="N1035" s="117" t="str">
        <f t="shared" si="16"/>
        <v/>
      </c>
      <c r="O1035" s="116"/>
    </row>
    <row r="1036" spans="1:15" x14ac:dyDescent="0.25">
      <c r="A1036" s="125" t="s">
        <v>1190</v>
      </c>
      <c r="B1036" s="124" t="s">
        <v>1179</v>
      </c>
      <c r="C1036" s="123" t="s">
        <v>1178</v>
      </c>
      <c r="D1036" s="123" t="s">
        <v>304</v>
      </c>
      <c r="E1036" s="123" t="s">
        <v>316</v>
      </c>
      <c r="F1036" s="122"/>
      <c r="G1036" s="121" t="s">
        <v>307</v>
      </c>
      <c r="H1036" s="120">
        <v>141.69999999999999</v>
      </c>
      <c r="I1036" s="120"/>
      <c r="J1036" s="119"/>
      <c r="K1036" s="119">
        <v>68</v>
      </c>
      <c r="L1036" s="119"/>
      <c r="M1036" s="118" t="s">
        <v>1189</v>
      </c>
      <c r="N1036" s="117" t="str">
        <f t="shared" si="16"/>
        <v/>
      </c>
      <c r="O1036" s="116"/>
    </row>
    <row r="1037" spans="1:15" x14ac:dyDescent="0.25">
      <c r="A1037" s="125" t="s">
        <v>1188</v>
      </c>
      <c r="B1037" s="124" t="s">
        <v>1179</v>
      </c>
      <c r="C1037" s="123" t="s">
        <v>1178</v>
      </c>
      <c r="D1037" s="123" t="s">
        <v>304</v>
      </c>
      <c r="E1037" s="123" t="s">
        <v>313</v>
      </c>
      <c r="F1037" s="122"/>
      <c r="G1037" s="121" t="s">
        <v>307</v>
      </c>
      <c r="H1037" s="120">
        <v>111.4</v>
      </c>
      <c r="I1037" s="120"/>
      <c r="J1037" s="119"/>
      <c r="K1037" s="119">
        <v>177</v>
      </c>
      <c r="L1037" s="119"/>
      <c r="M1037" s="118" t="s">
        <v>1187</v>
      </c>
      <c r="N1037" s="117" t="str">
        <f t="shared" si="16"/>
        <v/>
      </c>
      <c r="O1037" s="116"/>
    </row>
    <row r="1038" spans="1:15" x14ac:dyDescent="0.25">
      <c r="A1038" s="125" t="s">
        <v>1186</v>
      </c>
      <c r="B1038" s="124" t="s">
        <v>1179</v>
      </c>
      <c r="C1038" s="123" t="s">
        <v>1178</v>
      </c>
      <c r="D1038" s="123" t="s">
        <v>304</v>
      </c>
      <c r="E1038" s="123" t="s">
        <v>328</v>
      </c>
      <c r="F1038" s="122"/>
      <c r="G1038" s="121" t="s">
        <v>307</v>
      </c>
      <c r="H1038" s="120">
        <v>85.5</v>
      </c>
      <c r="I1038" s="120"/>
      <c r="J1038" s="119">
        <v>1</v>
      </c>
      <c r="K1038" s="119">
        <v>136</v>
      </c>
      <c r="L1038" s="119"/>
      <c r="M1038" s="118" t="s">
        <v>1185</v>
      </c>
      <c r="N1038" s="117" t="str">
        <f t="shared" si="16"/>
        <v/>
      </c>
      <c r="O1038" s="116"/>
    </row>
    <row r="1039" spans="1:15" x14ac:dyDescent="0.25">
      <c r="A1039" s="125" t="s">
        <v>1184</v>
      </c>
      <c r="B1039" s="124" t="s">
        <v>1179</v>
      </c>
      <c r="C1039" s="123" t="s">
        <v>1178</v>
      </c>
      <c r="D1039" s="123" t="s">
        <v>304</v>
      </c>
      <c r="E1039" s="123" t="s">
        <v>308</v>
      </c>
      <c r="F1039" s="122"/>
      <c r="G1039" s="121" t="s">
        <v>307</v>
      </c>
      <c r="H1039" s="120">
        <v>61</v>
      </c>
      <c r="I1039" s="120"/>
      <c r="J1039" s="119"/>
      <c r="K1039" s="119">
        <v>62</v>
      </c>
      <c r="L1039" s="119"/>
      <c r="M1039" s="118" t="s">
        <v>1183</v>
      </c>
      <c r="N1039" s="117" t="str">
        <f t="shared" si="16"/>
        <v/>
      </c>
      <c r="O1039" s="116"/>
    </row>
    <row r="1040" spans="1:15" x14ac:dyDescent="0.25">
      <c r="A1040" s="125" t="s">
        <v>1182</v>
      </c>
      <c r="B1040" s="124" t="s">
        <v>1179</v>
      </c>
      <c r="C1040" s="123" t="s">
        <v>1178</v>
      </c>
      <c r="D1040" s="123" t="s">
        <v>304</v>
      </c>
      <c r="E1040" s="123" t="s">
        <v>322</v>
      </c>
      <c r="F1040" s="122" t="s">
        <v>398</v>
      </c>
      <c r="G1040" s="121" t="s">
        <v>307</v>
      </c>
      <c r="H1040" s="120">
        <v>52.2</v>
      </c>
      <c r="I1040" s="120"/>
      <c r="J1040" s="119"/>
      <c r="K1040" s="119">
        <v>500</v>
      </c>
      <c r="L1040" s="119"/>
      <c r="M1040" s="118" t="s">
        <v>1181</v>
      </c>
      <c r="N1040" s="117" t="str">
        <f t="shared" si="16"/>
        <v/>
      </c>
      <c r="O1040" s="116"/>
    </row>
    <row r="1041" spans="1:15" x14ac:dyDescent="0.25">
      <c r="A1041" s="125" t="s">
        <v>1180</v>
      </c>
      <c r="B1041" s="124" t="s">
        <v>1179</v>
      </c>
      <c r="C1041" s="123" t="s">
        <v>1178</v>
      </c>
      <c r="D1041" s="123" t="s">
        <v>304</v>
      </c>
      <c r="E1041" s="123" t="s">
        <v>562</v>
      </c>
      <c r="F1041" s="122"/>
      <c r="G1041" s="121" t="s">
        <v>307</v>
      </c>
      <c r="H1041" s="120">
        <v>37.700000000000003</v>
      </c>
      <c r="I1041" s="120"/>
      <c r="J1041" s="119">
        <v>83</v>
      </c>
      <c r="K1041" s="119"/>
      <c r="L1041" s="119"/>
      <c r="M1041" s="118" t="s">
        <v>1177</v>
      </c>
      <c r="N1041" s="117" t="str">
        <f t="shared" si="16"/>
        <v/>
      </c>
      <c r="O1041" s="116"/>
    </row>
    <row r="1042" spans="1:15" x14ac:dyDescent="0.25">
      <c r="A1042" s="125" t="s">
        <v>1176</v>
      </c>
      <c r="B1042" s="124" t="s">
        <v>1169</v>
      </c>
      <c r="C1042" s="123" t="s">
        <v>1168</v>
      </c>
      <c r="D1042" s="123" t="s">
        <v>304</v>
      </c>
      <c r="E1042" s="123" t="s">
        <v>313</v>
      </c>
      <c r="F1042" s="122"/>
      <c r="G1042" s="121" t="s">
        <v>307</v>
      </c>
      <c r="H1042" s="120">
        <v>108.4</v>
      </c>
      <c r="I1042" s="120"/>
      <c r="J1042" s="119">
        <v>3</v>
      </c>
      <c r="K1042" s="119">
        <v>23</v>
      </c>
      <c r="L1042" s="119"/>
      <c r="M1042" s="118" t="s">
        <v>1175</v>
      </c>
      <c r="N1042" s="117" t="str">
        <f t="shared" si="16"/>
        <v/>
      </c>
      <c r="O1042" s="116"/>
    </row>
    <row r="1043" spans="1:15" x14ac:dyDescent="0.25">
      <c r="A1043" s="125" t="s">
        <v>1174</v>
      </c>
      <c r="B1043" s="124" t="s">
        <v>1169</v>
      </c>
      <c r="C1043" s="123" t="s">
        <v>1168</v>
      </c>
      <c r="D1043" s="123" t="s">
        <v>304</v>
      </c>
      <c r="E1043" s="123" t="s">
        <v>328</v>
      </c>
      <c r="F1043" s="122"/>
      <c r="G1043" s="121" t="s">
        <v>307</v>
      </c>
      <c r="H1043" s="120">
        <v>95.55</v>
      </c>
      <c r="I1043" s="120"/>
      <c r="J1043" s="119"/>
      <c r="K1043" s="119">
        <v>146</v>
      </c>
      <c r="L1043" s="119"/>
      <c r="M1043" s="118" t="s">
        <v>1173</v>
      </c>
      <c r="N1043" s="117" t="str">
        <f t="shared" si="16"/>
        <v/>
      </c>
      <c r="O1043" s="116"/>
    </row>
    <row r="1044" spans="1:15" x14ac:dyDescent="0.25">
      <c r="A1044" s="125" t="s">
        <v>1172</v>
      </c>
      <c r="B1044" s="124" t="s">
        <v>1169</v>
      </c>
      <c r="C1044" s="123" t="s">
        <v>1168</v>
      </c>
      <c r="D1044" s="123" t="s">
        <v>304</v>
      </c>
      <c r="E1044" s="123" t="s">
        <v>308</v>
      </c>
      <c r="F1044" s="122"/>
      <c r="G1044" s="121" t="s">
        <v>307</v>
      </c>
      <c r="H1044" s="120">
        <v>65.349999999999994</v>
      </c>
      <c r="I1044" s="120"/>
      <c r="J1044" s="119">
        <v>2</v>
      </c>
      <c r="K1044" s="119">
        <v>127</v>
      </c>
      <c r="L1044" s="119"/>
      <c r="M1044" s="118" t="s">
        <v>1171</v>
      </c>
      <c r="N1044" s="117" t="str">
        <f t="shared" si="16"/>
        <v/>
      </c>
      <c r="O1044" s="116"/>
    </row>
    <row r="1045" spans="1:15" x14ac:dyDescent="0.25">
      <c r="A1045" s="125" t="s">
        <v>1170</v>
      </c>
      <c r="B1045" s="124" t="s">
        <v>1169</v>
      </c>
      <c r="C1045" s="123" t="s">
        <v>1168</v>
      </c>
      <c r="D1045" s="123" t="s">
        <v>304</v>
      </c>
      <c r="E1045" s="123" t="s">
        <v>322</v>
      </c>
      <c r="F1045" s="122"/>
      <c r="G1045" s="121" t="s">
        <v>307</v>
      </c>
      <c r="H1045" s="120">
        <v>53.5</v>
      </c>
      <c r="I1045" s="120"/>
      <c r="J1045" s="119">
        <v>70</v>
      </c>
      <c r="K1045" s="119">
        <v>50</v>
      </c>
      <c r="L1045" s="119"/>
      <c r="M1045" s="118" t="s">
        <v>1167</v>
      </c>
      <c r="N1045" s="117" t="str">
        <f t="shared" si="16"/>
        <v/>
      </c>
      <c r="O1045" s="116"/>
    </row>
    <row r="1046" spans="1:15" x14ac:dyDescent="0.25">
      <c r="A1046" s="125" t="s">
        <v>1166</v>
      </c>
      <c r="B1046" s="124" t="s">
        <v>1163</v>
      </c>
      <c r="C1046" s="123" t="s">
        <v>1162</v>
      </c>
      <c r="D1046" s="123" t="s">
        <v>1115</v>
      </c>
      <c r="E1046" s="123" t="s">
        <v>1120</v>
      </c>
      <c r="F1046" s="122"/>
      <c r="G1046" s="121" t="s">
        <v>307</v>
      </c>
      <c r="H1046" s="120">
        <v>104.5</v>
      </c>
      <c r="I1046" s="120"/>
      <c r="J1046" s="119">
        <v>7</v>
      </c>
      <c r="K1046" s="119">
        <v>402</v>
      </c>
      <c r="L1046" s="119"/>
      <c r="M1046" s="118" t="s">
        <v>1165</v>
      </c>
      <c r="N1046" s="117" t="str">
        <f t="shared" si="16"/>
        <v/>
      </c>
      <c r="O1046" s="116"/>
    </row>
    <row r="1047" spans="1:15" x14ac:dyDescent="0.25">
      <c r="A1047" s="125" t="s">
        <v>1164</v>
      </c>
      <c r="B1047" s="124" t="s">
        <v>1163</v>
      </c>
      <c r="C1047" s="123" t="s">
        <v>1162</v>
      </c>
      <c r="D1047" s="123" t="s">
        <v>1115</v>
      </c>
      <c r="E1047" s="123" t="s">
        <v>1114</v>
      </c>
      <c r="F1047" s="122"/>
      <c r="G1047" s="121" t="s">
        <v>307</v>
      </c>
      <c r="H1047" s="120">
        <v>87.55</v>
      </c>
      <c r="I1047" s="120"/>
      <c r="J1047" s="119">
        <v>26</v>
      </c>
      <c r="K1047" s="119"/>
      <c r="L1047" s="119"/>
      <c r="M1047" s="118" t="s">
        <v>1161</v>
      </c>
      <c r="N1047" s="117" t="str">
        <f t="shared" si="16"/>
        <v/>
      </c>
      <c r="O1047" s="116"/>
    </row>
    <row r="1048" spans="1:15" x14ac:dyDescent="0.25">
      <c r="A1048" s="125" t="s">
        <v>1160</v>
      </c>
      <c r="B1048" s="124" t="s">
        <v>207</v>
      </c>
      <c r="C1048" s="123" t="s">
        <v>1133</v>
      </c>
      <c r="D1048" s="123" t="s">
        <v>304</v>
      </c>
      <c r="E1048" s="123" t="s">
        <v>319</v>
      </c>
      <c r="F1048" s="122"/>
      <c r="G1048" s="121" t="s">
        <v>633</v>
      </c>
      <c r="H1048" s="120">
        <v>158.5</v>
      </c>
      <c r="I1048" s="120"/>
      <c r="J1048" s="119"/>
      <c r="K1048" s="119">
        <v>203</v>
      </c>
      <c r="L1048" s="119"/>
      <c r="M1048" s="118" t="s">
        <v>1159</v>
      </c>
      <c r="N1048" s="117" t="str">
        <f t="shared" si="16"/>
        <v/>
      </c>
      <c r="O1048" s="116"/>
    </row>
    <row r="1049" spans="1:15" x14ac:dyDescent="0.25">
      <c r="A1049" s="125" t="s">
        <v>1158</v>
      </c>
      <c r="B1049" s="124" t="s">
        <v>207</v>
      </c>
      <c r="C1049" s="123" t="s">
        <v>1133</v>
      </c>
      <c r="D1049" s="123" t="s">
        <v>304</v>
      </c>
      <c r="E1049" s="123" t="s">
        <v>313</v>
      </c>
      <c r="F1049" s="122"/>
      <c r="G1049" s="121" t="s">
        <v>633</v>
      </c>
      <c r="H1049" s="120">
        <v>103.5</v>
      </c>
      <c r="I1049" s="120"/>
      <c r="J1049" s="119">
        <v>7</v>
      </c>
      <c r="K1049" s="119">
        <v>493</v>
      </c>
      <c r="L1049" s="119"/>
      <c r="M1049" s="118" t="s">
        <v>1157</v>
      </c>
      <c r="N1049" s="117" t="str">
        <f t="shared" si="16"/>
        <v/>
      </c>
      <c r="O1049" s="116"/>
    </row>
    <row r="1050" spans="1:15" x14ac:dyDescent="0.25">
      <c r="A1050" s="125" t="s">
        <v>1156</v>
      </c>
      <c r="B1050" s="124" t="s">
        <v>207</v>
      </c>
      <c r="C1050" s="123" t="s">
        <v>1133</v>
      </c>
      <c r="D1050" s="123" t="s">
        <v>304</v>
      </c>
      <c r="E1050" s="123" t="s">
        <v>328</v>
      </c>
      <c r="F1050" s="122"/>
      <c r="G1050" s="121" t="s">
        <v>633</v>
      </c>
      <c r="H1050" s="120">
        <v>84.3</v>
      </c>
      <c r="I1050" s="120"/>
      <c r="J1050" s="119">
        <v>10</v>
      </c>
      <c r="K1050" s="119">
        <v>390</v>
      </c>
      <c r="L1050" s="119"/>
      <c r="M1050" s="118" t="s">
        <v>1155</v>
      </c>
      <c r="N1050" s="117" t="str">
        <f t="shared" si="16"/>
        <v/>
      </c>
      <c r="O1050" s="116"/>
    </row>
    <row r="1051" spans="1:15" x14ac:dyDescent="0.25">
      <c r="A1051" s="125" t="s">
        <v>1154</v>
      </c>
      <c r="B1051" s="124" t="s">
        <v>207</v>
      </c>
      <c r="C1051" s="123" t="s">
        <v>1133</v>
      </c>
      <c r="D1051" s="123" t="s">
        <v>304</v>
      </c>
      <c r="E1051" s="123" t="s">
        <v>308</v>
      </c>
      <c r="F1051" s="122"/>
      <c r="G1051" s="121" t="s">
        <v>633</v>
      </c>
      <c r="H1051" s="120">
        <v>56.05</v>
      </c>
      <c r="I1051" s="120"/>
      <c r="J1051" s="119"/>
      <c r="K1051" s="119">
        <v>356</v>
      </c>
      <c r="L1051" s="119"/>
      <c r="M1051" s="118" t="s">
        <v>1153</v>
      </c>
      <c r="N1051" s="117" t="str">
        <f t="shared" si="16"/>
        <v/>
      </c>
      <c r="O1051" s="116"/>
    </row>
    <row r="1052" spans="1:15" x14ac:dyDescent="0.25">
      <c r="A1052" s="125" t="s">
        <v>1152</v>
      </c>
      <c r="B1052" s="124" t="s">
        <v>207</v>
      </c>
      <c r="C1052" s="123" t="s">
        <v>1133</v>
      </c>
      <c r="D1052" s="123" t="s">
        <v>304</v>
      </c>
      <c r="E1052" s="123" t="s">
        <v>322</v>
      </c>
      <c r="F1052" s="122"/>
      <c r="G1052" s="121" t="s">
        <v>633</v>
      </c>
      <c r="H1052" s="120">
        <v>38.65</v>
      </c>
      <c r="I1052" s="120"/>
      <c r="J1052" s="119">
        <v>28</v>
      </c>
      <c r="K1052" s="119">
        <v>472</v>
      </c>
      <c r="L1052" s="119"/>
      <c r="M1052" s="118" t="s">
        <v>1151</v>
      </c>
      <c r="N1052" s="117" t="str">
        <f t="shared" si="16"/>
        <v/>
      </c>
      <c r="O1052" s="116"/>
    </row>
    <row r="1053" spans="1:15" ht="15.75" x14ac:dyDescent="0.25">
      <c r="A1053" s="125" t="s">
        <v>1150</v>
      </c>
      <c r="B1053" s="124" t="s">
        <v>207</v>
      </c>
      <c r="C1053" s="123" t="s">
        <v>1133</v>
      </c>
      <c r="D1053" s="123" t="s">
        <v>570</v>
      </c>
      <c r="E1053" s="123" t="s">
        <v>1149</v>
      </c>
      <c r="F1053" s="126"/>
      <c r="G1053" s="121" t="s">
        <v>633</v>
      </c>
      <c r="H1053" s="120">
        <v>142.5</v>
      </c>
      <c r="I1053" s="120"/>
      <c r="J1053" s="119"/>
      <c r="K1053" s="119">
        <v>80</v>
      </c>
      <c r="L1053" s="119"/>
      <c r="M1053" s="118" t="s">
        <v>1148</v>
      </c>
      <c r="N1053" s="117" t="str">
        <f t="shared" si="16"/>
        <v/>
      </c>
      <c r="O1053" s="116"/>
    </row>
    <row r="1054" spans="1:15" x14ac:dyDescent="0.25">
      <c r="A1054" s="125" t="s">
        <v>1147</v>
      </c>
      <c r="B1054" s="124" t="s">
        <v>207</v>
      </c>
      <c r="C1054" s="123" t="s">
        <v>1133</v>
      </c>
      <c r="D1054" s="123" t="s">
        <v>570</v>
      </c>
      <c r="E1054" s="123" t="s">
        <v>1146</v>
      </c>
      <c r="F1054" s="122"/>
      <c r="G1054" s="121" t="s">
        <v>633</v>
      </c>
      <c r="H1054" s="120">
        <v>134.65</v>
      </c>
      <c r="I1054" s="120"/>
      <c r="J1054" s="119">
        <v>29</v>
      </c>
      <c r="K1054" s="119"/>
      <c r="L1054" s="119"/>
      <c r="M1054" s="118" t="s">
        <v>1145</v>
      </c>
      <c r="N1054" s="117" t="str">
        <f t="shared" si="16"/>
        <v/>
      </c>
      <c r="O1054" s="116"/>
    </row>
    <row r="1055" spans="1:15" x14ac:dyDescent="0.25">
      <c r="A1055" s="125" t="s">
        <v>1144</v>
      </c>
      <c r="B1055" s="124" t="s">
        <v>207</v>
      </c>
      <c r="C1055" s="123" t="s">
        <v>1133</v>
      </c>
      <c r="D1055" s="123" t="s">
        <v>570</v>
      </c>
      <c r="E1055" s="123" t="s">
        <v>1143</v>
      </c>
      <c r="F1055" s="122"/>
      <c r="G1055" s="121" t="s">
        <v>633</v>
      </c>
      <c r="H1055" s="120">
        <v>124</v>
      </c>
      <c r="I1055" s="120"/>
      <c r="J1055" s="119"/>
      <c r="K1055" s="119">
        <v>159</v>
      </c>
      <c r="L1055" s="119"/>
      <c r="M1055" s="118" t="s">
        <v>1142</v>
      </c>
      <c r="N1055" s="117" t="str">
        <f t="shared" si="16"/>
        <v/>
      </c>
      <c r="O1055" s="116"/>
    </row>
    <row r="1056" spans="1:15" ht="15.75" x14ac:dyDescent="0.25">
      <c r="A1056" s="125" t="s">
        <v>1141</v>
      </c>
      <c r="B1056" s="124" t="s">
        <v>207</v>
      </c>
      <c r="C1056" s="123" t="s">
        <v>1133</v>
      </c>
      <c r="D1056" s="123" t="s">
        <v>570</v>
      </c>
      <c r="E1056" s="123" t="s">
        <v>1140</v>
      </c>
      <c r="F1056" s="126"/>
      <c r="G1056" s="121" t="s">
        <v>633</v>
      </c>
      <c r="H1056" s="120">
        <v>95</v>
      </c>
      <c r="I1056" s="120"/>
      <c r="J1056" s="119"/>
      <c r="K1056" s="119">
        <v>500</v>
      </c>
      <c r="L1056" s="119"/>
      <c r="M1056" s="118" t="s">
        <v>1139</v>
      </c>
      <c r="N1056" s="117" t="str">
        <f t="shared" si="16"/>
        <v/>
      </c>
      <c r="O1056" s="116"/>
    </row>
    <row r="1057" spans="1:15" x14ac:dyDescent="0.25">
      <c r="A1057" s="125" t="s">
        <v>1138</v>
      </c>
      <c r="B1057" s="124" t="s">
        <v>207</v>
      </c>
      <c r="C1057" s="123" t="s">
        <v>1133</v>
      </c>
      <c r="D1057" s="123" t="s">
        <v>570</v>
      </c>
      <c r="E1057" s="123" t="s">
        <v>569</v>
      </c>
      <c r="F1057" s="122"/>
      <c r="G1057" s="121" t="s">
        <v>633</v>
      </c>
      <c r="H1057" s="120">
        <v>75</v>
      </c>
      <c r="I1057" s="120"/>
      <c r="J1057" s="119">
        <v>5</v>
      </c>
      <c r="K1057" s="119">
        <v>368</v>
      </c>
      <c r="L1057" s="119"/>
      <c r="M1057" s="118" t="s">
        <v>1137</v>
      </c>
      <c r="N1057" s="117" t="str">
        <f t="shared" si="16"/>
        <v/>
      </c>
      <c r="O1057" s="116"/>
    </row>
    <row r="1058" spans="1:15" x14ac:dyDescent="0.25">
      <c r="A1058" s="125" t="s">
        <v>1136</v>
      </c>
      <c r="B1058" s="124" t="s">
        <v>207</v>
      </c>
      <c r="C1058" s="123" t="s">
        <v>1133</v>
      </c>
      <c r="D1058" s="123" t="s">
        <v>570</v>
      </c>
      <c r="E1058" s="123" t="s">
        <v>308</v>
      </c>
      <c r="F1058" s="122"/>
      <c r="G1058" s="121" t="s">
        <v>633</v>
      </c>
      <c r="H1058" s="120">
        <v>62.3</v>
      </c>
      <c r="I1058" s="120"/>
      <c r="J1058" s="119">
        <v>171</v>
      </c>
      <c r="K1058" s="119"/>
      <c r="L1058" s="119"/>
      <c r="M1058" s="118" t="s">
        <v>1135</v>
      </c>
      <c r="N1058" s="117" t="str">
        <f t="shared" si="16"/>
        <v/>
      </c>
      <c r="O1058" s="116"/>
    </row>
    <row r="1059" spans="1:15" x14ac:dyDescent="0.25">
      <c r="A1059" s="125" t="s">
        <v>1134</v>
      </c>
      <c r="B1059" s="124" t="s">
        <v>207</v>
      </c>
      <c r="C1059" s="123" t="s">
        <v>1133</v>
      </c>
      <c r="D1059" s="123" t="s">
        <v>570</v>
      </c>
      <c r="E1059" s="123" t="s">
        <v>322</v>
      </c>
      <c r="F1059" s="122"/>
      <c r="G1059" s="121" t="s">
        <v>633</v>
      </c>
      <c r="H1059" s="120">
        <v>42.9</v>
      </c>
      <c r="I1059" s="120"/>
      <c r="J1059" s="119">
        <v>222</v>
      </c>
      <c r="K1059" s="119">
        <v>172</v>
      </c>
      <c r="L1059" s="119">
        <v>106</v>
      </c>
      <c r="M1059" s="118" t="s">
        <v>1132</v>
      </c>
      <c r="N1059" s="117" t="str">
        <f t="shared" si="16"/>
        <v/>
      </c>
      <c r="O1059" s="116"/>
    </row>
    <row r="1060" spans="1:15" x14ac:dyDescent="0.25">
      <c r="A1060" s="125" t="s">
        <v>1131</v>
      </c>
      <c r="B1060" s="124" t="s">
        <v>1117</v>
      </c>
      <c r="C1060" s="123" t="s">
        <v>1116</v>
      </c>
      <c r="D1060" s="123" t="s">
        <v>304</v>
      </c>
      <c r="E1060" s="123" t="s">
        <v>1120</v>
      </c>
      <c r="F1060" s="122"/>
      <c r="G1060" s="121" t="s">
        <v>307</v>
      </c>
      <c r="H1060" s="120">
        <v>102.5</v>
      </c>
      <c r="I1060" s="120">
        <v>0.75</v>
      </c>
      <c r="J1060" s="119">
        <v>13</v>
      </c>
      <c r="K1060" s="119"/>
      <c r="L1060" s="119"/>
      <c r="M1060" s="118" t="s">
        <v>1130</v>
      </c>
      <c r="N1060" s="117" t="str">
        <f t="shared" si="16"/>
        <v/>
      </c>
      <c r="O1060" s="116"/>
    </row>
    <row r="1061" spans="1:15" ht="15.75" x14ac:dyDescent="0.25">
      <c r="A1061" s="125" t="s">
        <v>1129</v>
      </c>
      <c r="B1061" s="124" t="s">
        <v>1117</v>
      </c>
      <c r="C1061" s="123" t="s">
        <v>1116</v>
      </c>
      <c r="D1061" s="123" t="s">
        <v>304</v>
      </c>
      <c r="E1061" s="123" t="s">
        <v>1114</v>
      </c>
      <c r="F1061" s="126"/>
      <c r="G1061" s="121" t="s">
        <v>307</v>
      </c>
      <c r="H1061" s="120">
        <v>79.7</v>
      </c>
      <c r="I1061" s="120">
        <v>0.75</v>
      </c>
      <c r="J1061" s="119"/>
      <c r="K1061" s="119">
        <v>53</v>
      </c>
      <c r="L1061" s="119"/>
      <c r="M1061" s="118" t="s">
        <v>1128</v>
      </c>
      <c r="N1061" s="117" t="str">
        <f t="shared" si="16"/>
        <v/>
      </c>
      <c r="O1061" s="116"/>
    </row>
    <row r="1062" spans="1:15" x14ac:dyDescent="0.25">
      <c r="A1062" s="125" t="s">
        <v>1127</v>
      </c>
      <c r="B1062" s="124" t="s">
        <v>1117</v>
      </c>
      <c r="C1062" s="123" t="s">
        <v>1116</v>
      </c>
      <c r="D1062" s="123" t="s">
        <v>304</v>
      </c>
      <c r="E1062" s="123" t="s">
        <v>308</v>
      </c>
      <c r="F1062" s="122"/>
      <c r="G1062" s="121" t="s">
        <v>307</v>
      </c>
      <c r="H1062" s="120">
        <v>70.099999999999994</v>
      </c>
      <c r="I1062" s="120">
        <v>0.75</v>
      </c>
      <c r="J1062" s="119">
        <v>16</v>
      </c>
      <c r="K1062" s="119"/>
      <c r="L1062" s="119"/>
      <c r="M1062" s="118" t="s">
        <v>1126</v>
      </c>
      <c r="N1062" s="117" t="str">
        <f t="shared" si="16"/>
        <v/>
      </c>
      <c r="O1062" s="116"/>
    </row>
    <row r="1063" spans="1:15" x14ac:dyDescent="0.25">
      <c r="A1063" s="125" t="s">
        <v>1125</v>
      </c>
      <c r="B1063" s="124" t="s">
        <v>1117</v>
      </c>
      <c r="C1063" s="123" t="s">
        <v>1116</v>
      </c>
      <c r="D1063" s="123" t="s">
        <v>304</v>
      </c>
      <c r="E1063" s="123" t="s">
        <v>322</v>
      </c>
      <c r="F1063" s="122"/>
      <c r="G1063" s="121" t="s">
        <v>307</v>
      </c>
      <c r="H1063" s="120">
        <v>55.6</v>
      </c>
      <c r="I1063" s="120">
        <v>0.75</v>
      </c>
      <c r="J1063" s="119"/>
      <c r="K1063" s="119">
        <v>418</v>
      </c>
      <c r="L1063" s="119"/>
      <c r="M1063" s="118" t="s">
        <v>1124</v>
      </c>
      <c r="N1063" s="117" t="str">
        <f t="shared" si="16"/>
        <v/>
      </c>
      <c r="O1063" s="116"/>
    </row>
    <row r="1064" spans="1:15" x14ac:dyDescent="0.25">
      <c r="A1064" s="125" t="s">
        <v>1123</v>
      </c>
      <c r="B1064" s="124" t="s">
        <v>1117</v>
      </c>
      <c r="C1064" s="123" t="s">
        <v>1116</v>
      </c>
      <c r="D1064" s="123" t="s">
        <v>304</v>
      </c>
      <c r="E1064" s="123" t="s">
        <v>562</v>
      </c>
      <c r="F1064" s="122"/>
      <c r="G1064" s="121" t="s">
        <v>307</v>
      </c>
      <c r="H1064" s="120">
        <v>37.700000000000003</v>
      </c>
      <c r="I1064" s="120">
        <v>0.75</v>
      </c>
      <c r="J1064" s="119">
        <v>26</v>
      </c>
      <c r="K1064" s="119"/>
      <c r="L1064" s="119"/>
      <c r="M1064" s="118" t="s">
        <v>1122</v>
      </c>
      <c r="N1064" s="117" t="str">
        <f t="shared" si="16"/>
        <v/>
      </c>
      <c r="O1064" s="116"/>
    </row>
    <row r="1065" spans="1:15" x14ac:dyDescent="0.25">
      <c r="A1065" s="125" t="s">
        <v>1121</v>
      </c>
      <c r="B1065" s="124" t="s">
        <v>1117</v>
      </c>
      <c r="C1065" s="123" t="s">
        <v>1116</v>
      </c>
      <c r="D1065" s="123" t="s">
        <v>1115</v>
      </c>
      <c r="E1065" s="123" t="s">
        <v>1120</v>
      </c>
      <c r="F1065" s="122"/>
      <c r="G1065" s="121" t="s">
        <v>307</v>
      </c>
      <c r="H1065" s="120">
        <v>102.5</v>
      </c>
      <c r="I1065" s="120">
        <v>0.75</v>
      </c>
      <c r="J1065" s="119"/>
      <c r="K1065" s="119">
        <v>451</v>
      </c>
      <c r="L1065" s="119"/>
      <c r="M1065" s="118" t="s">
        <v>1119</v>
      </c>
      <c r="N1065" s="117" t="str">
        <f t="shared" si="16"/>
        <v/>
      </c>
      <c r="O1065" s="116"/>
    </row>
    <row r="1066" spans="1:15" x14ac:dyDescent="0.25">
      <c r="A1066" s="125" t="s">
        <v>1118</v>
      </c>
      <c r="B1066" s="124" t="s">
        <v>1117</v>
      </c>
      <c r="C1066" s="123" t="s">
        <v>1116</v>
      </c>
      <c r="D1066" s="123" t="s">
        <v>1115</v>
      </c>
      <c r="E1066" s="123" t="s">
        <v>1114</v>
      </c>
      <c r="F1066" s="122"/>
      <c r="G1066" s="121" t="s">
        <v>307</v>
      </c>
      <c r="H1066" s="120">
        <v>79.7</v>
      </c>
      <c r="I1066" s="120">
        <v>0.75</v>
      </c>
      <c r="J1066" s="119"/>
      <c r="K1066" s="119">
        <v>280</v>
      </c>
      <c r="L1066" s="119"/>
      <c r="M1066" s="118" t="s">
        <v>1113</v>
      </c>
      <c r="N1066" s="117" t="str">
        <f t="shared" si="16"/>
        <v/>
      </c>
      <c r="O1066" s="116"/>
    </row>
    <row r="1067" spans="1:15" x14ac:dyDescent="0.25">
      <c r="A1067" s="125" t="s">
        <v>1112</v>
      </c>
      <c r="B1067" s="124" t="s">
        <v>1103</v>
      </c>
      <c r="C1067" s="123" t="s">
        <v>1102</v>
      </c>
      <c r="D1067" s="123" t="s">
        <v>304</v>
      </c>
      <c r="E1067" s="123" t="s">
        <v>658</v>
      </c>
      <c r="F1067" s="122"/>
      <c r="G1067" s="121" t="s">
        <v>403</v>
      </c>
      <c r="H1067" s="120">
        <v>87</v>
      </c>
      <c r="I1067" s="120">
        <v>1.25</v>
      </c>
      <c r="J1067" s="119"/>
      <c r="K1067" s="119">
        <v>293</v>
      </c>
      <c r="L1067" s="119"/>
      <c r="M1067" s="118" t="s">
        <v>1111</v>
      </c>
      <c r="N1067" s="117" t="str">
        <f t="shared" si="16"/>
        <v/>
      </c>
      <c r="O1067" s="116"/>
    </row>
    <row r="1068" spans="1:15" ht="15.75" x14ac:dyDescent="0.25">
      <c r="A1068" s="125" t="s">
        <v>1110</v>
      </c>
      <c r="B1068" s="124" t="s">
        <v>1103</v>
      </c>
      <c r="C1068" s="123" t="s">
        <v>1102</v>
      </c>
      <c r="D1068" s="123" t="s">
        <v>304</v>
      </c>
      <c r="E1068" s="123" t="s">
        <v>488</v>
      </c>
      <c r="F1068" s="126"/>
      <c r="G1068" s="121" t="s">
        <v>403</v>
      </c>
      <c r="H1068" s="120">
        <v>75</v>
      </c>
      <c r="I1068" s="120">
        <v>1.25</v>
      </c>
      <c r="J1068" s="119"/>
      <c r="K1068" s="119">
        <v>500</v>
      </c>
      <c r="L1068" s="119"/>
      <c r="M1068" s="118" t="s">
        <v>1109</v>
      </c>
      <c r="N1068" s="117" t="str">
        <f t="shared" si="16"/>
        <v/>
      </c>
      <c r="O1068" s="116"/>
    </row>
    <row r="1069" spans="1:15" x14ac:dyDescent="0.25">
      <c r="A1069" s="125" t="s">
        <v>1108</v>
      </c>
      <c r="B1069" s="124" t="s">
        <v>1103</v>
      </c>
      <c r="C1069" s="123" t="s">
        <v>1102</v>
      </c>
      <c r="D1069" s="123" t="s">
        <v>304</v>
      </c>
      <c r="E1069" s="123" t="s">
        <v>308</v>
      </c>
      <c r="F1069" s="122" t="s">
        <v>398</v>
      </c>
      <c r="G1069" s="121" t="s">
        <v>403</v>
      </c>
      <c r="H1069" s="120">
        <v>56.1</v>
      </c>
      <c r="I1069" s="120">
        <v>1.25</v>
      </c>
      <c r="J1069" s="119">
        <v>236</v>
      </c>
      <c r="K1069" s="119">
        <v>251</v>
      </c>
      <c r="L1069" s="119"/>
      <c r="M1069" s="118" t="s">
        <v>1107</v>
      </c>
      <c r="N1069" s="117" t="str">
        <f t="shared" si="16"/>
        <v/>
      </c>
      <c r="O1069" s="116"/>
    </row>
    <row r="1070" spans="1:15" x14ac:dyDescent="0.25">
      <c r="A1070" s="125" t="s">
        <v>1106</v>
      </c>
      <c r="B1070" s="124" t="s">
        <v>1103</v>
      </c>
      <c r="C1070" s="123" t="s">
        <v>1102</v>
      </c>
      <c r="D1070" s="123" t="s">
        <v>304</v>
      </c>
      <c r="E1070" s="123" t="s">
        <v>322</v>
      </c>
      <c r="F1070" s="122"/>
      <c r="G1070" s="121" t="s">
        <v>403</v>
      </c>
      <c r="H1070" s="120">
        <v>41.85</v>
      </c>
      <c r="I1070" s="120">
        <v>1.25</v>
      </c>
      <c r="J1070" s="119">
        <v>3</v>
      </c>
      <c r="K1070" s="119">
        <v>80</v>
      </c>
      <c r="L1070" s="119"/>
      <c r="M1070" s="118" t="s">
        <v>1105</v>
      </c>
      <c r="N1070" s="117" t="str">
        <f t="shared" si="16"/>
        <v/>
      </c>
      <c r="O1070" s="116"/>
    </row>
    <row r="1071" spans="1:15" x14ac:dyDescent="0.25">
      <c r="A1071" s="125" t="s">
        <v>1104</v>
      </c>
      <c r="B1071" s="124" t="s">
        <v>1103</v>
      </c>
      <c r="C1071" s="123" t="s">
        <v>1102</v>
      </c>
      <c r="D1071" s="123" t="s">
        <v>304</v>
      </c>
      <c r="E1071" s="123" t="s">
        <v>562</v>
      </c>
      <c r="F1071" s="122"/>
      <c r="G1071" s="121" t="s">
        <v>403</v>
      </c>
      <c r="H1071" s="120">
        <v>31.55</v>
      </c>
      <c r="I1071" s="120">
        <v>1.25</v>
      </c>
      <c r="J1071" s="119">
        <v>265</v>
      </c>
      <c r="K1071" s="119">
        <v>90</v>
      </c>
      <c r="L1071" s="119"/>
      <c r="M1071" s="118" t="s">
        <v>1101</v>
      </c>
      <c r="N1071" s="117" t="str">
        <f t="shared" si="16"/>
        <v/>
      </c>
      <c r="O1071" s="116"/>
    </row>
    <row r="1072" spans="1:15" x14ac:dyDescent="0.25">
      <c r="A1072" s="125" t="s">
        <v>1100</v>
      </c>
      <c r="B1072" s="124" t="s">
        <v>1097</v>
      </c>
      <c r="C1072" s="123" t="s">
        <v>1096</v>
      </c>
      <c r="D1072" s="123" t="s">
        <v>304</v>
      </c>
      <c r="E1072" s="123" t="s">
        <v>316</v>
      </c>
      <c r="F1072" s="122"/>
      <c r="G1072" s="121" t="s">
        <v>307</v>
      </c>
      <c r="H1072" s="120">
        <v>138.69999999999999</v>
      </c>
      <c r="I1072" s="120"/>
      <c r="J1072" s="119"/>
      <c r="K1072" s="119">
        <v>25</v>
      </c>
      <c r="L1072" s="119"/>
      <c r="M1072" s="118" t="s">
        <v>1099</v>
      </c>
      <c r="N1072" s="117" t="str">
        <f t="shared" si="16"/>
        <v/>
      </c>
      <c r="O1072" s="116"/>
    </row>
    <row r="1073" spans="1:15" x14ac:dyDescent="0.25">
      <c r="A1073" s="125" t="s">
        <v>1098</v>
      </c>
      <c r="B1073" s="124" t="s">
        <v>1097</v>
      </c>
      <c r="C1073" s="123" t="s">
        <v>1096</v>
      </c>
      <c r="D1073" s="123" t="s">
        <v>304</v>
      </c>
      <c r="E1073" s="123" t="s">
        <v>313</v>
      </c>
      <c r="F1073" s="122"/>
      <c r="G1073" s="121" t="s">
        <v>307</v>
      </c>
      <c r="H1073" s="120">
        <v>103.1</v>
      </c>
      <c r="I1073" s="120"/>
      <c r="J1073" s="119"/>
      <c r="K1073" s="119">
        <v>63</v>
      </c>
      <c r="L1073" s="119"/>
      <c r="M1073" s="118" t="s">
        <v>1095</v>
      </c>
      <c r="N1073" s="117" t="str">
        <f t="shared" si="16"/>
        <v/>
      </c>
      <c r="O1073" s="116"/>
    </row>
    <row r="1074" spans="1:15" ht="15.75" x14ac:dyDescent="0.25">
      <c r="A1074" s="125" t="s">
        <v>1094</v>
      </c>
      <c r="B1074" s="124" t="s">
        <v>1082</v>
      </c>
      <c r="C1074" s="123" t="s">
        <v>1081</v>
      </c>
      <c r="D1074" s="123" t="s">
        <v>304</v>
      </c>
      <c r="E1074" s="123" t="s">
        <v>1093</v>
      </c>
      <c r="F1074" s="126"/>
      <c r="G1074" s="121" t="s">
        <v>307</v>
      </c>
      <c r="H1074" s="120">
        <v>158</v>
      </c>
      <c r="I1074" s="120"/>
      <c r="J1074" s="119"/>
      <c r="K1074" s="119">
        <v>9</v>
      </c>
      <c r="L1074" s="119"/>
      <c r="M1074" s="118" t="s">
        <v>1092</v>
      </c>
      <c r="N1074" s="117" t="str">
        <f t="shared" si="16"/>
        <v/>
      </c>
      <c r="O1074" s="116"/>
    </row>
    <row r="1075" spans="1:15" x14ac:dyDescent="0.25">
      <c r="A1075" s="125" t="s">
        <v>1091</v>
      </c>
      <c r="B1075" s="124" t="s">
        <v>1082</v>
      </c>
      <c r="C1075" s="123" t="s">
        <v>1081</v>
      </c>
      <c r="D1075" s="123" t="s">
        <v>304</v>
      </c>
      <c r="E1075" s="123" t="s">
        <v>316</v>
      </c>
      <c r="F1075" s="122"/>
      <c r="G1075" s="121" t="s">
        <v>307</v>
      </c>
      <c r="H1075" s="120">
        <v>144.6</v>
      </c>
      <c r="I1075" s="120"/>
      <c r="J1075" s="119">
        <v>4</v>
      </c>
      <c r="K1075" s="119"/>
      <c r="L1075" s="119"/>
      <c r="M1075" s="118" t="s">
        <v>1090</v>
      </c>
      <c r="N1075" s="117" t="str">
        <f t="shared" si="16"/>
        <v/>
      </c>
      <c r="O1075" s="116"/>
    </row>
    <row r="1076" spans="1:15" ht="15.75" x14ac:dyDescent="0.25">
      <c r="A1076" s="125" t="s">
        <v>1089</v>
      </c>
      <c r="B1076" s="124" t="s">
        <v>1082</v>
      </c>
      <c r="C1076" s="123" t="s">
        <v>1081</v>
      </c>
      <c r="D1076" s="123" t="s">
        <v>304</v>
      </c>
      <c r="E1076" s="123" t="s">
        <v>663</v>
      </c>
      <c r="F1076" s="126"/>
      <c r="G1076" s="121" t="s">
        <v>307</v>
      </c>
      <c r="H1076" s="120">
        <v>132</v>
      </c>
      <c r="I1076" s="120"/>
      <c r="J1076" s="119"/>
      <c r="K1076" s="119">
        <v>156</v>
      </c>
      <c r="L1076" s="119"/>
      <c r="M1076" s="118" t="s">
        <v>1088</v>
      </c>
      <c r="N1076" s="117" t="str">
        <f t="shared" si="16"/>
        <v/>
      </c>
      <c r="O1076" s="116"/>
    </row>
    <row r="1077" spans="1:15" x14ac:dyDescent="0.25">
      <c r="A1077" s="125" t="s">
        <v>1087</v>
      </c>
      <c r="B1077" s="124" t="s">
        <v>1082</v>
      </c>
      <c r="C1077" s="123" t="s">
        <v>1081</v>
      </c>
      <c r="D1077" s="123" t="s">
        <v>304</v>
      </c>
      <c r="E1077" s="123" t="s">
        <v>313</v>
      </c>
      <c r="F1077" s="122"/>
      <c r="G1077" s="121" t="s">
        <v>307</v>
      </c>
      <c r="H1077" s="120">
        <v>108.3</v>
      </c>
      <c r="I1077" s="120"/>
      <c r="J1077" s="119">
        <v>1</v>
      </c>
      <c r="K1077" s="119">
        <v>144</v>
      </c>
      <c r="L1077" s="119"/>
      <c r="M1077" s="118" t="s">
        <v>1086</v>
      </c>
      <c r="N1077" s="117" t="str">
        <f t="shared" si="16"/>
        <v/>
      </c>
      <c r="O1077" s="116"/>
    </row>
    <row r="1078" spans="1:15" x14ac:dyDescent="0.25">
      <c r="A1078" s="125" t="s">
        <v>1085</v>
      </c>
      <c r="B1078" s="124" t="s">
        <v>1082</v>
      </c>
      <c r="C1078" s="123" t="s">
        <v>1081</v>
      </c>
      <c r="D1078" s="123" t="s">
        <v>304</v>
      </c>
      <c r="E1078" s="123" t="s">
        <v>308</v>
      </c>
      <c r="F1078" s="122"/>
      <c r="G1078" s="121" t="s">
        <v>307</v>
      </c>
      <c r="H1078" s="120">
        <v>63.3</v>
      </c>
      <c r="I1078" s="120"/>
      <c r="J1078" s="119"/>
      <c r="K1078" s="119">
        <v>207</v>
      </c>
      <c r="L1078" s="119"/>
      <c r="M1078" s="118" t="s">
        <v>1084</v>
      </c>
      <c r="N1078" s="117" t="str">
        <f t="shared" si="16"/>
        <v/>
      </c>
      <c r="O1078" s="116"/>
    </row>
    <row r="1079" spans="1:15" x14ac:dyDescent="0.25">
      <c r="A1079" s="125" t="s">
        <v>1083</v>
      </c>
      <c r="B1079" s="124" t="s">
        <v>1082</v>
      </c>
      <c r="C1079" s="123" t="s">
        <v>1081</v>
      </c>
      <c r="D1079" s="123" t="s">
        <v>304</v>
      </c>
      <c r="E1079" s="123" t="s">
        <v>322</v>
      </c>
      <c r="F1079" s="122"/>
      <c r="G1079" s="121" t="s">
        <v>307</v>
      </c>
      <c r="H1079" s="120">
        <v>51.9</v>
      </c>
      <c r="I1079" s="120"/>
      <c r="J1079" s="119"/>
      <c r="K1079" s="119">
        <v>57</v>
      </c>
      <c r="L1079" s="119"/>
      <c r="M1079" s="118" t="s">
        <v>1080</v>
      </c>
      <c r="N1079" s="117" t="str">
        <f t="shared" si="16"/>
        <v/>
      </c>
      <c r="O1079" s="116"/>
    </row>
    <row r="1080" spans="1:15" x14ac:dyDescent="0.25">
      <c r="A1080" s="125" t="s">
        <v>1079</v>
      </c>
      <c r="B1080" s="124" t="s">
        <v>210</v>
      </c>
      <c r="C1080" s="123" t="s">
        <v>1078</v>
      </c>
      <c r="D1080" s="123" t="s">
        <v>304</v>
      </c>
      <c r="E1080" s="123" t="s">
        <v>328</v>
      </c>
      <c r="F1080" s="122"/>
      <c r="G1080" s="121" t="s">
        <v>307</v>
      </c>
      <c r="H1080" s="120">
        <v>91.6</v>
      </c>
      <c r="I1080" s="120">
        <v>1.5</v>
      </c>
      <c r="J1080" s="119">
        <v>25</v>
      </c>
      <c r="K1080" s="119"/>
      <c r="L1080" s="119"/>
      <c r="M1080" s="118" t="s">
        <v>1077</v>
      </c>
      <c r="N1080" s="117" t="str">
        <f t="shared" si="16"/>
        <v/>
      </c>
      <c r="O1080" s="116"/>
    </row>
    <row r="1081" spans="1:15" x14ac:dyDescent="0.25">
      <c r="A1081" s="125" t="s">
        <v>1076</v>
      </c>
      <c r="B1081" s="124" t="s">
        <v>1071</v>
      </c>
      <c r="C1081" s="123" t="s">
        <v>1070</v>
      </c>
      <c r="D1081" s="123" t="s">
        <v>304</v>
      </c>
      <c r="E1081" s="123" t="s">
        <v>313</v>
      </c>
      <c r="F1081" s="122"/>
      <c r="G1081" s="121" t="s">
        <v>89</v>
      </c>
      <c r="H1081" s="120">
        <v>122.15</v>
      </c>
      <c r="I1081" s="120">
        <v>0.35</v>
      </c>
      <c r="J1081" s="119">
        <v>4</v>
      </c>
      <c r="K1081" s="119"/>
      <c r="L1081" s="119"/>
      <c r="M1081" s="118" t="s">
        <v>1075</v>
      </c>
      <c r="N1081" s="117" t="str">
        <f t="shared" si="16"/>
        <v/>
      </c>
      <c r="O1081" s="116"/>
    </row>
    <row r="1082" spans="1:15" x14ac:dyDescent="0.25">
      <c r="A1082" s="125" t="s">
        <v>1074</v>
      </c>
      <c r="B1082" s="124" t="s">
        <v>1071</v>
      </c>
      <c r="C1082" s="123" t="s">
        <v>1070</v>
      </c>
      <c r="D1082" s="123" t="s">
        <v>304</v>
      </c>
      <c r="E1082" s="123" t="s">
        <v>328</v>
      </c>
      <c r="F1082" s="122"/>
      <c r="G1082" s="121" t="s">
        <v>89</v>
      </c>
      <c r="H1082" s="120">
        <v>93.35</v>
      </c>
      <c r="I1082" s="120">
        <v>0.35</v>
      </c>
      <c r="J1082" s="119">
        <v>60</v>
      </c>
      <c r="K1082" s="119"/>
      <c r="L1082" s="119"/>
      <c r="M1082" s="118" t="s">
        <v>1073</v>
      </c>
      <c r="N1082" s="117" t="str">
        <f t="shared" si="16"/>
        <v/>
      </c>
      <c r="O1082" s="116"/>
    </row>
    <row r="1083" spans="1:15" x14ac:dyDescent="0.25">
      <c r="A1083" s="125" t="s">
        <v>1072</v>
      </c>
      <c r="B1083" s="124" t="s">
        <v>1071</v>
      </c>
      <c r="C1083" s="123" t="s">
        <v>1070</v>
      </c>
      <c r="D1083" s="123" t="s">
        <v>304</v>
      </c>
      <c r="E1083" s="123" t="s">
        <v>308</v>
      </c>
      <c r="F1083" s="122"/>
      <c r="G1083" s="121" t="s">
        <v>89</v>
      </c>
      <c r="H1083" s="120">
        <v>65.900000000000006</v>
      </c>
      <c r="I1083" s="120">
        <v>0.35</v>
      </c>
      <c r="J1083" s="119">
        <v>83</v>
      </c>
      <c r="K1083" s="119"/>
      <c r="L1083" s="119"/>
      <c r="M1083" s="118" t="s">
        <v>1069</v>
      </c>
      <c r="N1083" s="117" t="str">
        <f t="shared" si="16"/>
        <v/>
      </c>
      <c r="O1083" s="116"/>
    </row>
    <row r="1084" spans="1:15" x14ac:dyDescent="0.25">
      <c r="A1084" s="125" t="s">
        <v>1068</v>
      </c>
      <c r="B1084" s="124" t="s">
        <v>1067</v>
      </c>
      <c r="C1084" s="123" t="s">
        <v>1066</v>
      </c>
      <c r="D1084" s="123" t="s">
        <v>304</v>
      </c>
      <c r="E1084" s="123" t="s">
        <v>328</v>
      </c>
      <c r="F1084" s="122"/>
      <c r="G1084" s="121" t="s">
        <v>403</v>
      </c>
      <c r="H1084" s="120">
        <v>93.35</v>
      </c>
      <c r="I1084" s="120"/>
      <c r="J1084" s="119"/>
      <c r="K1084" s="119">
        <v>214</v>
      </c>
      <c r="L1084" s="119"/>
      <c r="M1084" s="118" t="s">
        <v>1065</v>
      </c>
      <c r="N1084" s="117" t="str">
        <f t="shared" si="16"/>
        <v/>
      </c>
      <c r="O1084" s="116"/>
    </row>
    <row r="1085" spans="1:15" x14ac:dyDescent="0.25">
      <c r="A1085" s="125" t="s">
        <v>1064</v>
      </c>
      <c r="B1085" s="124" t="s">
        <v>1051</v>
      </c>
      <c r="C1085" s="123" t="s">
        <v>1050</v>
      </c>
      <c r="D1085" s="123" t="s">
        <v>304</v>
      </c>
      <c r="E1085" s="123" t="s">
        <v>319</v>
      </c>
      <c r="F1085" s="122"/>
      <c r="G1085" s="121" t="s">
        <v>403</v>
      </c>
      <c r="H1085" s="120">
        <v>162.6</v>
      </c>
      <c r="I1085" s="120">
        <v>0.65</v>
      </c>
      <c r="J1085" s="119"/>
      <c r="K1085" s="119">
        <v>4</v>
      </c>
      <c r="L1085" s="119"/>
      <c r="M1085" s="118" t="s">
        <v>1063</v>
      </c>
      <c r="N1085" s="117" t="str">
        <f t="shared" si="16"/>
        <v/>
      </c>
      <c r="O1085" s="116"/>
    </row>
    <row r="1086" spans="1:15" x14ac:dyDescent="0.25">
      <c r="A1086" s="125" t="s">
        <v>1062</v>
      </c>
      <c r="B1086" s="124" t="s">
        <v>1051</v>
      </c>
      <c r="C1086" s="123" t="s">
        <v>1050</v>
      </c>
      <c r="D1086" s="123" t="s">
        <v>304</v>
      </c>
      <c r="E1086" s="123" t="s">
        <v>316</v>
      </c>
      <c r="F1086" s="122"/>
      <c r="G1086" s="121" t="s">
        <v>403</v>
      </c>
      <c r="H1086" s="120">
        <v>138.5</v>
      </c>
      <c r="I1086" s="120">
        <v>0.65</v>
      </c>
      <c r="J1086" s="119">
        <v>32</v>
      </c>
      <c r="K1086" s="119">
        <v>166</v>
      </c>
      <c r="L1086" s="119"/>
      <c r="M1086" s="118" t="s">
        <v>1061</v>
      </c>
      <c r="N1086" s="117" t="str">
        <f t="shared" si="16"/>
        <v/>
      </c>
      <c r="O1086" s="116"/>
    </row>
    <row r="1087" spans="1:15" x14ac:dyDescent="0.25">
      <c r="A1087" s="125" t="s">
        <v>1060</v>
      </c>
      <c r="B1087" s="124" t="s">
        <v>1051</v>
      </c>
      <c r="C1087" s="123" t="s">
        <v>1050</v>
      </c>
      <c r="D1087" s="123" t="s">
        <v>304</v>
      </c>
      <c r="E1087" s="123" t="s">
        <v>313</v>
      </c>
      <c r="F1087" s="122"/>
      <c r="G1087" s="121" t="s">
        <v>403</v>
      </c>
      <c r="H1087" s="120">
        <v>113.75</v>
      </c>
      <c r="I1087" s="120">
        <v>0.65</v>
      </c>
      <c r="J1087" s="119">
        <v>419</v>
      </c>
      <c r="K1087" s="119">
        <v>81</v>
      </c>
      <c r="L1087" s="119"/>
      <c r="M1087" s="118" t="s">
        <v>1059</v>
      </c>
      <c r="N1087" s="117" t="str">
        <f t="shared" si="16"/>
        <v/>
      </c>
      <c r="O1087" s="116"/>
    </row>
    <row r="1088" spans="1:15" x14ac:dyDescent="0.25">
      <c r="A1088" s="125" t="s">
        <v>1058</v>
      </c>
      <c r="B1088" s="124" t="s">
        <v>1051</v>
      </c>
      <c r="C1088" s="123" t="s">
        <v>1050</v>
      </c>
      <c r="D1088" s="123" t="s">
        <v>304</v>
      </c>
      <c r="E1088" s="123" t="s">
        <v>328</v>
      </c>
      <c r="F1088" s="122" t="s">
        <v>398</v>
      </c>
      <c r="G1088" s="121" t="s">
        <v>403</v>
      </c>
      <c r="H1088" s="120">
        <v>86.7</v>
      </c>
      <c r="I1088" s="120">
        <v>0.65</v>
      </c>
      <c r="J1088" s="119">
        <v>343</v>
      </c>
      <c r="K1088" s="119"/>
      <c r="L1088" s="119"/>
      <c r="M1088" s="118" t="s">
        <v>1057</v>
      </c>
      <c r="N1088" s="117" t="str">
        <f t="shared" si="16"/>
        <v/>
      </c>
      <c r="O1088" s="116"/>
    </row>
    <row r="1089" spans="1:15" x14ac:dyDescent="0.25">
      <c r="A1089" s="125" t="s">
        <v>1056</v>
      </c>
      <c r="B1089" s="124" t="s">
        <v>1051</v>
      </c>
      <c r="C1089" s="123" t="s">
        <v>1050</v>
      </c>
      <c r="D1089" s="123" t="s">
        <v>304</v>
      </c>
      <c r="E1089" s="123" t="s">
        <v>488</v>
      </c>
      <c r="F1089" s="122"/>
      <c r="G1089" s="121" t="s">
        <v>403</v>
      </c>
      <c r="H1089" s="120">
        <v>78</v>
      </c>
      <c r="I1089" s="120">
        <v>0.65</v>
      </c>
      <c r="J1089" s="119">
        <v>5</v>
      </c>
      <c r="K1089" s="119"/>
      <c r="L1089" s="119"/>
      <c r="M1089" s="118" t="s">
        <v>1055</v>
      </c>
      <c r="N1089" s="117" t="str">
        <f t="shared" si="16"/>
        <v/>
      </c>
      <c r="O1089" s="116"/>
    </row>
    <row r="1090" spans="1:15" x14ac:dyDescent="0.25">
      <c r="A1090" s="125" t="s">
        <v>1054</v>
      </c>
      <c r="B1090" s="124" t="s">
        <v>1051</v>
      </c>
      <c r="C1090" s="123" t="s">
        <v>1050</v>
      </c>
      <c r="D1090" s="123" t="s">
        <v>304</v>
      </c>
      <c r="E1090" s="123" t="s">
        <v>308</v>
      </c>
      <c r="F1090" s="122"/>
      <c r="G1090" s="121" t="s">
        <v>403</v>
      </c>
      <c r="H1090" s="120">
        <v>65.05</v>
      </c>
      <c r="I1090" s="120">
        <v>0.65</v>
      </c>
      <c r="J1090" s="119">
        <v>333</v>
      </c>
      <c r="K1090" s="119">
        <v>167</v>
      </c>
      <c r="L1090" s="119"/>
      <c r="M1090" s="118" t="s">
        <v>1053</v>
      </c>
      <c r="N1090" s="117" t="str">
        <f t="shared" si="16"/>
        <v/>
      </c>
      <c r="O1090" s="116"/>
    </row>
    <row r="1091" spans="1:15" x14ac:dyDescent="0.25">
      <c r="A1091" s="125" t="s">
        <v>1052</v>
      </c>
      <c r="B1091" s="124" t="s">
        <v>1051</v>
      </c>
      <c r="C1091" s="123" t="s">
        <v>1050</v>
      </c>
      <c r="D1091" s="123" t="s">
        <v>304</v>
      </c>
      <c r="E1091" s="123" t="s">
        <v>322</v>
      </c>
      <c r="F1091" s="122"/>
      <c r="G1091" s="121" t="s">
        <v>403</v>
      </c>
      <c r="H1091" s="120">
        <v>45.25</v>
      </c>
      <c r="I1091" s="120">
        <v>0.65</v>
      </c>
      <c r="J1091" s="119">
        <v>61</v>
      </c>
      <c r="K1091" s="119">
        <v>399</v>
      </c>
      <c r="L1091" s="119"/>
      <c r="M1091" s="118" t="s">
        <v>1049</v>
      </c>
      <c r="N1091" s="117" t="str">
        <f t="shared" si="16"/>
        <v/>
      </c>
      <c r="O1091" s="116"/>
    </row>
    <row r="1092" spans="1:15" x14ac:dyDescent="0.25">
      <c r="A1092" s="125" t="s">
        <v>1048</v>
      </c>
      <c r="B1092" s="124" t="s">
        <v>1043</v>
      </c>
      <c r="C1092" s="123" t="s">
        <v>1042</v>
      </c>
      <c r="D1092" s="123" t="s">
        <v>304</v>
      </c>
      <c r="E1092" s="123" t="s">
        <v>313</v>
      </c>
      <c r="F1092" s="122"/>
      <c r="G1092" s="121" t="s">
        <v>403</v>
      </c>
      <c r="H1092" s="120">
        <v>128.69999999999999</v>
      </c>
      <c r="I1092" s="120">
        <v>0.95</v>
      </c>
      <c r="J1092" s="119">
        <v>8</v>
      </c>
      <c r="K1092" s="119">
        <v>77</v>
      </c>
      <c r="L1092" s="119"/>
      <c r="M1092" s="118" t="s">
        <v>1047</v>
      </c>
      <c r="N1092" s="117" t="str">
        <f t="shared" si="16"/>
        <v/>
      </c>
      <c r="O1092" s="116"/>
    </row>
    <row r="1093" spans="1:15" x14ac:dyDescent="0.25">
      <c r="A1093" s="125" t="s">
        <v>1046</v>
      </c>
      <c r="B1093" s="124" t="s">
        <v>1043</v>
      </c>
      <c r="C1093" s="123" t="s">
        <v>1042</v>
      </c>
      <c r="D1093" s="123" t="s">
        <v>304</v>
      </c>
      <c r="E1093" s="123" t="s">
        <v>488</v>
      </c>
      <c r="F1093" s="122"/>
      <c r="G1093" s="121" t="s">
        <v>403</v>
      </c>
      <c r="H1093" s="120">
        <v>89.7</v>
      </c>
      <c r="I1093" s="120">
        <v>0.95</v>
      </c>
      <c r="J1093" s="119">
        <v>33</v>
      </c>
      <c r="K1093" s="119">
        <v>142</v>
      </c>
      <c r="L1093" s="119"/>
      <c r="M1093" s="118" t="s">
        <v>1045</v>
      </c>
      <c r="N1093" s="117" t="str">
        <f t="shared" si="16"/>
        <v/>
      </c>
      <c r="O1093" s="116"/>
    </row>
    <row r="1094" spans="1:15" x14ac:dyDescent="0.25">
      <c r="A1094" s="125" t="s">
        <v>1044</v>
      </c>
      <c r="B1094" s="124" t="s">
        <v>1043</v>
      </c>
      <c r="C1094" s="123" t="s">
        <v>1042</v>
      </c>
      <c r="D1094" s="123" t="s">
        <v>304</v>
      </c>
      <c r="E1094" s="123" t="s">
        <v>308</v>
      </c>
      <c r="F1094" s="122"/>
      <c r="G1094" s="121" t="s">
        <v>403</v>
      </c>
      <c r="H1094" s="120">
        <v>62.15</v>
      </c>
      <c r="I1094" s="120">
        <v>0.95</v>
      </c>
      <c r="J1094" s="119">
        <v>128</v>
      </c>
      <c r="K1094" s="119"/>
      <c r="L1094" s="119"/>
      <c r="M1094" s="118" t="s">
        <v>1041</v>
      </c>
      <c r="N1094" s="117" t="str">
        <f t="shared" si="16"/>
        <v/>
      </c>
      <c r="O1094" s="116"/>
    </row>
    <row r="1095" spans="1:15" x14ac:dyDescent="0.25">
      <c r="A1095" s="125" t="s">
        <v>1040</v>
      </c>
      <c r="B1095" s="124" t="s">
        <v>1039</v>
      </c>
      <c r="C1095" s="123" t="s">
        <v>1038</v>
      </c>
      <c r="D1095" s="123" t="s">
        <v>304</v>
      </c>
      <c r="E1095" s="123" t="s">
        <v>322</v>
      </c>
      <c r="F1095" s="122"/>
      <c r="G1095" s="121" t="s">
        <v>967</v>
      </c>
      <c r="H1095" s="120">
        <v>34</v>
      </c>
      <c r="I1095" s="120"/>
      <c r="J1095" s="119"/>
      <c r="K1095" s="119">
        <v>500</v>
      </c>
      <c r="L1095" s="119"/>
      <c r="M1095" s="118" t="s">
        <v>1037</v>
      </c>
      <c r="N1095" s="117" t="str">
        <f t="shared" si="16"/>
        <v/>
      </c>
      <c r="O1095" s="116"/>
    </row>
    <row r="1096" spans="1:15" x14ac:dyDescent="0.25">
      <c r="A1096" s="125" t="s">
        <v>1036</v>
      </c>
      <c r="B1096" s="124" t="s">
        <v>1035</v>
      </c>
      <c r="C1096" s="123" t="s">
        <v>1034</v>
      </c>
      <c r="D1096" s="123" t="s">
        <v>304</v>
      </c>
      <c r="E1096" s="123" t="s">
        <v>322</v>
      </c>
      <c r="F1096" s="122"/>
      <c r="G1096" s="121" t="s">
        <v>1008</v>
      </c>
      <c r="H1096" s="120">
        <v>34</v>
      </c>
      <c r="I1096" s="120"/>
      <c r="J1096" s="119"/>
      <c r="K1096" s="119">
        <v>342</v>
      </c>
      <c r="L1096" s="119"/>
      <c r="M1096" s="118" t="s">
        <v>1033</v>
      </c>
      <c r="N1096" s="117" t="str">
        <f t="shared" si="16"/>
        <v/>
      </c>
      <c r="O1096" s="116"/>
    </row>
    <row r="1097" spans="1:15" x14ac:dyDescent="0.25">
      <c r="A1097" s="125" t="s">
        <v>1032</v>
      </c>
      <c r="B1097" s="124" t="s">
        <v>1029</v>
      </c>
      <c r="C1097" s="123" t="s">
        <v>1028</v>
      </c>
      <c r="D1097" s="123" t="s">
        <v>304</v>
      </c>
      <c r="E1097" s="123" t="s">
        <v>308</v>
      </c>
      <c r="F1097" s="122"/>
      <c r="G1097" s="121" t="s">
        <v>967</v>
      </c>
      <c r="H1097" s="120">
        <v>57.35</v>
      </c>
      <c r="I1097" s="120"/>
      <c r="J1097" s="119">
        <v>162</v>
      </c>
      <c r="K1097" s="119">
        <v>100</v>
      </c>
      <c r="L1097" s="119"/>
      <c r="M1097" s="118" t="s">
        <v>1031</v>
      </c>
      <c r="N1097" s="117" t="str">
        <f t="shared" ref="N1097:N1160" si="17">IF(O1097="","",H1097-($N$7*H1097))</f>
        <v/>
      </c>
      <c r="O1097" s="116"/>
    </row>
    <row r="1098" spans="1:15" x14ac:dyDescent="0.25">
      <c r="A1098" s="125" t="s">
        <v>1030</v>
      </c>
      <c r="B1098" s="124" t="s">
        <v>1029</v>
      </c>
      <c r="C1098" s="123" t="s">
        <v>1028</v>
      </c>
      <c r="D1098" s="123" t="s">
        <v>304</v>
      </c>
      <c r="E1098" s="123" t="s">
        <v>322</v>
      </c>
      <c r="F1098" s="122"/>
      <c r="G1098" s="121" t="s">
        <v>967</v>
      </c>
      <c r="H1098" s="120">
        <v>34</v>
      </c>
      <c r="I1098" s="120"/>
      <c r="J1098" s="119">
        <v>82</v>
      </c>
      <c r="K1098" s="119">
        <v>220</v>
      </c>
      <c r="L1098" s="119"/>
      <c r="M1098" s="118" t="s">
        <v>1027</v>
      </c>
      <c r="N1098" s="117" t="str">
        <f t="shared" si="17"/>
        <v/>
      </c>
      <c r="O1098" s="116"/>
    </row>
    <row r="1099" spans="1:15" x14ac:dyDescent="0.25">
      <c r="A1099" s="125" t="s">
        <v>1026</v>
      </c>
      <c r="B1099" s="124" t="s">
        <v>1023</v>
      </c>
      <c r="C1099" s="123" t="s">
        <v>1022</v>
      </c>
      <c r="D1099" s="123" t="s">
        <v>304</v>
      </c>
      <c r="E1099" s="123" t="s">
        <v>308</v>
      </c>
      <c r="F1099" s="122"/>
      <c r="G1099" s="121" t="s">
        <v>967</v>
      </c>
      <c r="H1099" s="120">
        <v>57.35</v>
      </c>
      <c r="I1099" s="120"/>
      <c r="J1099" s="119">
        <v>9</v>
      </c>
      <c r="K1099" s="119">
        <v>7</v>
      </c>
      <c r="L1099" s="119"/>
      <c r="M1099" s="118" t="s">
        <v>1025</v>
      </c>
      <c r="N1099" s="117" t="str">
        <f t="shared" si="17"/>
        <v/>
      </c>
      <c r="O1099" s="116"/>
    </row>
    <row r="1100" spans="1:15" x14ac:dyDescent="0.25">
      <c r="A1100" s="125" t="s">
        <v>1024</v>
      </c>
      <c r="B1100" s="124" t="s">
        <v>1023</v>
      </c>
      <c r="C1100" s="123" t="s">
        <v>1022</v>
      </c>
      <c r="D1100" s="123" t="s">
        <v>304</v>
      </c>
      <c r="E1100" s="123" t="s">
        <v>322</v>
      </c>
      <c r="F1100" s="122"/>
      <c r="G1100" s="121" t="s">
        <v>967</v>
      </c>
      <c r="H1100" s="120">
        <v>34</v>
      </c>
      <c r="I1100" s="120"/>
      <c r="J1100" s="119"/>
      <c r="K1100" s="119">
        <v>54</v>
      </c>
      <c r="L1100" s="119"/>
      <c r="M1100" s="118" t="s">
        <v>1021</v>
      </c>
      <c r="N1100" s="117" t="str">
        <f t="shared" si="17"/>
        <v/>
      </c>
      <c r="O1100" s="116"/>
    </row>
    <row r="1101" spans="1:15" x14ac:dyDescent="0.25">
      <c r="A1101" s="125" t="s">
        <v>1020</v>
      </c>
      <c r="B1101" s="124" t="s">
        <v>1017</v>
      </c>
      <c r="C1101" s="123" t="s">
        <v>1016</v>
      </c>
      <c r="D1101" s="123" t="s">
        <v>304</v>
      </c>
      <c r="E1101" s="123" t="s">
        <v>308</v>
      </c>
      <c r="F1101" s="122"/>
      <c r="G1101" s="121" t="s">
        <v>1015</v>
      </c>
      <c r="H1101" s="120">
        <v>57.35</v>
      </c>
      <c r="I1101" s="120"/>
      <c r="J1101" s="119"/>
      <c r="K1101" s="119">
        <v>21</v>
      </c>
      <c r="L1101" s="119"/>
      <c r="M1101" s="118" t="s">
        <v>1019</v>
      </c>
      <c r="N1101" s="117" t="str">
        <f t="shared" si="17"/>
        <v/>
      </c>
      <c r="O1101" s="116"/>
    </row>
    <row r="1102" spans="1:15" x14ac:dyDescent="0.25">
      <c r="A1102" s="125" t="s">
        <v>1018</v>
      </c>
      <c r="B1102" s="124" t="s">
        <v>1017</v>
      </c>
      <c r="C1102" s="123" t="s">
        <v>1016</v>
      </c>
      <c r="D1102" s="123" t="s">
        <v>304</v>
      </c>
      <c r="E1102" s="123" t="s">
        <v>322</v>
      </c>
      <c r="F1102" s="122"/>
      <c r="G1102" s="121" t="s">
        <v>1015</v>
      </c>
      <c r="H1102" s="120">
        <v>34</v>
      </c>
      <c r="I1102" s="120"/>
      <c r="J1102" s="119"/>
      <c r="K1102" s="119">
        <v>63</v>
      </c>
      <c r="L1102" s="119"/>
      <c r="M1102" s="118" t="s">
        <v>1014</v>
      </c>
      <c r="N1102" s="117" t="str">
        <f t="shared" si="17"/>
        <v/>
      </c>
      <c r="O1102" s="116"/>
    </row>
    <row r="1103" spans="1:15" x14ac:dyDescent="0.25">
      <c r="A1103" s="125" t="s">
        <v>1013</v>
      </c>
      <c r="B1103" s="124" t="s">
        <v>1010</v>
      </c>
      <c r="C1103" s="123" t="s">
        <v>1009</v>
      </c>
      <c r="D1103" s="123" t="s">
        <v>304</v>
      </c>
      <c r="E1103" s="123" t="s">
        <v>308</v>
      </c>
      <c r="F1103" s="122"/>
      <c r="G1103" s="121" t="s">
        <v>1008</v>
      </c>
      <c r="H1103" s="120">
        <v>57.35</v>
      </c>
      <c r="I1103" s="120"/>
      <c r="J1103" s="119"/>
      <c r="K1103" s="119">
        <v>96</v>
      </c>
      <c r="L1103" s="119"/>
      <c r="M1103" s="118" t="s">
        <v>1012</v>
      </c>
      <c r="N1103" s="117" t="str">
        <f t="shared" si="17"/>
        <v/>
      </c>
      <c r="O1103" s="116"/>
    </row>
    <row r="1104" spans="1:15" x14ac:dyDescent="0.25">
      <c r="A1104" s="125" t="s">
        <v>1011</v>
      </c>
      <c r="B1104" s="124" t="s">
        <v>1010</v>
      </c>
      <c r="C1104" s="123" t="s">
        <v>1009</v>
      </c>
      <c r="D1104" s="123" t="s">
        <v>304</v>
      </c>
      <c r="E1104" s="123" t="s">
        <v>322</v>
      </c>
      <c r="F1104" s="122"/>
      <c r="G1104" s="121" t="s">
        <v>1008</v>
      </c>
      <c r="H1104" s="120">
        <v>34</v>
      </c>
      <c r="I1104" s="120"/>
      <c r="J1104" s="119"/>
      <c r="K1104" s="119">
        <v>36</v>
      </c>
      <c r="L1104" s="119"/>
      <c r="M1104" s="118" t="s">
        <v>1007</v>
      </c>
      <c r="N1104" s="117" t="str">
        <f t="shared" si="17"/>
        <v/>
      </c>
      <c r="O1104" s="116"/>
    </row>
    <row r="1105" spans="1:15" x14ac:dyDescent="0.25">
      <c r="A1105" s="125" t="s">
        <v>1006</v>
      </c>
      <c r="B1105" s="124" t="s">
        <v>1003</v>
      </c>
      <c r="C1105" s="123" t="s">
        <v>1002</v>
      </c>
      <c r="D1105" s="123" t="s">
        <v>304</v>
      </c>
      <c r="E1105" s="123" t="s">
        <v>308</v>
      </c>
      <c r="F1105" s="122"/>
      <c r="G1105" s="121" t="s">
        <v>960</v>
      </c>
      <c r="H1105" s="120">
        <v>57.35</v>
      </c>
      <c r="I1105" s="120"/>
      <c r="J1105" s="119">
        <v>109</v>
      </c>
      <c r="K1105" s="119">
        <v>310</v>
      </c>
      <c r="L1105" s="119"/>
      <c r="M1105" s="118" t="s">
        <v>1005</v>
      </c>
      <c r="N1105" s="117" t="str">
        <f t="shared" si="17"/>
        <v/>
      </c>
      <c r="O1105" s="116"/>
    </row>
    <row r="1106" spans="1:15" x14ac:dyDescent="0.25">
      <c r="A1106" s="125" t="s">
        <v>1004</v>
      </c>
      <c r="B1106" s="124" t="s">
        <v>1003</v>
      </c>
      <c r="C1106" s="123" t="s">
        <v>1002</v>
      </c>
      <c r="D1106" s="123" t="s">
        <v>304</v>
      </c>
      <c r="E1106" s="123" t="s">
        <v>322</v>
      </c>
      <c r="F1106" s="122"/>
      <c r="G1106" s="121" t="s">
        <v>960</v>
      </c>
      <c r="H1106" s="120">
        <v>34</v>
      </c>
      <c r="I1106" s="120"/>
      <c r="J1106" s="119"/>
      <c r="K1106" s="119">
        <v>7</v>
      </c>
      <c r="L1106" s="119"/>
      <c r="M1106" s="118" t="s">
        <v>1001</v>
      </c>
      <c r="N1106" s="117" t="str">
        <f t="shared" si="17"/>
        <v/>
      </c>
      <c r="O1106" s="116"/>
    </row>
    <row r="1107" spans="1:15" x14ac:dyDescent="0.25">
      <c r="A1107" s="125" t="s">
        <v>1000</v>
      </c>
      <c r="B1107" s="124" t="s">
        <v>997</v>
      </c>
      <c r="C1107" s="123" t="s">
        <v>996</v>
      </c>
      <c r="D1107" s="123" t="s">
        <v>304</v>
      </c>
      <c r="E1107" s="123" t="s">
        <v>308</v>
      </c>
      <c r="F1107" s="122"/>
      <c r="G1107" s="121" t="s">
        <v>995</v>
      </c>
      <c r="H1107" s="120">
        <v>57.35</v>
      </c>
      <c r="I1107" s="120"/>
      <c r="J1107" s="119"/>
      <c r="K1107" s="119">
        <v>179</v>
      </c>
      <c r="L1107" s="119"/>
      <c r="M1107" s="118" t="s">
        <v>999</v>
      </c>
      <c r="N1107" s="117" t="str">
        <f t="shared" si="17"/>
        <v/>
      </c>
      <c r="O1107" s="116"/>
    </row>
    <row r="1108" spans="1:15" x14ac:dyDescent="0.25">
      <c r="A1108" s="125" t="s">
        <v>998</v>
      </c>
      <c r="B1108" s="124" t="s">
        <v>997</v>
      </c>
      <c r="C1108" s="123" t="s">
        <v>996</v>
      </c>
      <c r="D1108" s="123" t="s">
        <v>304</v>
      </c>
      <c r="E1108" s="123" t="s">
        <v>322</v>
      </c>
      <c r="F1108" s="122"/>
      <c r="G1108" s="121" t="s">
        <v>995</v>
      </c>
      <c r="H1108" s="120">
        <v>34</v>
      </c>
      <c r="I1108" s="120"/>
      <c r="J1108" s="119">
        <v>8</v>
      </c>
      <c r="K1108" s="119">
        <v>235</v>
      </c>
      <c r="L1108" s="119"/>
      <c r="M1108" s="118" t="s">
        <v>994</v>
      </c>
      <c r="N1108" s="117" t="str">
        <f t="shared" si="17"/>
        <v/>
      </c>
      <c r="O1108" s="116"/>
    </row>
    <row r="1109" spans="1:15" x14ac:dyDescent="0.25">
      <c r="A1109" s="125" t="s">
        <v>993</v>
      </c>
      <c r="B1109" s="124" t="s">
        <v>990</v>
      </c>
      <c r="C1109" s="123" t="s">
        <v>989</v>
      </c>
      <c r="D1109" s="123" t="s">
        <v>304</v>
      </c>
      <c r="E1109" s="123" t="s">
        <v>308</v>
      </c>
      <c r="F1109" s="122"/>
      <c r="G1109" s="121" t="s">
        <v>974</v>
      </c>
      <c r="H1109" s="120">
        <v>57.35</v>
      </c>
      <c r="I1109" s="120"/>
      <c r="J1109" s="119">
        <v>7</v>
      </c>
      <c r="K1109" s="119">
        <v>15</v>
      </c>
      <c r="L1109" s="119"/>
      <c r="M1109" s="118" t="s">
        <v>992</v>
      </c>
      <c r="N1109" s="117" t="str">
        <f t="shared" si="17"/>
        <v/>
      </c>
      <c r="O1109" s="116"/>
    </row>
    <row r="1110" spans="1:15" ht="15.75" x14ac:dyDescent="0.25">
      <c r="A1110" s="125" t="s">
        <v>991</v>
      </c>
      <c r="B1110" s="124" t="s">
        <v>990</v>
      </c>
      <c r="C1110" s="123" t="s">
        <v>989</v>
      </c>
      <c r="D1110" s="123" t="s">
        <v>304</v>
      </c>
      <c r="E1110" s="123" t="s">
        <v>322</v>
      </c>
      <c r="F1110" s="126"/>
      <c r="G1110" s="121" t="s">
        <v>974</v>
      </c>
      <c r="H1110" s="120">
        <v>34</v>
      </c>
      <c r="I1110" s="120"/>
      <c r="J1110" s="119"/>
      <c r="K1110" s="119">
        <v>316</v>
      </c>
      <c r="L1110" s="119"/>
      <c r="M1110" s="118" t="s">
        <v>988</v>
      </c>
      <c r="N1110" s="117" t="str">
        <f t="shared" si="17"/>
        <v/>
      </c>
      <c r="O1110" s="116"/>
    </row>
    <row r="1111" spans="1:15" x14ac:dyDescent="0.25">
      <c r="A1111" s="125" t="s">
        <v>987</v>
      </c>
      <c r="B1111" s="124" t="s">
        <v>984</v>
      </c>
      <c r="C1111" s="123" t="s">
        <v>983</v>
      </c>
      <c r="D1111" s="123" t="s">
        <v>304</v>
      </c>
      <c r="E1111" s="123" t="s">
        <v>308</v>
      </c>
      <c r="F1111" s="122"/>
      <c r="G1111" s="121" t="s">
        <v>967</v>
      </c>
      <c r="H1111" s="120">
        <v>57.35</v>
      </c>
      <c r="I1111" s="120"/>
      <c r="J1111" s="119"/>
      <c r="K1111" s="119">
        <v>4</v>
      </c>
      <c r="L1111" s="119"/>
      <c r="M1111" s="118" t="s">
        <v>986</v>
      </c>
      <c r="N1111" s="117" t="str">
        <f t="shared" si="17"/>
        <v/>
      </c>
      <c r="O1111" s="116"/>
    </row>
    <row r="1112" spans="1:15" x14ac:dyDescent="0.25">
      <c r="A1112" s="125" t="s">
        <v>985</v>
      </c>
      <c r="B1112" s="124" t="s">
        <v>984</v>
      </c>
      <c r="C1112" s="123" t="s">
        <v>983</v>
      </c>
      <c r="D1112" s="123" t="s">
        <v>304</v>
      </c>
      <c r="E1112" s="123" t="s">
        <v>322</v>
      </c>
      <c r="F1112" s="122"/>
      <c r="G1112" s="121" t="s">
        <v>967</v>
      </c>
      <c r="H1112" s="120">
        <v>34</v>
      </c>
      <c r="I1112" s="120"/>
      <c r="J1112" s="119"/>
      <c r="K1112" s="119">
        <v>91</v>
      </c>
      <c r="L1112" s="119"/>
      <c r="M1112" s="118" t="s">
        <v>982</v>
      </c>
      <c r="N1112" s="117" t="str">
        <f t="shared" si="17"/>
        <v/>
      </c>
      <c r="O1112" s="116"/>
    </row>
    <row r="1113" spans="1:15" x14ac:dyDescent="0.25">
      <c r="A1113" s="125" t="s">
        <v>981</v>
      </c>
      <c r="B1113" s="124" t="s">
        <v>980</v>
      </c>
      <c r="C1113" s="123" t="s">
        <v>979</v>
      </c>
      <c r="D1113" s="123" t="s">
        <v>304</v>
      </c>
      <c r="E1113" s="123" t="s">
        <v>322</v>
      </c>
      <c r="F1113" s="122"/>
      <c r="G1113" s="121" t="s">
        <v>967</v>
      </c>
      <c r="H1113" s="120">
        <v>34</v>
      </c>
      <c r="I1113" s="120"/>
      <c r="J1113" s="119"/>
      <c r="K1113" s="119">
        <v>162</v>
      </c>
      <c r="L1113" s="119"/>
      <c r="M1113" s="118" t="s">
        <v>978</v>
      </c>
      <c r="N1113" s="117" t="str">
        <f t="shared" si="17"/>
        <v/>
      </c>
      <c r="O1113" s="116"/>
    </row>
    <row r="1114" spans="1:15" ht="15.75" x14ac:dyDescent="0.25">
      <c r="A1114" s="125" t="s">
        <v>977</v>
      </c>
      <c r="B1114" s="124" t="s">
        <v>976</v>
      </c>
      <c r="C1114" s="123" t="s">
        <v>975</v>
      </c>
      <c r="D1114" s="123" t="s">
        <v>304</v>
      </c>
      <c r="E1114" s="123" t="s">
        <v>322</v>
      </c>
      <c r="F1114" s="126"/>
      <c r="G1114" s="121" t="s">
        <v>974</v>
      </c>
      <c r="H1114" s="120">
        <v>34</v>
      </c>
      <c r="I1114" s="120"/>
      <c r="J1114" s="119"/>
      <c r="K1114" s="119">
        <v>97</v>
      </c>
      <c r="L1114" s="119"/>
      <c r="M1114" s="118" t="s">
        <v>973</v>
      </c>
      <c r="N1114" s="117" t="str">
        <f t="shared" si="17"/>
        <v/>
      </c>
      <c r="O1114" s="116"/>
    </row>
    <row r="1115" spans="1:15" x14ac:dyDescent="0.25">
      <c r="A1115" s="125" t="s">
        <v>972</v>
      </c>
      <c r="B1115" s="124" t="s">
        <v>969</v>
      </c>
      <c r="C1115" s="123" t="s">
        <v>968</v>
      </c>
      <c r="D1115" s="123" t="s">
        <v>304</v>
      </c>
      <c r="E1115" s="123" t="s">
        <v>308</v>
      </c>
      <c r="F1115" s="122"/>
      <c r="G1115" s="121" t="s">
        <v>967</v>
      </c>
      <c r="H1115" s="120">
        <v>57.35</v>
      </c>
      <c r="I1115" s="120"/>
      <c r="J1115" s="119"/>
      <c r="K1115" s="119">
        <v>128</v>
      </c>
      <c r="L1115" s="119"/>
      <c r="M1115" s="118" t="s">
        <v>971</v>
      </c>
      <c r="N1115" s="117" t="str">
        <f t="shared" si="17"/>
        <v/>
      </c>
      <c r="O1115" s="116"/>
    </row>
    <row r="1116" spans="1:15" x14ac:dyDescent="0.25">
      <c r="A1116" s="125" t="s">
        <v>970</v>
      </c>
      <c r="B1116" s="124" t="s">
        <v>969</v>
      </c>
      <c r="C1116" s="123" t="s">
        <v>968</v>
      </c>
      <c r="D1116" s="123" t="s">
        <v>304</v>
      </c>
      <c r="E1116" s="123" t="s">
        <v>322</v>
      </c>
      <c r="F1116" s="122"/>
      <c r="G1116" s="121" t="s">
        <v>967</v>
      </c>
      <c r="H1116" s="120">
        <v>34</v>
      </c>
      <c r="I1116" s="120"/>
      <c r="J1116" s="119"/>
      <c r="K1116" s="119">
        <v>108</v>
      </c>
      <c r="L1116" s="119"/>
      <c r="M1116" s="118" t="s">
        <v>966</v>
      </c>
      <c r="N1116" s="117" t="str">
        <f t="shared" si="17"/>
        <v/>
      </c>
      <c r="O1116" s="116"/>
    </row>
    <row r="1117" spans="1:15" x14ac:dyDescent="0.25">
      <c r="A1117" s="125" t="s">
        <v>965</v>
      </c>
      <c r="B1117" s="124" t="s">
        <v>962</v>
      </c>
      <c r="C1117" s="123" t="s">
        <v>961</v>
      </c>
      <c r="D1117" s="123" t="s">
        <v>304</v>
      </c>
      <c r="E1117" s="123" t="s">
        <v>308</v>
      </c>
      <c r="F1117" s="122"/>
      <c r="G1117" s="121" t="s">
        <v>960</v>
      </c>
      <c r="H1117" s="120">
        <v>57.35</v>
      </c>
      <c r="I1117" s="120"/>
      <c r="J1117" s="119">
        <v>2</v>
      </c>
      <c r="K1117" s="119">
        <v>28</v>
      </c>
      <c r="L1117" s="119"/>
      <c r="M1117" s="118" t="s">
        <v>964</v>
      </c>
      <c r="N1117" s="117" t="str">
        <f t="shared" si="17"/>
        <v/>
      </c>
      <c r="O1117" s="116"/>
    </row>
    <row r="1118" spans="1:15" x14ac:dyDescent="0.25">
      <c r="A1118" s="125" t="s">
        <v>963</v>
      </c>
      <c r="B1118" s="124" t="s">
        <v>962</v>
      </c>
      <c r="C1118" s="123" t="s">
        <v>961</v>
      </c>
      <c r="D1118" s="123" t="s">
        <v>304</v>
      </c>
      <c r="E1118" s="123" t="s">
        <v>322</v>
      </c>
      <c r="F1118" s="122"/>
      <c r="G1118" s="121" t="s">
        <v>960</v>
      </c>
      <c r="H1118" s="120">
        <v>34</v>
      </c>
      <c r="I1118" s="120"/>
      <c r="J1118" s="119"/>
      <c r="K1118" s="119">
        <v>27</v>
      </c>
      <c r="L1118" s="119"/>
      <c r="M1118" s="118" t="s">
        <v>959</v>
      </c>
      <c r="N1118" s="117" t="str">
        <f t="shared" si="17"/>
        <v/>
      </c>
      <c r="O1118" s="116"/>
    </row>
    <row r="1119" spans="1:15" x14ac:dyDescent="0.25">
      <c r="A1119" s="125" t="s">
        <v>958</v>
      </c>
      <c r="B1119" s="124" t="s">
        <v>957</v>
      </c>
      <c r="C1119" s="123" t="s">
        <v>956</v>
      </c>
      <c r="D1119" s="123" t="s">
        <v>304</v>
      </c>
      <c r="E1119" s="123" t="s">
        <v>308</v>
      </c>
      <c r="F1119" s="122"/>
      <c r="G1119" s="121" t="s">
        <v>304</v>
      </c>
      <c r="H1119" s="120">
        <v>82.05</v>
      </c>
      <c r="I1119" s="120"/>
      <c r="J1119" s="119"/>
      <c r="K1119" s="119">
        <v>252</v>
      </c>
      <c r="L1119" s="119"/>
      <c r="M1119" s="118" t="s">
        <v>955</v>
      </c>
      <c r="N1119" s="117" t="str">
        <f t="shared" si="17"/>
        <v/>
      </c>
      <c r="O1119" s="116"/>
    </row>
    <row r="1120" spans="1:15" x14ac:dyDescent="0.25">
      <c r="A1120" s="125" t="s">
        <v>954</v>
      </c>
      <c r="B1120" s="124" t="s">
        <v>215</v>
      </c>
      <c r="C1120" s="123" t="s">
        <v>945</v>
      </c>
      <c r="D1120" s="123" t="s">
        <v>304</v>
      </c>
      <c r="E1120" s="123" t="s">
        <v>313</v>
      </c>
      <c r="F1120" s="122"/>
      <c r="G1120" s="121" t="s">
        <v>307</v>
      </c>
      <c r="H1120" s="120">
        <v>124.3</v>
      </c>
      <c r="I1120" s="120">
        <v>1.75</v>
      </c>
      <c r="J1120" s="119"/>
      <c r="K1120" s="119">
        <v>125</v>
      </c>
      <c r="L1120" s="119"/>
      <c r="M1120" s="118" t="s">
        <v>953</v>
      </c>
      <c r="N1120" s="117" t="str">
        <f t="shared" si="17"/>
        <v/>
      </c>
      <c r="O1120" s="116"/>
    </row>
    <row r="1121" spans="1:15" x14ac:dyDescent="0.25">
      <c r="A1121" s="125" t="s">
        <v>952</v>
      </c>
      <c r="B1121" s="124" t="s">
        <v>215</v>
      </c>
      <c r="C1121" s="123" t="s">
        <v>945</v>
      </c>
      <c r="D1121" s="123" t="s">
        <v>304</v>
      </c>
      <c r="E1121" s="123" t="s">
        <v>328</v>
      </c>
      <c r="F1121" s="122"/>
      <c r="G1121" s="121" t="s">
        <v>307</v>
      </c>
      <c r="H1121" s="120">
        <v>94.25</v>
      </c>
      <c r="I1121" s="120">
        <v>1.75</v>
      </c>
      <c r="J1121" s="119">
        <v>101</v>
      </c>
      <c r="K1121" s="119"/>
      <c r="L1121" s="119"/>
      <c r="M1121" s="118" t="s">
        <v>951</v>
      </c>
      <c r="N1121" s="117" t="str">
        <f t="shared" si="17"/>
        <v/>
      </c>
      <c r="O1121" s="116"/>
    </row>
    <row r="1122" spans="1:15" x14ac:dyDescent="0.25">
      <c r="A1122" s="125" t="s">
        <v>950</v>
      </c>
      <c r="B1122" s="124" t="s">
        <v>215</v>
      </c>
      <c r="C1122" s="123" t="s">
        <v>945</v>
      </c>
      <c r="D1122" s="123" t="s">
        <v>304</v>
      </c>
      <c r="E1122" s="123" t="s">
        <v>308</v>
      </c>
      <c r="F1122" s="122"/>
      <c r="G1122" s="121" t="s">
        <v>307</v>
      </c>
      <c r="H1122" s="120">
        <v>68.3</v>
      </c>
      <c r="I1122" s="120">
        <v>1.75</v>
      </c>
      <c r="J1122" s="119"/>
      <c r="K1122" s="119">
        <v>73</v>
      </c>
      <c r="L1122" s="119"/>
      <c r="M1122" s="118" t="s">
        <v>949</v>
      </c>
      <c r="N1122" s="117" t="str">
        <f t="shared" si="17"/>
        <v/>
      </c>
      <c r="O1122" s="116"/>
    </row>
    <row r="1123" spans="1:15" x14ac:dyDescent="0.25">
      <c r="A1123" s="125" t="s">
        <v>948</v>
      </c>
      <c r="B1123" s="124" t="s">
        <v>215</v>
      </c>
      <c r="C1123" s="123" t="s">
        <v>945</v>
      </c>
      <c r="D1123" s="123" t="s">
        <v>304</v>
      </c>
      <c r="E1123" s="123" t="s">
        <v>322</v>
      </c>
      <c r="F1123" s="122"/>
      <c r="G1123" s="121" t="s">
        <v>307</v>
      </c>
      <c r="H1123" s="120">
        <v>48.2</v>
      </c>
      <c r="I1123" s="120">
        <v>1.75</v>
      </c>
      <c r="J1123" s="119">
        <v>52</v>
      </c>
      <c r="K1123" s="119">
        <v>99</v>
      </c>
      <c r="L1123" s="119"/>
      <c r="M1123" s="118" t="s">
        <v>947</v>
      </c>
      <c r="N1123" s="117" t="str">
        <f t="shared" si="17"/>
        <v/>
      </c>
      <c r="O1123" s="116"/>
    </row>
    <row r="1124" spans="1:15" x14ac:dyDescent="0.25">
      <c r="A1124" s="125" t="s">
        <v>946</v>
      </c>
      <c r="B1124" s="124" t="s">
        <v>215</v>
      </c>
      <c r="C1124" s="123" t="s">
        <v>945</v>
      </c>
      <c r="D1124" s="123" t="s">
        <v>944</v>
      </c>
      <c r="E1124" s="123" t="s">
        <v>328</v>
      </c>
      <c r="F1124" s="122"/>
      <c r="G1124" s="121" t="s">
        <v>307</v>
      </c>
      <c r="H1124" s="120">
        <v>94.25</v>
      </c>
      <c r="I1124" s="120">
        <v>1.75</v>
      </c>
      <c r="J1124" s="119">
        <v>111</v>
      </c>
      <c r="K1124" s="119"/>
      <c r="L1124" s="119"/>
      <c r="M1124" s="118" t="s">
        <v>943</v>
      </c>
      <c r="N1124" s="117" t="str">
        <f t="shared" si="17"/>
        <v/>
      </c>
      <c r="O1124" s="116"/>
    </row>
    <row r="1125" spans="1:15" x14ac:dyDescent="0.25">
      <c r="A1125" s="125" t="s">
        <v>942</v>
      </c>
      <c r="B1125" s="124" t="s">
        <v>939</v>
      </c>
      <c r="C1125" s="123" t="s">
        <v>938</v>
      </c>
      <c r="D1125" s="123" t="s">
        <v>304</v>
      </c>
      <c r="E1125" s="123" t="s">
        <v>316</v>
      </c>
      <c r="F1125" s="122"/>
      <c r="G1125" s="121" t="s">
        <v>307</v>
      </c>
      <c r="H1125" s="120">
        <v>148.94999999999999</v>
      </c>
      <c r="I1125" s="120"/>
      <c r="J1125" s="119"/>
      <c r="K1125" s="119">
        <v>159</v>
      </c>
      <c r="L1125" s="119"/>
      <c r="M1125" s="118" t="s">
        <v>941</v>
      </c>
      <c r="N1125" s="117" t="str">
        <f t="shared" si="17"/>
        <v/>
      </c>
      <c r="O1125" s="116"/>
    </row>
    <row r="1126" spans="1:15" x14ac:dyDescent="0.25">
      <c r="A1126" s="125" t="s">
        <v>940</v>
      </c>
      <c r="B1126" s="124" t="s">
        <v>939</v>
      </c>
      <c r="C1126" s="123" t="s">
        <v>938</v>
      </c>
      <c r="D1126" s="123" t="s">
        <v>304</v>
      </c>
      <c r="E1126" s="123" t="s">
        <v>382</v>
      </c>
      <c r="F1126" s="122"/>
      <c r="G1126" s="121" t="s">
        <v>307</v>
      </c>
      <c r="H1126" s="120">
        <v>30.15</v>
      </c>
      <c r="I1126" s="120"/>
      <c r="J1126" s="119">
        <v>382</v>
      </c>
      <c r="K1126" s="119"/>
      <c r="L1126" s="119"/>
      <c r="M1126" s="118" t="s">
        <v>937</v>
      </c>
      <c r="N1126" s="117" t="str">
        <f t="shared" si="17"/>
        <v/>
      </c>
      <c r="O1126" s="116"/>
    </row>
    <row r="1127" spans="1:15" x14ac:dyDescent="0.25">
      <c r="A1127" s="125" t="s">
        <v>936</v>
      </c>
      <c r="B1127" s="124" t="s">
        <v>929</v>
      </c>
      <c r="C1127" s="123" t="s">
        <v>928</v>
      </c>
      <c r="D1127" s="123" t="s">
        <v>304</v>
      </c>
      <c r="E1127" s="123" t="s">
        <v>313</v>
      </c>
      <c r="F1127" s="122"/>
      <c r="G1127" s="121" t="s">
        <v>403</v>
      </c>
      <c r="H1127" s="120">
        <v>133.69999999999999</v>
      </c>
      <c r="I1127" s="120"/>
      <c r="J1127" s="119"/>
      <c r="K1127" s="119">
        <v>81</v>
      </c>
      <c r="L1127" s="119">
        <v>23</v>
      </c>
      <c r="M1127" s="118" t="s">
        <v>935</v>
      </c>
      <c r="N1127" s="117" t="str">
        <f t="shared" si="17"/>
        <v/>
      </c>
      <c r="O1127" s="116"/>
    </row>
    <row r="1128" spans="1:15" x14ac:dyDescent="0.25">
      <c r="A1128" s="125" t="s">
        <v>934</v>
      </c>
      <c r="B1128" s="124" t="s">
        <v>929</v>
      </c>
      <c r="C1128" s="123" t="s">
        <v>928</v>
      </c>
      <c r="D1128" s="123" t="s">
        <v>304</v>
      </c>
      <c r="E1128" s="123" t="s">
        <v>328</v>
      </c>
      <c r="F1128" s="122"/>
      <c r="G1128" s="121" t="s">
        <v>403</v>
      </c>
      <c r="H1128" s="120">
        <v>106.05</v>
      </c>
      <c r="I1128" s="120"/>
      <c r="J1128" s="119"/>
      <c r="K1128" s="119">
        <v>48</v>
      </c>
      <c r="L1128" s="119">
        <v>8</v>
      </c>
      <c r="M1128" s="118" t="s">
        <v>933</v>
      </c>
      <c r="N1128" s="117" t="str">
        <f t="shared" si="17"/>
        <v/>
      </c>
      <c r="O1128" s="116"/>
    </row>
    <row r="1129" spans="1:15" x14ac:dyDescent="0.25">
      <c r="A1129" s="125" t="s">
        <v>932</v>
      </c>
      <c r="B1129" s="124" t="s">
        <v>929</v>
      </c>
      <c r="C1129" s="123" t="s">
        <v>928</v>
      </c>
      <c r="D1129" s="123" t="s">
        <v>304</v>
      </c>
      <c r="E1129" s="123" t="s">
        <v>488</v>
      </c>
      <c r="F1129" s="122"/>
      <c r="G1129" s="121" t="s">
        <v>403</v>
      </c>
      <c r="H1129" s="120">
        <v>95.65</v>
      </c>
      <c r="I1129" s="120"/>
      <c r="J1129" s="119">
        <v>7</v>
      </c>
      <c r="K1129" s="119">
        <v>193</v>
      </c>
      <c r="L1129" s="119">
        <v>83</v>
      </c>
      <c r="M1129" s="118" t="s">
        <v>931</v>
      </c>
      <c r="N1129" s="117" t="str">
        <f t="shared" si="17"/>
        <v/>
      </c>
      <c r="O1129" s="116"/>
    </row>
    <row r="1130" spans="1:15" x14ac:dyDescent="0.25">
      <c r="A1130" s="125" t="s">
        <v>930</v>
      </c>
      <c r="B1130" s="124" t="s">
        <v>929</v>
      </c>
      <c r="C1130" s="123" t="s">
        <v>928</v>
      </c>
      <c r="D1130" s="123" t="s">
        <v>304</v>
      </c>
      <c r="E1130" s="123" t="s">
        <v>308</v>
      </c>
      <c r="F1130" s="122"/>
      <c r="G1130" s="121" t="s">
        <v>403</v>
      </c>
      <c r="H1130" s="120">
        <v>76.650000000000006</v>
      </c>
      <c r="I1130" s="120"/>
      <c r="J1130" s="119"/>
      <c r="K1130" s="119">
        <v>90</v>
      </c>
      <c r="L1130" s="119"/>
      <c r="M1130" s="118" t="s">
        <v>927</v>
      </c>
      <c r="N1130" s="117" t="str">
        <f t="shared" si="17"/>
        <v/>
      </c>
      <c r="O1130" s="116"/>
    </row>
    <row r="1131" spans="1:15" x14ac:dyDescent="0.25">
      <c r="A1131" s="125" t="s">
        <v>926</v>
      </c>
      <c r="B1131" s="124" t="s">
        <v>223</v>
      </c>
      <c r="C1131" s="123" t="s">
        <v>919</v>
      </c>
      <c r="D1131" s="123" t="s">
        <v>304</v>
      </c>
      <c r="E1131" s="123" t="s">
        <v>313</v>
      </c>
      <c r="F1131" s="122"/>
      <c r="G1131" s="121" t="s">
        <v>403</v>
      </c>
      <c r="H1131" s="120">
        <v>145.44999999999999</v>
      </c>
      <c r="I1131" s="120">
        <v>2</v>
      </c>
      <c r="J1131" s="119">
        <v>179</v>
      </c>
      <c r="K1131" s="119">
        <v>109</v>
      </c>
      <c r="L1131" s="119">
        <v>72</v>
      </c>
      <c r="M1131" s="118" t="s">
        <v>925</v>
      </c>
      <c r="N1131" s="117" t="str">
        <f t="shared" si="17"/>
        <v/>
      </c>
      <c r="O1131" s="116"/>
    </row>
    <row r="1132" spans="1:15" x14ac:dyDescent="0.25">
      <c r="A1132" s="125" t="s">
        <v>924</v>
      </c>
      <c r="B1132" s="124" t="s">
        <v>223</v>
      </c>
      <c r="C1132" s="123" t="s">
        <v>919</v>
      </c>
      <c r="D1132" s="123" t="s">
        <v>304</v>
      </c>
      <c r="E1132" s="123" t="s">
        <v>328</v>
      </c>
      <c r="F1132" s="122"/>
      <c r="G1132" s="121" t="s">
        <v>403</v>
      </c>
      <c r="H1132" s="120">
        <v>104.2</v>
      </c>
      <c r="I1132" s="120">
        <v>2</v>
      </c>
      <c r="J1132" s="119">
        <v>268</v>
      </c>
      <c r="K1132" s="119">
        <v>141</v>
      </c>
      <c r="L1132" s="119">
        <v>91</v>
      </c>
      <c r="M1132" s="118" t="s">
        <v>923</v>
      </c>
      <c r="N1132" s="117" t="str">
        <f t="shared" si="17"/>
        <v/>
      </c>
      <c r="O1132" s="116"/>
    </row>
    <row r="1133" spans="1:15" x14ac:dyDescent="0.25">
      <c r="A1133" s="125" t="s">
        <v>922</v>
      </c>
      <c r="B1133" s="124" t="s">
        <v>223</v>
      </c>
      <c r="C1133" s="123" t="s">
        <v>919</v>
      </c>
      <c r="D1133" s="123" t="s">
        <v>304</v>
      </c>
      <c r="E1133" s="123" t="s">
        <v>308</v>
      </c>
      <c r="F1133" s="122"/>
      <c r="G1133" s="121" t="s">
        <v>403</v>
      </c>
      <c r="H1133" s="120">
        <v>92.45</v>
      </c>
      <c r="I1133" s="120">
        <v>2</v>
      </c>
      <c r="J1133" s="119">
        <v>166</v>
      </c>
      <c r="K1133" s="119">
        <v>106</v>
      </c>
      <c r="L1133" s="119">
        <v>61</v>
      </c>
      <c r="M1133" s="118" t="s">
        <v>921</v>
      </c>
      <c r="N1133" s="117" t="str">
        <f t="shared" si="17"/>
        <v/>
      </c>
      <c r="O1133" s="116"/>
    </row>
    <row r="1134" spans="1:15" x14ac:dyDescent="0.25">
      <c r="A1134" s="125" t="s">
        <v>920</v>
      </c>
      <c r="B1134" s="124" t="s">
        <v>223</v>
      </c>
      <c r="C1134" s="123" t="s">
        <v>919</v>
      </c>
      <c r="D1134" s="123" t="s">
        <v>304</v>
      </c>
      <c r="E1134" s="123" t="s">
        <v>674</v>
      </c>
      <c r="F1134" s="122"/>
      <c r="G1134" s="121" t="s">
        <v>403</v>
      </c>
      <c r="H1134" s="120">
        <v>35.049999999999997</v>
      </c>
      <c r="I1134" s="120">
        <v>2</v>
      </c>
      <c r="J1134" s="119"/>
      <c r="K1134" s="119">
        <v>392</v>
      </c>
      <c r="L1134" s="119"/>
      <c r="M1134" s="118" t="s">
        <v>685</v>
      </c>
      <c r="N1134" s="117" t="str">
        <f t="shared" si="17"/>
        <v/>
      </c>
      <c r="O1134" s="116"/>
    </row>
    <row r="1135" spans="1:15" x14ac:dyDescent="0.25">
      <c r="A1135" s="125" t="s">
        <v>918</v>
      </c>
      <c r="B1135" s="124" t="s">
        <v>218</v>
      </c>
      <c r="C1135" s="123" t="s">
        <v>909</v>
      </c>
      <c r="D1135" s="123" t="s">
        <v>304</v>
      </c>
      <c r="E1135" s="123" t="s">
        <v>328</v>
      </c>
      <c r="F1135" s="122"/>
      <c r="G1135" s="121" t="s">
        <v>403</v>
      </c>
      <c r="H1135" s="120">
        <v>105.5</v>
      </c>
      <c r="I1135" s="120">
        <v>2</v>
      </c>
      <c r="J1135" s="119">
        <v>3</v>
      </c>
      <c r="K1135" s="119"/>
      <c r="L1135" s="119"/>
      <c r="M1135" s="118" t="s">
        <v>917</v>
      </c>
      <c r="N1135" s="117" t="str">
        <f t="shared" si="17"/>
        <v/>
      </c>
      <c r="O1135" s="116"/>
    </row>
    <row r="1136" spans="1:15" x14ac:dyDescent="0.25">
      <c r="A1136" s="125" t="s">
        <v>916</v>
      </c>
      <c r="B1136" s="124" t="s">
        <v>218</v>
      </c>
      <c r="C1136" s="123" t="s">
        <v>909</v>
      </c>
      <c r="D1136" s="123" t="s">
        <v>763</v>
      </c>
      <c r="E1136" s="123" t="s">
        <v>319</v>
      </c>
      <c r="F1136" s="122"/>
      <c r="G1136" s="121" t="s">
        <v>403</v>
      </c>
      <c r="H1136" s="120">
        <v>190.25</v>
      </c>
      <c r="I1136" s="120">
        <v>2</v>
      </c>
      <c r="J1136" s="119"/>
      <c r="K1136" s="119">
        <v>34</v>
      </c>
      <c r="L1136" s="119">
        <v>5</v>
      </c>
      <c r="M1136" s="118" t="s">
        <v>915</v>
      </c>
      <c r="N1136" s="117" t="str">
        <f t="shared" si="17"/>
        <v/>
      </c>
      <c r="O1136" s="116"/>
    </row>
    <row r="1137" spans="1:15" x14ac:dyDescent="0.25">
      <c r="A1137" s="125" t="s">
        <v>914</v>
      </c>
      <c r="B1137" s="124" t="s">
        <v>218</v>
      </c>
      <c r="C1137" s="123" t="s">
        <v>909</v>
      </c>
      <c r="D1137" s="123" t="s">
        <v>763</v>
      </c>
      <c r="E1137" s="123" t="s">
        <v>316</v>
      </c>
      <c r="F1137" s="122"/>
      <c r="G1137" s="121" t="s">
        <v>403</v>
      </c>
      <c r="H1137" s="120">
        <v>167.8</v>
      </c>
      <c r="I1137" s="120">
        <v>2</v>
      </c>
      <c r="J1137" s="119">
        <v>79</v>
      </c>
      <c r="K1137" s="119"/>
      <c r="L1137" s="119"/>
      <c r="M1137" s="118" t="s">
        <v>913</v>
      </c>
      <c r="N1137" s="117" t="str">
        <f t="shared" si="17"/>
        <v/>
      </c>
      <c r="O1137" s="116"/>
    </row>
    <row r="1138" spans="1:15" x14ac:dyDescent="0.25">
      <c r="A1138" s="125" t="s">
        <v>912</v>
      </c>
      <c r="B1138" s="124" t="s">
        <v>218</v>
      </c>
      <c r="C1138" s="123" t="s">
        <v>909</v>
      </c>
      <c r="D1138" s="123" t="s">
        <v>763</v>
      </c>
      <c r="E1138" s="123" t="s">
        <v>313</v>
      </c>
      <c r="F1138" s="122"/>
      <c r="G1138" s="121" t="s">
        <v>403</v>
      </c>
      <c r="H1138" s="120">
        <v>142.69999999999999</v>
      </c>
      <c r="I1138" s="120">
        <v>2</v>
      </c>
      <c r="J1138" s="119"/>
      <c r="K1138" s="119">
        <v>250</v>
      </c>
      <c r="L1138" s="119">
        <v>63</v>
      </c>
      <c r="M1138" s="118" t="s">
        <v>911</v>
      </c>
      <c r="N1138" s="117" t="str">
        <f t="shared" si="17"/>
        <v/>
      </c>
      <c r="O1138" s="116"/>
    </row>
    <row r="1139" spans="1:15" x14ac:dyDescent="0.25">
      <c r="A1139" s="125" t="s">
        <v>910</v>
      </c>
      <c r="B1139" s="124" t="s">
        <v>218</v>
      </c>
      <c r="C1139" s="123" t="s">
        <v>909</v>
      </c>
      <c r="D1139" s="123" t="s">
        <v>763</v>
      </c>
      <c r="E1139" s="123" t="s">
        <v>328</v>
      </c>
      <c r="F1139" s="122"/>
      <c r="G1139" s="121" t="s">
        <v>403</v>
      </c>
      <c r="H1139" s="120">
        <v>108.8</v>
      </c>
      <c r="I1139" s="120">
        <v>2</v>
      </c>
      <c r="J1139" s="119">
        <v>2</v>
      </c>
      <c r="K1139" s="119">
        <v>12</v>
      </c>
      <c r="L1139" s="119"/>
      <c r="M1139" s="118" t="s">
        <v>908</v>
      </c>
      <c r="N1139" s="117" t="str">
        <f t="shared" si="17"/>
        <v/>
      </c>
      <c r="O1139" s="116"/>
    </row>
    <row r="1140" spans="1:15" x14ac:dyDescent="0.25">
      <c r="A1140" s="125" t="s">
        <v>907</v>
      </c>
      <c r="B1140" s="124" t="s">
        <v>900</v>
      </c>
      <c r="C1140" s="123" t="s">
        <v>899</v>
      </c>
      <c r="D1140" s="123" t="s">
        <v>304</v>
      </c>
      <c r="E1140" s="123" t="s">
        <v>313</v>
      </c>
      <c r="F1140" s="122"/>
      <c r="G1140" s="121" t="s">
        <v>403</v>
      </c>
      <c r="H1140" s="120">
        <v>131.35</v>
      </c>
      <c r="I1140" s="120"/>
      <c r="J1140" s="119">
        <v>16</v>
      </c>
      <c r="K1140" s="119">
        <v>484</v>
      </c>
      <c r="L1140" s="119" t="s">
        <v>374</v>
      </c>
      <c r="M1140" s="118" t="s">
        <v>906</v>
      </c>
      <c r="N1140" s="117" t="str">
        <f t="shared" si="17"/>
        <v/>
      </c>
      <c r="O1140" s="116"/>
    </row>
    <row r="1141" spans="1:15" x14ac:dyDescent="0.25">
      <c r="A1141" s="125" t="s">
        <v>905</v>
      </c>
      <c r="B1141" s="124" t="s">
        <v>900</v>
      </c>
      <c r="C1141" s="123" t="s">
        <v>899</v>
      </c>
      <c r="D1141" s="123" t="s">
        <v>304</v>
      </c>
      <c r="E1141" s="123" t="s">
        <v>658</v>
      </c>
      <c r="F1141" s="122"/>
      <c r="G1141" s="121" t="s">
        <v>403</v>
      </c>
      <c r="H1141" s="120">
        <v>124.8</v>
      </c>
      <c r="I1141" s="120"/>
      <c r="J1141" s="119">
        <v>10</v>
      </c>
      <c r="K1141" s="119">
        <v>202</v>
      </c>
      <c r="L1141" s="119">
        <v>33</v>
      </c>
      <c r="M1141" s="118" t="s">
        <v>904</v>
      </c>
      <c r="N1141" s="117" t="str">
        <f t="shared" si="17"/>
        <v/>
      </c>
      <c r="O1141" s="116"/>
    </row>
    <row r="1142" spans="1:15" x14ac:dyDescent="0.25">
      <c r="A1142" s="125" t="s">
        <v>903</v>
      </c>
      <c r="B1142" s="124" t="s">
        <v>900</v>
      </c>
      <c r="C1142" s="123" t="s">
        <v>899</v>
      </c>
      <c r="D1142" s="123" t="s">
        <v>304</v>
      </c>
      <c r="E1142" s="123" t="s">
        <v>328</v>
      </c>
      <c r="F1142" s="122"/>
      <c r="G1142" s="121" t="s">
        <v>403</v>
      </c>
      <c r="H1142" s="120">
        <v>104.2</v>
      </c>
      <c r="I1142" s="120"/>
      <c r="J1142" s="119">
        <v>2</v>
      </c>
      <c r="K1142" s="119"/>
      <c r="L1142" s="119"/>
      <c r="M1142" s="118" t="s">
        <v>902</v>
      </c>
      <c r="N1142" s="117" t="str">
        <f t="shared" si="17"/>
        <v/>
      </c>
      <c r="O1142" s="116"/>
    </row>
    <row r="1143" spans="1:15" x14ac:dyDescent="0.25">
      <c r="A1143" s="125" t="s">
        <v>901</v>
      </c>
      <c r="B1143" s="124" t="s">
        <v>900</v>
      </c>
      <c r="C1143" s="123" t="s">
        <v>899</v>
      </c>
      <c r="D1143" s="123" t="s">
        <v>304</v>
      </c>
      <c r="E1143" s="123" t="s">
        <v>322</v>
      </c>
      <c r="F1143" s="122"/>
      <c r="G1143" s="121" t="s">
        <v>403</v>
      </c>
      <c r="H1143" s="120">
        <v>48.3</v>
      </c>
      <c r="I1143" s="120"/>
      <c r="J1143" s="119"/>
      <c r="K1143" s="119">
        <v>500</v>
      </c>
      <c r="L1143" s="119"/>
      <c r="M1143" s="118" t="s">
        <v>898</v>
      </c>
      <c r="N1143" s="117" t="str">
        <f t="shared" si="17"/>
        <v/>
      </c>
      <c r="O1143" s="116"/>
    </row>
    <row r="1144" spans="1:15" x14ac:dyDescent="0.25">
      <c r="A1144" s="125" t="s">
        <v>897</v>
      </c>
      <c r="B1144" s="124" t="s">
        <v>894</v>
      </c>
      <c r="C1144" s="123" t="s">
        <v>893</v>
      </c>
      <c r="D1144" s="123" t="s">
        <v>304</v>
      </c>
      <c r="E1144" s="123" t="s">
        <v>316</v>
      </c>
      <c r="F1144" s="122"/>
      <c r="G1144" s="121" t="s">
        <v>892</v>
      </c>
      <c r="H1144" s="120">
        <v>153.44999999999999</v>
      </c>
      <c r="I1144" s="120"/>
      <c r="J1144" s="119"/>
      <c r="K1144" s="119">
        <v>18</v>
      </c>
      <c r="L1144" s="119">
        <v>4</v>
      </c>
      <c r="M1144" s="118" t="s">
        <v>896</v>
      </c>
      <c r="N1144" s="117" t="str">
        <f t="shared" si="17"/>
        <v/>
      </c>
      <c r="O1144" s="116"/>
    </row>
    <row r="1145" spans="1:15" x14ac:dyDescent="0.25">
      <c r="A1145" s="125" t="s">
        <v>895</v>
      </c>
      <c r="B1145" s="124" t="s">
        <v>894</v>
      </c>
      <c r="C1145" s="123" t="s">
        <v>893</v>
      </c>
      <c r="D1145" s="123" t="s">
        <v>304</v>
      </c>
      <c r="E1145" s="123" t="s">
        <v>313</v>
      </c>
      <c r="F1145" s="122"/>
      <c r="G1145" s="121" t="s">
        <v>892</v>
      </c>
      <c r="H1145" s="120">
        <v>131.35</v>
      </c>
      <c r="I1145" s="120"/>
      <c r="J1145" s="119"/>
      <c r="K1145" s="119">
        <v>74</v>
      </c>
      <c r="L1145" s="119">
        <v>9</v>
      </c>
      <c r="M1145" s="118" t="s">
        <v>891</v>
      </c>
      <c r="N1145" s="117" t="str">
        <f t="shared" si="17"/>
        <v/>
      </c>
      <c r="O1145" s="116"/>
    </row>
    <row r="1146" spans="1:15" x14ac:dyDescent="0.25">
      <c r="A1146" s="125" t="s">
        <v>890</v>
      </c>
      <c r="B1146" s="124" t="s">
        <v>881</v>
      </c>
      <c r="C1146" s="123" t="s">
        <v>880</v>
      </c>
      <c r="D1146" s="123" t="s">
        <v>304</v>
      </c>
      <c r="E1146" s="123" t="s">
        <v>319</v>
      </c>
      <c r="F1146" s="122"/>
      <c r="G1146" s="121" t="s">
        <v>403</v>
      </c>
      <c r="H1146" s="120">
        <v>174.25</v>
      </c>
      <c r="I1146" s="120"/>
      <c r="J1146" s="119"/>
      <c r="K1146" s="119">
        <v>92</v>
      </c>
      <c r="L1146" s="119"/>
      <c r="M1146" s="118" t="s">
        <v>889</v>
      </c>
      <c r="N1146" s="117" t="str">
        <f t="shared" si="17"/>
        <v/>
      </c>
      <c r="O1146" s="116"/>
    </row>
    <row r="1147" spans="1:15" x14ac:dyDescent="0.25">
      <c r="A1147" s="125" t="s">
        <v>888</v>
      </c>
      <c r="B1147" s="124" t="s">
        <v>881</v>
      </c>
      <c r="C1147" s="123" t="s">
        <v>880</v>
      </c>
      <c r="D1147" s="123" t="s">
        <v>304</v>
      </c>
      <c r="E1147" s="123" t="s">
        <v>313</v>
      </c>
      <c r="F1147" s="122"/>
      <c r="G1147" s="121" t="s">
        <v>403</v>
      </c>
      <c r="H1147" s="120">
        <v>117.25</v>
      </c>
      <c r="I1147" s="120"/>
      <c r="J1147" s="119"/>
      <c r="K1147" s="119">
        <v>147</v>
      </c>
      <c r="L1147" s="119"/>
      <c r="M1147" s="118" t="s">
        <v>887</v>
      </c>
      <c r="N1147" s="117" t="str">
        <f t="shared" si="17"/>
        <v/>
      </c>
      <c r="O1147" s="116"/>
    </row>
    <row r="1148" spans="1:15" x14ac:dyDescent="0.25">
      <c r="A1148" s="125" t="s">
        <v>886</v>
      </c>
      <c r="B1148" s="124" t="s">
        <v>881</v>
      </c>
      <c r="C1148" s="123" t="s">
        <v>880</v>
      </c>
      <c r="D1148" s="123" t="s">
        <v>304</v>
      </c>
      <c r="E1148" s="123" t="s">
        <v>328</v>
      </c>
      <c r="F1148" s="122"/>
      <c r="G1148" s="121" t="s">
        <v>403</v>
      </c>
      <c r="H1148" s="120">
        <v>94.35</v>
      </c>
      <c r="I1148" s="120"/>
      <c r="J1148" s="119"/>
      <c r="K1148" s="119">
        <v>64</v>
      </c>
      <c r="L1148" s="119"/>
      <c r="M1148" s="118" t="s">
        <v>885</v>
      </c>
      <c r="N1148" s="117" t="str">
        <f t="shared" si="17"/>
        <v/>
      </c>
      <c r="O1148" s="116"/>
    </row>
    <row r="1149" spans="1:15" x14ac:dyDescent="0.25">
      <c r="A1149" s="125" t="s">
        <v>884</v>
      </c>
      <c r="B1149" s="124" t="s">
        <v>881</v>
      </c>
      <c r="C1149" s="123" t="s">
        <v>880</v>
      </c>
      <c r="D1149" s="123" t="s">
        <v>304</v>
      </c>
      <c r="E1149" s="123" t="s">
        <v>488</v>
      </c>
      <c r="F1149" s="122"/>
      <c r="G1149" s="121" t="s">
        <v>403</v>
      </c>
      <c r="H1149" s="120">
        <v>84.5</v>
      </c>
      <c r="I1149" s="120"/>
      <c r="J1149" s="119">
        <v>14</v>
      </c>
      <c r="K1149" s="119"/>
      <c r="L1149" s="119"/>
      <c r="M1149" s="118" t="s">
        <v>883</v>
      </c>
      <c r="N1149" s="117" t="str">
        <f t="shared" si="17"/>
        <v/>
      </c>
      <c r="O1149" s="116"/>
    </row>
    <row r="1150" spans="1:15" x14ac:dyDescent="0.25">
      <c r="A1150" s="125" t="s">
        <v>882</v>
      </c>
      <c r="B1150" s="124" t="s">
        <v>881</v>
      </c>
      <c r="C1150" s="123" t="s">
        <v>880</v>
      </c>
      <c r="D1150" s="123" t="s">
        <v>304</v>
      </c>
      <c r="E1150" s="123" t="s">
        <v>382</v>
      </c>
      <c r="F1150" s="122"/>
      <c r="G1150" s="121" t="s">
        <v>403</v>
      </c>
      <c r="H1150" s="120">
        <v>30.15</v>
      </c>
      <c r="I1150" s="120"/>
      <c r="J1150" s="119">
        <v>82</v>
      </c>
      <c r="K1150" s="119"/>
      <c r="L1150" s="119"/>
      <c r="M1150" s="118" t="s">
        <v>879</v>
      </c>
      <c r="N1150" s="117" t="str">
        <f t="shared" si="17"/>
        <v/>
      </c>
      <c r="O1150" s="116"/>
    </row>
    <row r="1151" spans="1:15" x14ac:dyDescent="0.25">
      <c r="A1151" s="125" t="s">
        <v>878</v>
      </c>
      <c r="B1151" s="124" t="s">
        <v>865</v>
      </c>
      <c r="C1151" s="123" t="s">
        <v>864</v>
      </c>
      <c r="D1151" s="123" t="s">
        <v>304</v>
      </c>
      <c r="E1151" s="123" t="s">
        <v>589</v>
      </c>
      <c r="F1151" s="122"/>
      <c r="G1151" s="121" t="s">
        <v>53</v>
      </c>
      <c r="H1151" s="120">
        <v>228</v>
      </c>
      <c r="I1151" s="120">
        <v>1.75</v>
      </c>
      <c r="J1151" s="119">
        <v>70</v>
      </c>
      <c r="K1151" s="119"/>
      <c r="L1151" s="119"/>
      <c r="M1151" s="118" t="s">
        <v>877</v>
      </c>
      <c r="N1151" s="117" t="str">
        <f t="shared" si="17"/>
        <v/>
      </c>
      <c r="O1151" s="116"/>
    </row>
    <row r="1152" spans="1:15" x14ac:dyDescent="0.25">
      <c r="A1152" s="125" t="s">
        <v>876</v>
      </c>
      <c r="B1152" s="124" t="s">
        <v>865</v>
      </c>
      <c r="C1152" s="123" t="s">
        <v>864</v>
      </c>
      <c r="D1152" s="123" t="s">
        <v>304</v>
      </c>
      <c r="E1152" s="123" t="s">
        <v>319</v>
      </c>
      <c r="F1152" s="122" t="s">
        <v>398</v>
      </c>
      <c r="G1152" s="121" t="s">
        <v>53</v>
      </c>
      <c r="H1152" s="120">
        <v>198.3</v>
      </c>
      <c r="I1152" s="120">
        <v>1.75</v>
      </c>
      <c r="J1152" s="119">
        <v>279</v>
      </c>
      <c r="K1152" s="119">
        <v>43</v>
      </c>
      <c r="L1152" s="119"/>
      <c r="M1152" s="118" t="s">
        <v>875</v>
      </c>
      <c r="N1152" s="117" t="str">
        <f t="shared" si="17"/>
        <v/>
      </c>
      <c r="O1152" s="116"/>
    </row>
    <row r="1153" spans="1:15" x14ac:dyDescent="0.25">
      <c r="A1153" s="125" t="s">
        <v>874</v>
      </c>
      <c r="B1153" s="124" t="s">
        <v>865</v>
      </c>
      <c r="C1153" s="123" t="s">
        <v>864</v>
      </c>
      <c r="D1153" s="123" t="s">
        <v>304</v>
      </c>
      <c r="E1153" s="123" t="s">
        <v>316</v>
      </c>
      <c r="F1153" s="122"/>
      <c r="G1153" s="121" t="s">
        <v>53</v>
      </c>
      <c r="H1153" s="120">
        <v>174.9</v>
      </c>
      <c r="I1153" s="120">
        <v>1.75</v>
      </c>
      <c r="J1153" s="119">
        <v>102</v>
      </c>
      <c r="K1153" s="119">
        <v>10</v>
      </c>
      <c r="L1153" s="119">
        <v>10</v>
      </c>
      <c r="M1153" s="118" t="s">
        <v>873</v>
      </c>
      <c r="N1153" s="117" t="str">
        <f t="shared" si="17"/>
        <v/>
      </c>
      <c r="O1153" s="116"/>
    </row>
    <row r="1154" spans="1:15" x14ac:dyDescent="0.25">
      <c r="A1154" s="125" t="s">
        <v>872</v>
      </c>
      <c r="B1154" s="124" t="s">
        <v>865</v>
      </c>
      <c r="C1154" s="123" t="s">
        <v>864</v>
      </c>
      <c r="D1154" s="123" t="s">
        <v>304</v>
      </c>
      <c r="E1154" s="123" t="s">
        <v>313</v>
      </c>
      <c r="F1154" s="122"/>
      <c r="G1154" s="121" t="s">
        <v>53</v>
      </c>
      <c r="H1154" s="120">
        <v>148.69999999999999</v>
      </c>
      <c r="I1154" s="120">
        <v>1.75</v>
      </c>
      <c r="J1154" s="119">
        <v>16</v>
      </c>
      <c r="K1154" s="119">
        <v>8</v>
      </c>
      <c r="L1154" s="119">
        <v>7</v>
      </c>
      <c r="M1154" s="118" t="s">
        <v>871</v>
      </c>
      <c r="N1154" s="117" t="str">
        <f t="shared" si="17"/>
        <v/>
      </c>
      <c r="O1154" s="116"/>
    </row>
    <row r="1155" spans="1:15" x14ac:dyDescent="0.25">
      <c r="A1155" s="125" t="s">
        <v>870</v>
      </c>
      <c r="B1155" s="124" t="s">
        <v>865</v>
      </c>
      <c r="C1155" s="123" t="s">
        <v>864</v>
      </c>
      <c r="D1155" s="123" t="s">
        <v>304</v>
      </c>
      <c r="E1155" s="123" t="s">
        <v>328</v>
      </c>
      <c r="F1155" s="122"/>
      <c r="G1155" s="121" t="s">
        <v>53</v>
      </c>
      <c r="H1155" s="120">
        <v>113.4</v>
      </c>
      <c r="I1155" s="120">
        <v>1.75</v>
      </c>
      <c r="J1155" s="119">
        <v>3</v>
      </c>
      <c r="K1155" s="119"/>
      <c r="L1155" s="119"/>
      <c r="M1155" s="118" t="s">
        <v>869</v>
      </c>
      <c r="N1155" s="117" t="str">
        <f t="shared" si="17"/>
        <v/>
      </c>
      <c r="O1155" s="116"/>
    </row>
    <row r="1156" spans="1:15" x14ac:dyDescent="0.25">
      <c r="A1156" s="125" t="s">
        <v>868</v>
      </c>
      <c r="B1156" s="124" t="s">
        <v>865</v>
      </c>
      <c r="C1156" s="123" t="s">
        <v>864</v>
      </c>
      <c r="D1156" s="123" t="s">
        <v>304</v>
      </c>
      <c r="E1156" s="123" t="s">
        <v>674</v>
      </c>
      <c r="F1156" s="122"/>
      <c r="G1156" s="121" t="s">
        <v>53</v>
      </c>
      <c r="H1156" s="120">
        <v>34.9</v>
      </c>
      <c r="I1156" s="120">
        <v>1.75</v>
      </c>
      <c r="J1156" s="119"/>
      <c r="K1156" s="119">
        <v>426</v>
      </c>
      <c r="L1156" s="119"/>
      <c r="M1156" s="118" t="s">
        <v>867</v>
      </c>
      <c r="N1156" s="117" t="str">
        <f t="shared" si="17"/>
        <v/>
      </c>
      <c r="O1156" s="116"/>
    </row>
    <row r="1157" spans="1:15" x14ac:dyDescent="0.25">
      <c r="A1157" s="125" t="s">
        <v>866</v>
      </c>
      <c r="B1157" s="124" t="s">
        <v>865</v>
      </c>
      <c r="C1157" s="123" t="s">
        <v>864</v>
      </c>
      <c r="D1157" s="123" t="s">
        <v>304</v>
      </c>
      <c r="E1157" s="123" t="s">
        <v>382</v>
      </c>
      <c r="F1157" s="122" t="s">
        <v>398</v>
      </c>
      <c r="G1157" s="121" t="s">
        <v>53</v>
      </c>
      <c r="H1157" s="120">
        <v>34.9</v>
      </c>
      <c r="I1157" s="120">
        <v>1.75</v>
      </c>
      <c r="J1157" s="119">
        <v>50</v>
      </c>
      <c r="K1157" s="119">
        <v>450</v>
      </c>
      <c r="L1157" s="119"/>
      <c r="M1157" s="118" t="s">
        <v>863</v>
      </c>
      <c r="N1157" s="117" t="str">
        <f t="shared" si="17"/>
        <v/>
      </c>
      <c r="O1157" s="116"/>
    </row>
    <row r="1158" spans="1:15" x14ac:dyDescent="0.25">
      <c r="A1158" s="125" t="s">
        <v>862</v>
      </c>
      <c r="B1158" s="124" t="s">
        <v>861</v>
      </c>
      <c r="C1158" s="123" t="s">
        <v>860</v>
      </c>
      <c r="D1158" s="123" t="s">
        <v>570</v>
      </c>
      <c r="E1158" s="123" t="s">
        <v>308</v>
      </c>
      <c r="F1158" s="122" t="s">
        <v>398</v>
      </c>
      <c r="G1158" s="121" t="s">
        <v>307</v>
      </c>
      <c r="H1158" s="120">
        <v>69.5</v>
      </c>
      <c r="I1158" s="120"/>
      <c r="J1158" s="119">
        <v>16</v>
      </c>
      <c r="K1158" s="119">
        <v>348</v>
      </c>
      <c r="L1158" s="119"/>
      <c r="M1158" s="118" t="s">
        <v>859</v>
      </c>
      <c r="N1158" s="117" t="str">
        <f t="shared" si="17"/>
        <v/>
      </c>
      <c r="O1158" s="116"/>
    </row>
    <row r="1159" spans="1:15" x14ac:dyDescent="0.25">
      <c r="A1159" s="125" t="s">
        <v>858</v>
      </c>
      <c r="B1159" s="124" t="s">
        <v>857</v>
      </c>
      <c r="C1159" s="123" t="s">
        <v>856</v>
      </c>
      <c r="D1159" s="123" t="s">
        <v>304</v>
      </c>
      <c r="E1159" s="123" t="s">
        <v>328</v>
      </c>
      <c r="F1159" s="122"/>
      <c r="G1159" s="121" t="s">
        <v>518</v>
      </c>
      <c r="H1159" s="120">
        <v>104.15</v>
      </c>
      <c r="I1159" s="120">
        <v>2</v>
      </c>
      <c r="J1159" s="119">
        <v>23</v>
      </c>
      <c r="K1159" s="119">
        <v>23</v>
      </c>
      <c r="L1159" s="119"/>
      <c r="M1159" s="118" t="s">
        <v>855</v>
      </c>
      <c r="N1159" s="117" t="str">
        <f t="shared" si="17"/>
        <v/>
      </c>
      <c r="O1159" s="116"/>
    </row>
    <row r="1160" spans="1:15" x14ac:dyDescent="0.25">
      <c r="A1160" s="125" t="s">
        <v>854</v>
      </c>
      <c r="B1160" s="124" t="s">
        <v>847</v>
      </c>
      <c r="C1160" s="123" t="s">
        <v>846</v>
      </c>
      <c r="D1160" s="123" t="s">
        <v>304</v>
      </c>
      <c r="E1160" s="123" t="s">
        <v>316</v>
      </c>
      <c r="F1160" s="122"/>
      <c r="G1160" s="121" t="s">
        <v>403</v>
      </c>
      <c r="H1160" s="120">
        <v>178.3</v>
      </c>
      <c r="I1160" s="120">
        <v>1.5</v>
      </c>
      <c r="J1160" s="119"/>
      <c r="K1160" s="119">
        <v>2</v>
      </c>
      <c r="L1160" s="119">
        <v>1</v>
      </c>
      <c r="M1160" s="118" t="s">
        <v>853</v>
      </c>
      <c r="N1160" s="117" t="str">
        <f t="shared" si="17"/>
        <v/>
      </c>
      <c r="O1160" s="116"/>
    </row>
    <row r="1161" spans="1:15" ht="15.75" x14ac:dyDescent="0.25">
      <c r="A1161" s="125" t="s">
        <v>852</v>
      </c>
      <c r="B1161" s="124" t="s">
        <v>847</v>
      </c>
      <c r="C1161" s="123" t="s">
        <v>846</v>
      </c>
      <c r="D1161" s="123" t="s">
        <v>304</v>
      </c>
      <c r="E1161" s="123" t="s">
        <v>313</v>
      </c>
      <c r="F1161" s="126"/>
      <c r="G1161" s="121" t="s">
        <v>403</v>
      </c>
      <c r="H1161" s="120">
        <v>151.6</v>
      </c>
      <c r="I1161" s="120">
        <v>1.5</v>
      </c>
      <c r="J1161" s="119"/>
      <c r="K1161" s="119">
        <v>8</v>
      </c>
      <c r="L1161" s="119">
        <v>6</v>
      </c>
      <c r="M1161" s="118" t="s">
        <v>851</v>
      </c>
      <c r="N1161" s="117" t="str">
        <f t="shared" ref="N1161:N1224" si="18">IF(O1161="","",H1161-($N$7*H1161))</f>
        <v/>
      </c>
      <c r="O1161" s="116"/>
    </row>
    <row r="1162" spans="1:15" ht="15.75" x14ac:dyDescent="0.25">
      <c r="A1162" s="125" t="s">
        <v>850</v>
      </c>
      <c r="B1162" s="124" t="s">
        <v>847</v>
      </c>
      <c r="C1162" s="123" t="s">
        <v>846</v>
      </c>
      <c r="D1162" s="123" t="s">
        <v>304</v>
      </c>
      <c r="E1162" s="123" t="s">
        <v>328</v>
      </c>
      <c r="F1162" s="126"/>
      <c r="G1162" s="121" t="s">
        <v>403</v>
      </c>
      <c r="H1162" s="120">
        <v>115.55</v>
      </c>
      <c r="I1162" s="120">
        <v>1.5</v>
      </c>
      <c r="J1162" s="119"/>
      <c r="K1162" s="119">
        <v>17</v>
      </c>
      <c r="L1162" s="119">
        <v>11</v>
      </c>
      <c r="M1162" s="118" t="s">
        <v>849</v>
      </c>
      <c r="N1162" s="117" t="str">
        <f t="shared" si="18"/>
        <v/>
      </c>
      <c r="O1162" s="116"/>
    </row>
    <row r="1163" spans="1:15" ht="15.75" x14ac:dyDescent="0.25">
      <c r="A1163" s="125" t="s">
        <v>848</v>
      </c>
      <c r="B1163" s="124" t="s">
        <v>847</v>
      </c>
      <c r="C1163" s="123" t="s">
        <v>846</v>
      </c>
      <c r="D1163" s="123" t="s">
        <v>304</v>
      </c>
      <c r="E1163" s="123" t="s">
        <v>308</v>
      </c>
      <c r="F1163" s="126"/>
      <c r="G1163" s="121" t="s">
        <v>403</v>
      </c>
      <c r="H1163" s="120">
        <v>87.2</v>
      </c>
      <c r="I1163" s="120">
        <v>1.5</v>
      </c>
      <c r="J1163" s="119"/>
      <c r="K1163" s="119">
        <v>63</v>
      </c>
      <c r="L1163" s="119"/>
      <c r="M1163" s="118" t="s">
        <v>845</v>
      </c>
      <c r="N1163" s="117" t="str">
        <f t="shared" si="18"/>
        <v/>
      </c>
      <c r="O1163" s="116"/>
    </row>
    <row r="1164" spans="1:15" ht="15.75" x14ac:dyDescent="0.25">
      <c r="A1164" s="125" t="s">
        <v>844</v>
      </c>
      <c r="B1164" s="124" t="s">
        <v>831</v>
      </c>
      <c r="C1164" s="123" t="s">
        <v>830</v>
      </c>
      <c r="D1164" s="123" t="s">
        <v>304</v>
      </c>
      <c r="E1164" s="123" t="s">
        <v>337</v>
      </c>
      <c r="F1164" s="126"/>
      <c r="G1164" s="121" t="s">
        <v>518</v>
      </c>
      <c r="H1164" s="120">
        <v>195</v>
      </c>
      <c r="I1164" s="120"/>
      <c r="J1164" s="119"/>
      <c r="K1164" s="119">
        <v>52</v>
      </c>
      <c r="L1164" s="119">
        <v>19</v>
      </c>
      <c r="M1164" s="118" t="s">
        <v>843</v>
      </c>
      <c r="N1164" s="117" t="str">
        <f t="shared" si="18"/>
        <v/>
      </c>
      <c r="O1164" s="116"/>
    </row>
    <row r="1165" spans="1:15" x14ac:dyDescent="0.25">
      <c r="A1165" s="125" t="s">
        <v>842</v>
      </c>
      <c r="B1165" s="124" t="s">
        <v>831</v>
      </c>
      <c r="C1165" s="123" t="s">
        <v>830</v>
      </c>
      <c r="D1165" s="123" t="s">
        <v>304</v>
      </c>
      <c r="E1165" s="123" t="s">
        <v>319</v>
      </c>
      <c r="F1165" s="122"/>
      <c r="G1165" s="121" t="s">
        <v>518</v>
      </c>
      <c r="H1165" s="120">
        <v>179.15</v>
      </c>
      <c r="I1165" s="120"/>
      <c r="J1165" s="119"/>
      <c r="K1165" s="119">
        <v>24</v>
      </c>
      <c r="L1165" s="119">
        <v>10</v>
      </c>
      <c r="M1165" s="118" t="s">
        <v>841</v>
      </c>
      <c r="N1165" s="117" t="str">
        <f t="shared" si="18"/>
        <v/>
      </c>
      <c r="O1165" s="116"/>
    </row>
    <row r="1166" spans="1:15" x14ac:dyDescent="0.25">
      <c r="A1166" s="125" t="s">
        <v>840</v>
      </c>
      <c r="B1166" s="124" t="s">
        <v>831</v>
      </c>
      <c r="C1166" s="123" t="s">
        <v>830</v>
      </c>
      <c r="D1166" s="123" t="s">
        <v>304</v>
      </c>
      <c r="E1166" s="123" t="s">
        <v>316</v>
      </c>
      <c r="F1166" s="122"/>
      <c r="G1166" s="121" t="s">
        <v>518</v>
      </c>
      <c r="H1166" s="120">
        <v>154.80000000000001</v>
      </c>
      <c r="I1166" s="120"/>
      <c r="J1166" s="119">
        <v>6</v>
      </c>
      <c r="K1166" s="119">
        <v>1</v>
      </c>
      <c r="L1166" s="119">
        <v>1</v>
      </c>
      <c r="M1166" s="118" t="s">
        <v>839</v>
      </c>
      <c r="N1166" s="117" t="str">
        <f t="shared" si="18"/>
        <v/>
      </c>
      <c r="O1166" s="116"/>
    </row>
    <row r="1167" spans="1:15" x14ac:dyDescent="0.25">
      <c r="A1167" s="125" t="s">
        <v>838</v>
      </c>
      <c r="B1167" s="124" t="s">
        <v>831</v>
      </c>
      <c r="C1167" s="123" t="s">
        <v>830</v>
      </c>
      <c r="D1167" s="123" t="s">
        <v>304</v>
      </c>
      <c r="E1167" s="123" t="s">
        <v>313</v>
      </c>
      <c r="F1167" s="122"/>
      <c r="G1167" s="121" t="s">
        <v>518</v>
      </c>
      <c r="H1167" s="120">
        <v>128.25</v>
      </c>
      <c r="I1167" s="120"/>
      <c r="J1167" s="119"/>
      <c r="K1167" s="119">
        <v>315</v>
      </c>
      <c r="L1167" s="119">
        <v>142</v>
      </c>
      <c r="M1167" s="118" t="s">
        <v>837</v>
      </c>
      <c r="N1167" s="117" t="str">
        <f t="shared" si="18"/>
        <v/>
      </c>
      <c r="O1167" s="116"/>
    </row>
    <row r="1168" spans="1:15" x14ac:dyDescent="0.25">
      <c r="A1168" s="125" t="s">
        <v>836</v>
      </c>
      <c r="B1168" s="124" t="s">
        <v>831</v>
      </c>
      <c r="C1168" s="123" t="s">
        <v>830</v>
      </c>
      <c r="D1168" s="123" t="s">
        <v>304</v>
      </c>
      <c r="E1168" s="123" t="s">
        <v>328</v>
      </c>
      <c r="F1168" s="122"/>
      <c r="G1168" s="121" t="s">
        <v>518</v>
      </c>
      <c r="H1168" s="120">
        <v>98.8</v>
      </c>
      <c r="I1168" s="120"/>
      <c r="J1168" s="119"/>
      <c r="K1168" s="119">
        <v>290</v>
      </c>
      <c r="L1168" s="119">
        <v>187</v>
      </c>
      <c r="M1168" s="118" t="s">
        <v>835</v>
      </c>
      <c r="N1168" s="117" t="str">
        <f t="shared" si="18"/>
        <v/>
      </c>
      <c r="O1168" s="116"/>
    </row>
    <row r="1169" spans="1:15" x14ac:dyDescent="0.25">
      <c r="A1169" s="125" t="s">
        <v>834</v>
      </c>
      <c r="B1169" s="124" t="s">
        <v>831</v>
      </c>
      <c r="C1169" s="123" t="s">
        <v>830</v>
      </c>
      <c r="D1169" s="123" t="s">
        <v>304</v>
      </c>
      <c r="E1169" s="123" t="s">
        <v>488</v>
      </c>
      <c r="F1169" s="122"/>
      <c r="G1169" s="121" t="s">
        <v>518</v>
      </c>
      <c r="H1169" s="120">
        <v>89.05</v>
      </c>
      <c r="I1169" s="120"/>
      <c r="J1169" s="119">
        <v>34</v>
      </c>
      <c r="K1169" s="119"/>
      <c r="L1169" s="119"/>
      <c r="M1169" s="118" t="s">
        <v>833</v>
      </c>
      <c r="N1169" s="117" t="str">
        <f t="shared" si="18"/>
        <v/>
      </c>
      <c r="O1169" s="116"/>
    </row>
    <row r="1170" spans="1:15" x14ac:dyDescent="0.25">
      <c r="A1170" s="125" t="s">
        <v>832</v>
      </c>
      <c r="B1170" s="124" t="s">
        <v>831</v>
      </c>
      <c r="C1170" s="123" t="s">
        <v>830</v>
      </c>
      <c r="D1170" s="123" t="s">
        <v>304</v>
      </c>
      <c r="E1170" s="123" t="s">
        <v>308</v>
      </c>
      <c r="F1170" s="122"/>
      <c r="G1170" s="121" t="s">
        <v>518</v>
      </c>
      <c r="H1170" s="120">
        <v>73.45</v>
      </c>
      <c r="I1170" s="120"/>
      <c r="J1170" s="119"/>
      <c r="K1170" s="119">
        <v>199</v>
      </c>
      <c r="L1170" s="119">
        <v>57</v>
      </c>
      <c r="M1170" s="118" t="s">
        <v>829</v>
      </c>
      <c r="N1170" s="117" t="str">
        <f t="shared" si="18"/>
        <v/>
      </c>
      <c r="O1170" s="116"/>
    </row>
    <row r="1171" spans="1:15" ht="15.75" x14ac:dyDescent="0.25">
      <c r="A1171" s="125" t="s">
        <v>828</v>
      </c>
      <c r="B1171" s="124" t="s">
        <v>823</v>
      </c>
      <c r="C1171" s="123" t="s">
        <v>822</v>
      </c>
      <c r="D1171" s="123" t="s">
        <v>304</v>
      </c>
      <c r="E1171" s="123" t="s">
        <v>589</v>
      </c>
      <c r="F1171" s="126"/>
      <c r="G1171" s="121" t="s">
        <v>403</v>
      </c>
      <c r="H1171" s="120">
        <v>230</v>
      </c>
      <c r="I1171" s="120">
        <v>1.5</v>
      </c>
      <c r="J1171" s="119"/>
      <c r="K1171" s="119">
        <v>1</v>
      </c>
      <c r="L1171" s="119">
        <v>1</v>
      </c>
      <c r="M1171" s="118" t="s">
        <v>827</v>
      </c>
      <c r="N1171" s="117" t="str">
        <f t="shared" si="18"/>
        <v/>
      </c>
      <c r="O1171" s="116"/>
    </row>
    <row r="1172" spans="1:15" ht="15.75" x14ac:dyDescent="0.25">
      <c r="A1172" s="125" t="s">
        <v>826</v>
      </c>
      <c r="B1172" s="124" t="s">
        <v>823</v>
      </c>
      <c r="C1172" s="123" t="s">
        <v>822</v>
      </c>
      <c r="D1172" s="123" t="s">
        <v>304</v>
      </c>
      <c r="E1172" s="123" t="s">
        <v>319</v>
      </c>
      <c r="F1172" s="126"/>
      <c r="G1172" s="121" t="s">
        <v>403</v>
      </c>
      <c r="H1172" s="120">
        <v>202.05</v>
      </c>
      <c r="I1172" s="120">
        <v>1.5</v>
      </c>
      <c r="J1172" s="119"/>
      <c r="K1172" s="119">
        <v>2</v>
      </c>
      <c r="L1172" s="119"/>
      <c r="M1172" s="118" t="s">
        <v>825</v>
      </c>
      <c r="N1172" s="117" t="str">
        <f t="shared" si="18"/>
        <v/>
      </c>
      <c r="O1172" s="116"/>
    </row>
    <row r="1173" spans="1:15" ht="15.75" x14ac:dyDescent="0.25">
      <c r="A1173" s="125" t="s">
        <v>824</v>
      </c>
      <c r="B1173" s="124" t="s">
        <v>823</v>
      </c>
      <c r="C1173" s="123" t="s">
        <v>822</v>
      </c>
      <c r="D1173" s="123" t="s">
        <v>304</v>
      </c>
      <c r="E1173" s="123" t="s">
        <v>308</v>
      </c>
      <c r="F1173" s="126"/>
      <c r="G1173" s="121" t="s">
        <v>403</v>
      </c>
      <c r="H1173" s="120">
        <v>87.2</v>
      </c>
      <c r="I1173" s="120">
        <v>1.5</v>
      </c>
      <c r="J1173" s="119"/>
      <c r="K1173" s="119">
        <v>3</v>
      </c>
      <c r="L1173" s="119"/>
      <c r="M1173" s="118" t="s">
        <v>821</v>
      </c>
      <c r="N1173" s="117" t="str">
        <f t="shared" si="18"/>
        <v/>
      </c>
      <c r="O1173" s="116"/>
    </row>
    <row r="1174" spans="1:15" ht="15.75" x14ac:dyDescent="0.25">
      <c r="A1174" s="125" t="s">
        <v>820</v>
      </c>
      <c r="B1174" s="124" t="s">
        <v>226</v>
      </c>
      <c r="C1174" s="123" t="s">
        <v>809</v>
      </c>
      <c r="D1174" s="123" t="s">
        <v>304</v>
      </c>
      <c r="E1174" s="123" t="s">
        <v>589</v>
      </c>
      <c r="F1174" s="126"/>
      <c r="G1174" s="121" t="s">
        <v>307</v>
      </c>
      <c r="H1174" s="120">
        <v>234.45</v>
      </c>
      <c r="I1174" s="120"/>
      <c r="J1174" s="119"/>
      <c r="K1174" s="119">
        <v>3</v>
      </c>
      <c r="L1174" s="119"/>
      <c r="M1174" s="118" t="s">
        <v>819</v>
      </c>
      <c r="N1174" s="117" t="str">
        <f t="shared" si="18"/>
        <v/>
      </c>
      <c r="O1174" s="116"/>
    </row>
    <row r="1175" spans="1:15" x14ac:dyDescent="0.25">
      <c r="A1175" s="125" t="s">
        <v>818</v>
      </c>
      <c r="B1175" s="124" t="s">
        <v>226</v>
      </c>
      <c r="C1175" s="123" t="s">
        <v>809</v>
      </c>
      <c r="D1175" s="123" t="s">
        <v>304</v>
      </c>
      <c r="E1175" s="123" t="s">
        <v>319</v>
      </c>
      <c r="F1175" s="122"/>
      <c r="G1175" s="121" t="s">
        <v>307</v>
      </c>
      <c r="H1175" s="120">
        <v>189.35</v>
      </c>
      <c r="I1175" s="120"/>
      <c r="J1175" s="119"/>
      <c r="K1175" s="119">
        <v>7</v>
      </c>
      <c r="L1175" s="119">
        <v>6</v>
      </c>
      <c r="M1175" s="118" t="s">
        <v>817</v>
      </c>
      <c r="N1175" s="117" t="str">
        <f t="shared" si="18"/>
        <v/>
      </c>
      <c r="O1175" s="116"/>
    </row>
    <row r="1176" spans="1:15" x14ac:dyDescent="0.25">
      <c r="A1176" s="125" t="s">
        <v>816</v>
      </c>
      <c r="B1176" s="124" t="s">
        <v>226</v>
      </c>
      <c r="C1176" s="123" t="s">
        <v>809</v>
      </c>
      <c r="D1176" s="123" t="s">
        <v>304</v>
      </c>
      <c r="E1176" s="123" t="s">
        <v>316</v>
      </c>
      <c r="F1176" s="122"/>
      <c r="G1176" s="121" t="s">
        <v>307</v>
      </c>
      <c r="H1176" s="120">
        <v>149</v>
      </c>
      <c r="I1176" s="120"/>
      <c r="J1176" s="119">
        <v>3</v>
      </c>
      <c r="K1176" s="119">
        <v>29</v>
      </c>
      <c r="L1176" s="119">
        <v>26</v>
      </c>
      <c r="M1176" s="118" t="s">
        <v>815</v>
      </c>
      <c r="N1176" s="117" t="str">
        <f t="shared" si="18"/>
        <v/>
      </c>
      <c r="O1176" s="116"/>
    </row>
    <row r="1177" spans="1:15" x14ac:dyDescent="0.25">
      <c r="A1177" s="125" t="s">
        <v>814</v>
      </c>
      <c r="B1177" s="124" t="s">
        <v>226</v>
      </c>
      <c r="C1177" s="123" t="s">
        <v>809</v>
      </c>
      <c r="D1177" s="123" t="s">
        <v>304</v>
      </c>
      <c r="E1177" s="123" t="s">
        <v>313</v>
      </c>
      <c r="F1177" s="122"/>
      <c r="G1177" s="121" t="s">
        <v>307</v>
      </c>
      <c r="H1177" s="120">
        <v>117.25</v>
      </c>
      <c r="I1177" s="120"/>
      <c r="J1177" s="119">
        <v>13</v>
      </c>
      <c r="K1177" s="119">
        <v>23</v>
      </c>
      <c r="L1177" s="119">
        <v>13</v>
      </c>
      <c r="M1177" s="118" t="s">
        <v>813</v>
      </c>
      <c r="N1177" s="117" t="str">
        <f t="shared" si="18"/>
        <v/>
      </c>
      <c r="O1177" s="116"/>
    </row>
    <row r="1178" spans="1:15" x14ac:dyDescent="0.25">
      <c r="A1178" s="125" t="s">
        <v>812</v>
      </c>
      <c r="B1178" s="124" t="s">
        <v>226</v>
      </c>
      <c r="C1178" s="123" t="s">
        <v>809</v>
      </c>
      <c r="D1178" s="123" t="s">
        <v>304</v>
      </c>
      <c r="E1178" s="123" t="s">
        <v>328</v>
      </c>
      <c r="F1178" s="122"/>
      <c r="G1178" s="121" t="s">
        <v>307</v>
      </c>
      <c r="H1178" s="120">
        <v>93</v>
      </c>
      <c r="I1178" s="120"/>
      <c r="J1178" s="119">
        <v>13</v>
      </c>
      <c r="K1178" s="119">
        <v>96</v>
      </c>
      <c r="L1178" s="119">
        <v>3</v>
      </c>
      <c r="M1178" s="118" t="s">
        <v>811</v>
      </c>
      <c r="N1178" s="117" t="str">
        <f t="shared" si="18"/>
        <v/>
      </c>
      <c r="O1178" s="116"/>
    </row>
    <row r="1179" spans="1:15" x14ac:dyDescent="0.25">
      <c r="A1179" s="125" t="s">
        <v>810</v>
      </c>
      <c r="B1179" s="124" t="s">
        <v>226</v>
      </c>
      <c r="C1179" s="123" t="s">
        <v>809</v>
      </c>
      <c r="D1179" s="123" t="s">
        <v>304</v>
      </c>
      <c r="E1179" s="123" t="s">
        <v>308</v>
      </c>
      <c r="F1179" s="122"/>
      <c r="G1179" s="121" t="s">
        <v>307</v>
      </c>
      <c r="H1179" s="120">
        <v>69.5</v>
      </c>
      <c r="I1179" s="120"/>
      <c r="J1179" s="119"/>
      <c r="K1179" s="119">
        <v>82</v>
      </c>
      <c r="L1179" s="119">
        <v>15</v>
      </c>
      <c r="M1179" s="118" t="s">
        <v>808</v>
      </c>
      <c r="N1179" s="117" t="str">
        <f t="shared" si="18"/>
        <v/>
      </c>
      <c r="O1179" s="116"/>
    </row>
    <row r="1180" spans="1:15" x14ac:dyDescent="0.25">
      <c r="A1180" s="125" t="s">
        <v>807</v>
      </c>
      <c r="B1180" s="124" t="s">
        <v>796</v>
      </c>
      <c r="C1180" s="123" t="s">
        <v>795</v>
      </c>
      <c r="D1180" s="123" t="s">
        <v>304</v>
      </c>
      <c r="E1180" s="123" t="s">
        <v>589</v>
      </c>
      <c r="F1180" s="122"/>
      <c r="G1180" s="121" t="s">
        <v>403</v>
      </c>
      <c r="H1180" s="120">
        <v>209.7</v>
      </c>
      <c r="I1180" s="120"/>
      <c r="J1180" s="119">
        <v>9</v>
      </c>
      <c r="K1180" s="119"/>
      <c r="L1180" s="119"/>
      <c r="M1180" s="118" t="s">
        <v>806</v>
      </c>
      <c r="N1180" s="117" t="str">
        <f t="shared" si="18"/>
        <v/>
      </c>
      <c r="O1180" s="116"/>
    </row>
    <row r="1181" spans="1:15" x14ac:dyDescent="0.25">
      <c r="A1181" s="125" t="s">
        <v>805</v>
      </c>
      <c r="B1181" s="124" t="s">
        <v>796</v>
      </c>
      <c r="C1181" s="123" t="s">
        <v>795</v>
      </c>
      <c r="D1181" s="123" t="s">
        <v>304</v>
      </c>
      <c r="E1181" s="123" t="s">
        <v>319</v>
      </c>
      <c r="F1181" s="122"/>
      <c r="G1181" s="121" t="s">
        <v>403</v>
      </c>
      <c r="H1181" s="120">
        <v>179.4</v>
      </c>
      <c r="I1181" s="120"/>
      <c r="J1181" s="119">
        <v>7</v>
      </c>
      <c r="K1181" s="119">
        <v>111</v>
      </c>
      <c r="L1181" s="119"/>
      <c r="M1181" s="118" t="s">
        <v>804</v>
      </c>
      <c r="N1181" s="117" t="str">
        <f t="shared" si="18"/>
        <v/>
      </c>
      <c r="O1181" s="116"/>
    </row>
    <row r="1182" spans="1:15" x14ac:dyDescent="0.25">
      <c r="A1182" s="125" t="s">
        <v>803</v>
      </c>
      <c r="B1182" s="124" t="s">
        <v>796</v>
      </c>
      <c r="C1182" s="123" t="s">
        <v>795</v>
      </c>
      <c r="D1182" s="123" t="s">
        <v>304</v>
      </c>
      <c r="E1182" s="123" t="s">
        <v>316</v>
      </c>
      <c r="F1182" s="122"/>
      <c r="G1182" s="121" t="s">
        <v>403</v>
      </c>
      <c r="H1182" s="120">
        <v>153.44999999999999</v>
      </c>
      <c r="I1182" s="120"/>
      <c r="J1182" s="119">
        <v>47</v>
      </c>
      <c r="K1182" s="119"/>
      <c r="L1182" s="119"/>
      <c r="M1182" s="118" t="s">
        <v>802</v>
      </c>
      <c r="N1182" s="117" t="str">
        <f t="shared" si="18"/>
        <v/>
      </c>
      <c r="O1182" s="116"/>
    </row>
    <row r="1183" spans="1:15" x14ac:dyDescent="0.25">
      <c r="A1183" s="125" t="s">
        <v>801</v>
      </c>
      <c r="B1183" s="124" t="s">
        <v>796</v>
      </c>
      <c r="C1183" s="123" t="s">
        <v>795</v>
      </c>
      <c r="D1183" s="123" t="s">
        <v>304</v>
      </c>
      <c r="E1183" s="123" t="s">
        <v>313</v>
      </c>
      <c r="F1183" s="122"/>
      <c r="G1183" s="121" t="s">
        <v>403</v>
      </c>
      <c r="H1183" s="120">
        <v>120.75</v>
      </c>
      <c r="I1183" s="120"/>
      <c r="J1183" s="119">
        <v>238</v>
      </c>
      <c r="K1183" s="119">
        <v>29</v>
      </c>
      <c r="L1183" s="119"/>
      <c r="M1183" s="118" t="s">
        <v>800</v>
      </c>
      <c r="N1183" s="117" t="str">
        <f t="shared" si="18"/>
        <v/>
      </c>
      <c r="O1183" s="116"/>
    </row>
    <row r="1184" spans="1:15" x14ac:dyDescent="0.25">
      <c r="A1184" s="125" t="s">
        <v>799</v>
      </c>
      <c r="B1184" s="124" t="s">
        <v>796</v>
      </c>
      <c r="C1184" s="123" t="s">
        <v>795</v>
      </c>
      <c r="D1184" s="123" t="s">
        <v>304</v>
      </c>
      <c r="E1184" s="123" t="s">
        <v>322</v>
      </c>
      <c r="F1184" s="122" t="s">
        <v>398</v>
      </c>
      <c r="G1184" s="121" t="s">
        <v>403</v>
      </c>
      <c r="H1184" s="120">
        <v>44.85</v>
      </c>
      <c r="I1184" s="120"/>
      <c r="J1184" s="119">
        <v>284</v>
      </c>
      <c r="K1184" s="119">
        <v>143</v>
      </c>
      <c r="L1184" s="119"/>
      <c r="M1184" s="118" t="s">
        <v>798</v>
      </c>
      <c r="N1184" s="117" t="str">
        <f t="shared" si="18"/>
        <v/>
      </c>
      <c r="O1184" s="116"/>
    </row>
    <row r="1185" spans="1:15" x14ac:dyDescent="0.25">
      <c r="A1185" s="125" t="s">
        <v>797</v>
      </c>
      <c r="B1185" s="124" t="s">
        <v>796</v>
      </c>
      <c r="C1185" s="123" t="s">
        <v>795</v>
      </c>
      <c r="D1185" s="123" t="s">
        <v>304</v>
      </c>
      <c r="E1185" s="123" t="s">
        <v>382</v>
      </c>
      <c r="F1185" s="122"/>
      <c r="G1185" s="121" t="s">
        <v>403</v>
      </c>
      <c r="H1185" s="120">
        <v>30.15</v>
      </c>
      <c r="I1185" s="120"/>
      <c r="J1185" s="119">
        <v>88</v>
      </c>
      <c r="K1185" s="119"/>
      <c r="L1185" s="119"/>
      <c r="M1185" s="118" t="s">
        <v>794</v>
      </c>
      <c r="N1185" s="117" t="str">
        <f t="shared" si="18"/>
        <v/>
      </c>
      <c r="O1185" s="116"/>
    </row>
    <row r="1186" spans="1:15" x14ac:dyDescent="0.25">
      <c r="A1186" s="125" t="s">
        <v>793</v>
      </c>
      <c r="B1186" s="124" t="s">
        <v>776</v>
      </c>
      <c r="C1186" s="123" t="s">
        <v>775</v>
      </c>
      <c r="D1186" s="123" t="s">
        <v>304</v>
      </c>
      <c r="E1186" s="123" t="s">
        <v>316</v>
      </c>
      <c r="F1186" s="122"/>
      <c r="G1186" s="121" t="s">
        <v>403</v>
      </c>
      <c r="H1186" s="120">
        <v>174.9</v>
      </c>
      <c r="I1186" s="120">
        <v>1</v>
      </c>
      <c r="J1186" s="119"/>
      <c r="K1186" s="119">
        <v>133</v>
      </c>
      <c r="L1186" s="119">
        <v>33</v>
      </c>
      <c r="M1186" s="118" t="s">
        <v>792</v>
      </c>
      <c r="N1186" s="117" t="str">
        <f t="shared" si="18"/>
        <v/>
      </c>
      <c r="O1186" s="116"/>
    </row>
    <row r="1187" spans="1:15" x14ac:dyDescent="0.25">
      <c r="A1187" s="125" t="s">
        <v>791</v>
      </c>
      <c r="B1187" s="124" t="s">
        <v>776</v>
      </c>
      <c r="C1187" s="123" t="s">
        <v>775</v>
      </c>
      <c r="D1187" s="123" t="s">
        <v>304</v>
      </c>
      <c r="E1187" s="123" t="s">
        <v>313</v>
      </c>
      <c r="F1187" s="122"/>
      <c r="G1187" s="121" t="s">
        <v>403</v>
      </c>
      <c r="H1187" s="120">
        <v>148.69999999999999</v>
      </c>
      <c r="I1187" s="120">
        <v>1</v>
      </c>
      <c r="J1187" s="119">
        <v>7</v>
      </c>
      <c r="K1187" s="119">
        <v>89</v>
      </c>
      <c r="L1187" s="119">
        <v>19</v>
      </c>
      <c r="M1187" s="118" t="s">
        <v>790</v>
      </c>
      <c r="N1187" s="117" t="str">
        <f t="shared" si="18"/>
        <v/>
      </c>
      <c r="O1187" s="116"/>
    </row>
    <row r="1188" spans="1:15" x14ac:dyDescent="0.25">
      <c r="A1188" s="125" t="s">
        <v>789</v>
      </c>
      <c r="B1188" s="124" t="s">
        <v>776</v>
      </c>
      <c r="C1188" s="123" t="s">
        <v>775</v>
      </c>
      <c r="D1188" s="123" t="s">
        <v>304</v>
      </c>
      <c r="E1188" s="123" t="s">
        <v>308</v>
      </c>
      <c r="F1188" s="122"/>
      <c r="G1188" s="121" t="s">
        <v>403</v>
      </c>
      <c r="H1188" s="120">
        <v>85.15</v>
      </c>
      <c r="I1188" s="120">
        <v>1</v>
      </c>
      <c r="J1188" s="119"/>
      <c r="K1188" s="119">
        <v>67</v>
      </c>
      <c r="L1188" s="119">
        <v>17</v>
      </c>
      <c r="M1188" s="118" t="s">
        <v>788</v>
      </c>
      <c r="N1188" s="117" t="str">
        <f t="shared" si="18"/>
        <v/>
      </c>
      <c r="O1188" s="116"/>
    </row>
    <row r="1189" spans="1:15" x14ac:dyDescent="0.25">
      <c r="A1189" s="125" t="s">
        <v>787</v>
      </c>
      <c r="B1189" s="124" t="s">
        <v>776</v>
      </c>
      <c r="C1189" s="123" t="s">
        <v>775</v>
      </c>
      <c r="D1189" s="123" t="s">
        <v>763</v>
      </c>
      <c r="E1189" s="123" t="s">
        <v>328</v>
      </c>
      <c r="F1189" s="122"/>
      <c r="G1189" s="121" t="s">
        <v>403</v>
      </c>
      <c r="H1189" s="120">
        <v>113.4</v>
      </c>
      <c r="I1189" s="120">
        <v>1</v>
      </c>
      <c r="J1189" s="119">
        <v>61</v>
      </c>
      <c r="K1189" s="119">
        <v>151</v>
      </c>
      <c r="L1189" s="119">
        <v>33</v>
      </c>
      <c r="M1189" s="118" t="s">
        <v>786</v>
      </c>
      <c r="N1189" s="117" t="str">
        <f t="shared" si="18"/>
        <v/>
      </c>
      <c r="O1189" s="116"/>
    </row>
    <row r="1190" spans="1:15" x14ac:dyDescent="0.25">
      <c r="A1190" s="125" t="s">
        <v>785</v>
      </c>
      <c r="B1190" s="124" t="s">
        <v>776</v>
      </c>
      <c r="C1190" s="123" t="s">
        <v>775</v>
      </c>
      <c r="D1190" s="123" t="s">
        <v>763</v>
      </c>
      <c r="E1190" s="123" t="s">
        <v>488</v>
      </c>
      <c r="F1190" s="122"/>
      <c r="G1190" s="121" t="s">
        <v>403</v>
      </c>
      <c r="H1190" s="120">
        <v>103.3</v>
      </c>
      <c r="I1190" s="120">
        <v>1</v>
      </c>
      <c r="J1190" s="119">
        <v>2</v>
      </c>
      <c r="K1190" s="119"/>
      <c r="L1190" s="119"/>
      <c r="M1190" s="118" t="s">
        <v>784</v>
      </c>
      <c r="N1190" s="117" t="str">
        <f t="shared" si="18"/>
        <v/>
      </c>
      <c r="O1190" s="116"/>
    </row>
    <row r="1191" spans="1:15" x14ac:dyDescent="0.25">
      <c r="A1191" s="125" t="s">
        <v>783</v>
      </c>
      <c r="B1191" s="124" t="s">
        <v>776</v>
      </c>
      <c r="C1191" s="123" t="s">
        <v>775</v>
      </c>
      <c r="D1191" s="123" t="s">
        <v>763</v>
      </c>
      <c r="E1191" s="123" t="s">
        <v>308</v>
      </c>
      <c r="F1191" s="122"/>
      <c r="G1191" s="121" t="s">
        <v>403</v>
      </c>
      <c r="H1191" s="120">
        <v>85.15</v>
      </c>
      <c r="I1191" s="120">
        <v>1</v>
      </c>
      <c r="J1191" s="119">
        <v>116</v>
      </c>
      <c r="K1191" s="119"/>
      <c r="L1191" s="119"/>
      <c r="M1191" s="118" t="s">
        <v>782</v>
      </c>
      <c r="N1191" s="117" t="str">
        <f t="shared" si="18"/>
        <v/>
      </c>
      <c r="O1191" s="116"/>
    </row>
    <row r="1192" spans="1:15" x14ac:dyDescent="0.25">
      <c r="A1192" s="125" t="s">
        <v>781</v>
      </c>
      <c r="B1192" s="124" t="s">
        <v>776</v>
      </c>
      <c r="C1192" s="123" t="s">
        <v>775</v>
      </c>
      <c r="D1192" s="123" t="s">
        <v>763</v>
      </c>
      <c r="E1192" s="123" t="s">
        <v>674</v>
      </c>
      <c r="F1192" s="122"/>
      <c r="G1192" s="121" t="s">
        <v>403</v>
      </c>
      <c r="H1192" s="120">
        <v>33.6</v>
      </c>
      <c r="I1192" s="120">
        <v>1</v>
      </c>
      <c r="J1192" s="119">
        <v>10</v>
      </c>
      <c r="K1192" s="119"/>
      <c r="L1192" s="119"/>
      <c r="M1192" s="118" t="s">
        <v>780</v>
      </c>
      <c r="N1192" s="117" t="str">
        <f t="shared" si="18"/>
        <v/>
      </c>
      <c r="O1192" s="116"/>
    </row>
    <row r="1193" spans="1:15" x14ac:dyDescent="0.25">
      <c r="A1193" s="125" t="s">
        <v>779</v>
      </c>
      <c r="B1193" s="124" t="s">
        <v>776</v>
      </c>
      <c r="C1193" s="123" t="s">
        <v>775</v>
      </c>
      <c r="D1193" s="123" t="s">
        <v>774</v>
      </c>
      <c r="E1193" s="123" t="s">
        <v>382</v>
      </c>
      <c r="F1193" s="122"/>
      <c r="G1193" s="121" t="s">
        <v>403</v>
      </c>
      <c r="H1193" s="120">
        <v>33.6</v>
      </c>
      <c r="I1193" s="120">
        <v>1</v>
      </c>
      <c r="J1193" s="119">
        <v>27</v>
      </c>
      <c r="K1193" s="119"/>
      <c r="L1193" s="119"/>
      <c r="M1193" s="118" t="s">
        <v>778</v>
      </c>
      <c r="N1193" s="117" t="str">
        <f t="shared" si="18"/>
        <v/>
      </c>
      <c r="O1193" s="116"/>
    </row>
    <row r="1194" spans="1:15" x14ac:dyDescent="0.25">
      <c r="A1194" s="125" t="s">
        <v>777</v>
      </c>
      <c r="B1194" s="124" t="s">
        <v>776</v>
      </c>
      <c r="C1194" s="123" t="s">
        <v>775</v>
      </c>
      <c r="D1194" s="123" t="s">
        <v>774</v>
      </c>
      <c r="E1194" s="123" t="s">
        <v>674</v>
      </c>
      <c r="F1194" s="122"/>
      <c r="G1194" s="121" t="s">
        <v>403</v>
      </c>
      <c r="H1194" s="120">
        <v>33.6</v>
      </c>
      <c r="I1194" s="120">
        <v>1</v>
      </c>
      <c r="J1194" s="119"/>
      <c r="K1194" s="119">
        <v>350</v>
      </c>
      <c r="L1194" s="119"/>
      <c r="M1194" s="118" t="s">
        <v>773</v>
      </c>
      <c r="N1194" s="117" t="str">
        <f t="shared" si="18"/>
        <v/>
      </c>
      <c r="O1194" s="116"/>
    </row>
    <row r="1195" spans="1:15" x14ac:dyDescent="0.25">
      <c r="A1195" s="125" t="s">
        <v>772</v>
      </c>
      <c r="B1195" s="124" t="s">
        <v>765</v>
      </c>
      <c r="C1195" s="123" t="s">
        <v>764</v>
      </c>
      <c r="D1195" s="123" t="s">
        <v>304</v>
      </c>
      <c r="E1195" s="123" t="s">
        <v>316</v>
      </c>
      <c r="F1195" s="122"/>
      <c r="G1195" s="121" t="s">
        <v>403</v>
      </c>
      <c r="H1195" s="120">
        <v>164.05</v>
      </c>
      <c r="I1195" s="120">
        <v>2</v>
      </c>
      <c r="J1195" s="119"/>
      <c r="K1195" s="119">
        <v>49</v>
      </c>
      <c r="L1195" s="119">
        <v>1</v>
      </c>
      <c r="M1195" s="118" t="s">
        <v>771</v>
      </c>
      <c r="N1195" s="117" t="str">
        <f t="shared" si="18"/>
        <v/>
      </c>
      <c r="O1195" s="116"/>
    </row>
    <row r="1196" spans="1:15" x14ac:dyDescent="0.25">
      <c r="A1196" s="125" t="s">
        <v>770</v>
      </c>
      <c r="B1196" s="124" t="s">
        <v>765</v>
      </c>
      <c r="C1196" s="123" t="s">
        <v>764</v>
      </c>
      <c r="D1196" s="123" t="s">
        <v>304</v>
      </c>
      <c r="E1196" s="123" t="s">
        <v>313</v>
      </c>
      <c r="F1196" s="122"/>
      <c r="G1196" s="121" t="s">
        <v>403</v>
      </c>
      <c r="H1196" s="120">
        <v>139.44999999999999</v>
      </c>
      <c r="I1196" s="120">
        <v>2</v>
      </c>
      <c r="J1196" s="119"/>
      <c r="K1196" s="119">
        <v>188</v>
      </c>
      <c r="L1196" s="119">
        <v>79</v>
      </c>
      <c r="M1196" s="118" t="s">
        <v>769</v>
      </c>
      <c r="N1196" s="117" t="str">
        <f t="shared" si="18"/>
        <v/>
      </c>
      <c r="O1196" s="116"/>
    </row>
    <row r="1197" spans="1:15" x14ac:dyDescent="0.25">
      <c r="A1197" s="125" t="s">
        <v>768</v>
      </c>
      <c r="B1197" s="124" t="s">
        <v>765</v>
      </c>
      <c r="C1197" s="123" t="s">
        <v>764</v>
      </c>
      <c r="D1197" s="123" t="s">
        <v>304</v>
      </c>
      <c r="E1197" s="123" t="s">
        <v>308</v>
      </c>
      <c r="F1197" s="122"/>
      <c r="G1197" s="121" t="s">
        <v>403</v>
      </c>
      <c r="H1197" s="120">
        <v>79.900000000000006</v>
      </c>
      <c r="I1197" s="120">
        <v>2</v>
      </c>
      <c r="J1197" s="119">
        <v>49</v>
      </c>
      <c r="K1197" s="119">
        <v>451</v>
      </c>
      <c r="L1197" s="119" t="s">
        <v>374</v>
      </c>
      <c r="M1197" s="118" t="s">
        <v>767</v>
      </c>
      <c r="N1197" s="117" t="str">
        <f t="shared" si="18"/>
        <v/>
      </c>
      <c r="O1197" s="116"/>
    </row>
    <row r="1198" spans="1:15" x14ac:dyDescent="0.25">
      <c r="A1198" s="125" t="s">
        <v>766</v>
      </c>
      <c r="B1198" s="124" t="s">
        <v>765</v>
      </c>
      <c r="C1198" s="123" t="s">
        <v>764</v>
      </c>
      <c r="D1198" s="123" t="s">
        <v>763</v>
      </c>
      <c r="E1198" s="123" t="s">
        <v>308</v>
      </c>
      <c r="F1198" s="122"/>
      <c r="G1198" s="121" t="s">
        <v>403</v>
      </c>
      <c r="H1198" s="120">
        <v>79.900000000000006</v>
      </c>
      <c r="I1198" s="120">
        <v>2</v>
      </c>
      <c r="J1198" s="119">
        <v>24</v>
      </c>
      <c r="K1198" s="119"/>
      <c r="L1198" s="119"/>
      <c r="M1198" s="118" t="s">
        <v>762</v>
      </c>
      <c r="N1198" s="117" t="str">
        <f t="shared" si="18"/>
        <v/>
      </c>
      <c r="O1198" s="116"/>
    </row>
    <row r="1199" spans="1:15" x14ac:dyDescent="0.25">
      <c r="A1199" s="125" t="s">
        <v>761</v>
      </c>
      <c r="B1199" s="124" t="s">
        <v>748</v>
      </c>
      <c r="C1199" s="123" t="s">
        <v>747</v>
      </c>
      <c r="D1199" s="123" t="s">
        <v>304</v>
      </c>
      <c r="E1199" s="123" t="s">
        <v>360</v>
      </c>
      <c r="F1199" s="122"/>
      <c r="G1199" s="121" t="s">
        <v>403</v>
      </c>
      <c r="H1199" s="120">
        <v>210</v>
      </c>
      <c r="I1199" s="120"/>
      <c r="J1199" s="119"/>
      <c r="K1199" s="119">
        <v>54</v>
      </c>
      <c r="L1199" s="119">
        <v>8</v>
      </c>
      <c r="M1199" s="118" t="s">
        <v>760</v>
      </c>
      <c r="N1199" s="117" t="str">
        <f t="shared" si="18"/>
        <v/>
      </c>
      <c r="O1199" s="116"/>
    </row>
    <row r="1200" spans="1:15" x14ac:dyDescent="0.25">
      <c r="A1200" s="125" t="s">
        <v>759</v>
      </c>
      <c r="B1200" s="124" t="s">
        <v>748</v>
      </c>
      <c r="C1200" s="123" t="s">
        <v>747</v>
      </c>
      <c r="D1200" s="123" t="s">
        <v>304</v>
      </c>
      <c r="E1200" s="123" t="s">
        <v>319</v>
      </c>
      <c r="F1200" s="122"/>
      <c r="G1200" s="121" t="s">
        <v>403</v>
      </c>
      <c r="H1200" s="120">
        <v>179.4</v>
      </c>
      <c r="I1200" s="120"/>
      <c r="J1200" s="119"/>
      <c r="K1200" s="119">
        <v>341</v>
      </c>
      <c r="L1200" s="119">
        <v>84</v>
      </c>
      <c r="M1200" s="118" t="s">
        <v>758</v>
      </c>
      <c r="N1200" s="117" t="str">
        <f t="shared" si="18"/>
        <v/>
      </c>
      <c r="O1200" s="116"/>
    </row>
    <row r="1201" spans="1:15" x14ac:dyDescent="0.25">
      <c r="A1201" s="125" t="s">
        <v>757</v>
      </c>
      <c r="B1201" s="124" t="s">
        <v>748</v>
      </c>
      <c r="C1201" s="123" t="s">
        <v>747</v>
      </c>
      <c r="D1201" s="123" t="s">
        <v>304</v>
      </c>
      <c r="E1201" s="123" t="s">
        <v>316</v>
      </c>
      <c r="F1201" s="122"/>
      <c r="G1201" s="121" t="s">
        <v>403</v>
      </c>
      <c r="H1201" s="120">
        <v>153.44999999999999</v>
      </c>
      <c r="I1201" s="120"/>
      <c r="J1201" s="119"/>
      <c r="K1201" s="119">
        <v>153</v>
      </c>
      <c r="L1201" s="119">
        <v>37</v>
      </c>
      <c r="M1201" s="118" t="s">
        <v>756</v>
      </c>
      <c r="N1201" s="117" t="str">
        <f t="shared" si="18"/>
        <v/>
      </c>
      <c r="O1201" s="116"/>
    </row>
    <row r="1202" spans="1:15" x14ac:dyDescent="0.25">
      <c r="A1202" s="125" t="s">
        <v>755</v>
      </c>
      <c r="B1202" s="124" t="s">
        <v>748</v>
      </c>
      <c r="C1202" s="123" t="s">
        <v>747</v>
      </c>
      <c r="D1202" s="123" t="s">
        <v>304</v>
      </c>
      <c r="E1202" s="123" t="s">
        <v>313</v>
      </c>
      <c r="F1202" s="122"/>
      <c r="G1202" s="121" t="s">
        <v>403</v>
      </c>
      <c r="H1202" s="120">
        <v>117.25</v>
      </c>
      <c r="I1202" s="120"/>
      <c r="J1202" s="119"/>
      <c r="K1202" s="119">
        <v>500</v>
      </c>
      <c r="L1202" s="119" t="s">
        <v>374</v>
      </c>
      <c r="M1202" s="118" t="s">
        <v>754</v>
      </c>
      <c r="N1202" s="117" t="str">
        <f t="shared" si="18"/>
        <v/>
      </c>
      <c r="O1202" s="116"/>
    </row>
    <row r="1203" spans="1:15" x14ac:dyDescent="0.25">
      <c r="A1203" s="125" t="s">
        <v>753</v>
      </c>
      <c r="B1203" s="124" t="s">
        <v>748</v>
      </c>
      <c r="C1203" s="123" t="s">
        <v>747</v>
      </c>
      <c r="D1203" s="123" t="s">
        <v>304</v>
      </c>
      <c r="E1203" s="123" t="s">
        <v>328</v>
      </c>
      <c r="F1203" s="122"/>
      <c r="G1203" s="121" t="s">
        <v>403</v>
      </c>
      <c r="H1203" s="120">
        <v>94.35</v>
      </c>
      <c r="I1203" s="120"/>
      <c r="J1203" s="119"/>
      <c r="K1203" s="119">
        <v>206</v>
      </c>
      <c r="L1203" s="119">
        <v>1</v>
      </c>
      <c r="M1203" s="118" t="s">
        <v>752</v>
      </c>
      <c r="N1203" s="117" t="str">
        <f t="shared" si="18"/>
        <v/>
      </c>
      <c r="O1203" s="116"/>
    </row>
    <row r="1204" spans="1:15" x14ac:dyDescent="0.25">
      <c r="A1204" s="125" t="s">
        <v>751</v>
      </c>
      <c r="B1204" s="124" t="s">
        <v>748</v>
      </c>
      <c r="C1204" s="123" t="s">
        <v>747</v>
      </c>
      <c r="D1204" s="123" t="s">
        <v>304</v>
      </c>
      <c r="E1204" s="123" t="s">
        <v>308</v>
      </c>
      <c r="F1204" s="122"/>
      <c r="G1204" s="121" t="s">
        <v>403</v>
      </c>
      <c r="H1204" s="120">
        <v>69.5</v>
      </c>
      <c r="I1204" s="120"/>
      <c r="J1204" s="119"/>
      <c r="K1204" s="119">
        <v>348</v>
      </c>
      <c r="L1204" s="119"/>
      <c r="M1204" s="118" t="s">
        <v>750</v>
      </c>
      <c r="N1204" s="117" t="str">
        <f t="shared" si="18"/>
        <v/>
      </c>
      <c r="O1204" s="116"/>
    </row>
    <row r="1205" spans="1:15" x14ac:dyDescent="0.25">
      <c r="A1205" s="125" t="s">
        <v>749</v>
      </c>
      <c r="B1205" s="124" t="s">
        <v>748</v>
      </c>
      <c r="C1205" s="123" t="s">
        <v>747</v>
      </c>
      <c r="D1205" s="123" t="s">
        <v>304</v>
      </c>
      <c r="E1205" s="123" t="s">
        <v>382</v>
      </c>
      <c r="F1205" s="122"/>
      <c r="G1205" s="121" t="s">
        <v>403</v>
      </c>
      <c r="H1205" s="120">
        <v>30.15</v>
      </c>
      <c r="I1205" s="120"/>
      <c r="J1205" s="119">
        <v>44</v>
      </c>
      <c r="K1205" s="119"/>
      <c r="L1205" s="119"/>
      <c r="M1205" s="118" t="s">
        <v>746</v>
      </c>
      <c r="N1205" s="117" t="str">
        <f t="shared" si="18"/>
        <v/>
      </c>
      <c r="O1205" s="116"/>
    </row>
    <row r="1206" spans="1:15" x14ac:dyDescent="0.25">
      <c r="A1206" s="125" t="s">
        <v>745</v>
      </c>
      <c r="B1206" s="124" t="s">
        <v>744</v>
      </c>
      <c r="C1206" s="123" t="s">
        <v>743</v>
      </c>
      <c r="D1206" s="123" t="s">
        <v>304</v>
      </c>
      <c r="E1206" s="123" t="s">
        <v>382</v>
      </c>
      <c r="F1206" s="122"/>
      <c r="G1206" s="121" t="s">
        <v>307</v>
      </c>
      <c r="H1206" s="120">
        <v>35.049999999999997</v>
      </c>
      <c r="I1206" s="120"/>
      <c r="J1206" s="119">
        <v>79</v>
      </c>
      <c r="K1206" s="119"/>
      <c r="L1206" s="119"/>
      <c r="M1206" s="118" t="s">
        <v>742</v>
      </c>
      <c r="N1206" s="117" t="str">
        <f t="shared" si="18"/>
        <v/>
      </c>
      <c r="O1206" s="116"/>
    </row>
    <row r="1207" spans="1:15" x14ac:dyDescent="0.25">
      <c r="A1207" s="125" t="s">
        <v>741</v>
      </c>
      <c r="B1207" s="124" t="s">
        <v>724</v>
      </c>
      <c r="C1207" s="123" t="s">
        <v>723</v>
      </c>
      <c r="D1207" s="123" t="s">
        <v>304</v>
      </c>
      <c r="E1207" s="123" t="s">
        <v>589</v>
      </c>
      <c r="F1207" s="122"/>
      <c r="G1207" s="121" t="s">
        <v>403</v>
      </c>
      <c r="H1207" s="120">
        <v>215</v>
      </c>
      <c r="I1207" s="120">
        <v>1.75</v>
      </c>
      <c r="J1207" s="119">
        <v>16</v>
      </c>
      <c r="K1207" s="119">
        <v>73</v>
      </c>
      <c r="L1207" s="119">
        <v>7</v>
      </c>
      <c r="M1207" s="118" t="s">
        <v>740</v>
      </c>
      <c r="N1207" s="117" t="str">
        <f t="shared" si="18"/>
        <v/>
      </c>
      <c r="O1207" s="116"/>
    </row>
    <row r="1208" spans="1:15" x14ac:dyDescent="0.25">
      <c r="A1208" s="125" t="s">
        <v>739</v>
      </c>
      <c r="B1208" s="124" t="s">
        <v>724</v>
      </c>
      <c r="C1208" s="123" t="s">
        <v>723</v>
      </c>
      <c r="D1208" s="123" t="s">
        <v>304</v>
      </c>
      <c r="E1208" s="123" t="s">
        <v>319</v>
      </c>
      <c r="F1208" s="122"/>
      <c r="G1208" s="121" t="s">
        <v>403</v>
      </c>
      <c r="H1208" s="120">
        <v>184.1</v>
      </c>
      <c r="I1208" s="120">
        <v>1.75</v>
      </c>
      <c r="J1208" s="119">
        <v>6</v>
      </c>
      <c r="K1208" s="119">
        <v>5</v>
      </c>
      <c r="L1208" s="119"/>
      <c r="M1208" s="118" t="s">
        <v>738</v>
      </c>
      <c r="N1208" s="117" t="str">
        <f t="shared" si="18"/>
        <v/>
      </c>
      <c r="O1208" s="116"/>
    </row>
    <row r="1209" spans="1:15" x14ac:dyDescent="0.25">
      <c r="A1209" s="125" t="s">
        <v>737</v>
      </c>
      <c r="B1209" s="124" t="s">
        <v>724</v>
      </c>
      <c r="C1209" s="123" t="s">
        <v>723</v>
      </c>
      <c r="D1209" s="123" t="s">
        <v>304</v>
      </c>
      <c r="E1209" s="123" t="s">
        <v>316</v>
      </c>
      <c r="F1209" s="122"/>
      <c r="G1209" s="121" t="s">
        <v>403</v>
      </c>
      <c r="H1209" s="120">
        <v>165</v>
      </c>
      <c r="I1209" s="120">
        <v>1.75</v>
      </c>
      <c r="J1209" s="119">
        <v>8</v>
      </c>
      <c r="K1209" s="119">
        <v>32</v>
      </c>
      <c r="L1209" s="119"/>
      <c r="M1209" s="118" t="s">
        <v>736</v>
      </c>
      <c r="N1209" s="117" t="str">
        <f t="shared" si="18"/>
        <v/>
      </c>
      <c r="O1209" s="116"/>
    </row>
    <row r="1210" spans="1:15" x14ac:dyDescent="0.25">
      <c r="A1210" s="125" t="s">
        <v>735</v>
      </c>
      <c r="B1210" s="124" t="s">
        <v>724</v>
      </c>
      <c r="C1210" s="123" t="s">
        <v>723</v>
      </c>
      <c r="D1210" s="123" t="s">
        <v>304</v>
      </c>
      <c r="E1210" s="123" t="s">
        <v>313</v>
      </c>
      <c r="F1210" s="122"/>
      <c r="G1210" s="121" t="s">
        <v>403</v>
      </c>
      <c r="H1210" s="120">
        <v>135</v>
      </c>
      <c r="I1210" s="120">
        <v>1.75</v>
      </c>
      <c r="J1210" s="119">
        <v>196</v>
      </c>
      <c r="K1210" s="119">
        <v>304</v>
      </c>
      <c r="L1210" s="119" t="s">
        <v>374</v>
      </c>
      <c r="M1210" s="118" t="s">
        <v>734</v>
      </c>
      <c r="N1210" s="117" t="str">
        <f t="shared" si="18"/>
        <v/>
      </c>
      <c r="O1210" s="116"/>
    </row>
    <row r="1211" spans="1:15" x14ac:dyDescent="0.25">
      <c r="A1211" s="125" t="s">
        <v>733</v>
      </c>
      <c r="B1211" s="124" t="s">
        <v>724</v>
      </c>
      <c r="C1211" s="123" t="s">
        <v>723</v>
      </c>
      <c r="D1211" s="123" t="s">
        <v>304</v>
      </c>
      <c r="E1211" s="123" t="s">
        <v>328</v>
      </c>
      <c r="F1211" s="122"/>
      <c r="G1211" s="121" t="s">
        <v>403</v>
      </c>
      <c r="H1211" s="120">
        <v>95</v>
      </c>
      <c r="I1211" s="120">
        <v>1.75</v>
      </c>
      <c r="J1211" s="119">
        <v>58</v>
      </c>
      <c r="K1211" s="119">
        <v>418</v>
      </c>
      <c r="L1211" s="119">
        <v>24</v>
      </c>
      <c r="M1211" s="118" t="s">
        <v>732</v>
      </c>
      <c r="N1211" s="117" t="str">
        <f t="shared" si="18"/>
        <v/>
      </c>
      <c r="O1211" s="116"/>
    </row>
    <row r="1212" spans="1:15" x14ac:dyDescent="0.25">
      <c r="A1212" s="125" t="s">
        <v>731</v>
      </c>
      <c r="B1212" s="124" t="s">
        <v>724</v>
      </c>
      <c r="C1212" s="123" t="s">
        <v>723</v>
      </c>
      <c r="D1212" s="123" t="s">
        <v>304</v>
      </c>
      <c r="E1212" s="123" t="s">
        <v>488</v>
      </c>
      <c r="F1212" s="122"/>
      <c r="G1212" s="121" t="s">
        <v>403</v>
      </c>
      <c r="H1212" s="120">
        <v>85</v>
      </c>
      <c r="I1212" s="120">
        <v>1.75</v>
      </c>
      <c r="J1212" s="118">
        <v>500</v>
      </c>
      <c r="K1212" s="119"/>
      <c r="L1212" s="119"/>
      <c r="M1212" s="118" t="s">
        <v>730</v>
      </c>
      <c r="N1212" s="117" t="str">
        <f t="shared" si="18"/>
        <v/>
      </c>
      <c r="O1212" s="116"/>
    </row>
    <row r="1213" spans="1:15" x14ac:dyDescent="0.25">
      <c r="A1213" s="125" t="s">
        <v>729</v>
      </c>
      <c r="B1213" s="124" t="s">
        <v>724</v>
      </c>
      <c r="C1213" s="123" t="s">
        <v>723</v>
      </c>
      <c r="D1213" s="123" t="s">
        <v>304</v>
      </c>
      <c r="E1213" s="123" t="s">
        <v>308</v>
      </c>
      <c r="F1213" s="122" t="s">
        <v>398</v>
      </c>
      <c r="G1213" s="121" t="s">
        <v>403</v>
      </c>
      <c r="H1213" s="120">
        <v>74.5</v>
      </c>
      <c r="I1213" s="120">
        <v>1.75</v>
      </c>
      <c r="J1213" s="118">
        <v>500</v>
      </c>
      <c r="K1213" s="119" t="s">
        <v>374</v>
      </c>
      <c r="L1213" s="119" t="s">
        <v>374</v>
      </c>
      <c r="M1213" s="118" t="s">
        <v>728</v>
      </c>
      <c r="N1213" s="117" t="str">
        <f t="shared" si="18"/>
        <v/>
      </c>
      <c r="O1213" s="116"/>
    </row>
    <row r="1214" spans="1:15" x14ac:dyDescent="0.25">
      <c r="A1214" s="125" t="s">
        <v>727</v>
      </c>
      <c r="B1214" s="124" t="s">
        <v>724</v>
      </c>
      <c r="C1214" s="123" t="s">
        <v>723</v>
      </c>
      <c r="D1214" s="123" t="s">
        <v>304</v>
      </c>
      <c r="E1214" s="123" t="s">
        <v>382</v>
      </c>
      <c r="F1214" s="122" t="s">
        <v>398</v>
      </c>
      <c r="G1214" s="121" t="s">
        <v>403</v>
      </c>
      <c r="H1214" s="120">
        <v>35.049999999999997</v>
      </c>
      <c r="I1214" s="120">
        <v>1.75</v>
      </c>
      <c r="J1214" s="118">
        <v>500</v>
      </c>
      <c r="K1214" s="119" t="s">
        <v>374</v>
      </c>
      <c r="L1214" s="119"/>
      <c r="M1214" s="118" t="s">
        <v>726</v>
      </c>
      <c r="N1214" s="117" t="str">
        <f t="shared" si="18"/>
        <v/>
      </c>
      <c r="O1214" s="116"/>
    </row>
    <row r="1215" spans="1:15" x14ac:dyDescent="0.25">
      <c r="A1215" s="125" t="s">
        <v>725</v>
      </c>
      <c r="B1215" s="124" t="s">
        <v>724</v>
      </c>
      <c r="C1215" s="123" t="s">
        <v>723</v>
      </c>
      <c r="D1215" s="123" t="s">
        <v>304</v>
      </c>
      <c r="E1215" s="123" t="s">
        <v>674</v>
      </c>
      <c r="F1215" s="122" t="s">
        <v>398</v>
      </c>
      <c r="G1215" s="121" t="s">
        <v>403</v>
      </c>
      <c r="H1215" s="120">
        <v>35.049999999999997</v>
      </c>
      <c r="I1215" s="120">
        <v>1.75</v>
      </c>
      <c r="J1215" s="119"/>
      <c r="K1215" s="119">
        <v>500</v>
      </c>
      <c r="L1215" s="119"/>
      <c r="M1215" s="118" t="s">
        <v>722</v>
      </c>
      <c r="N1215" s="117" t="str">
        <f t="shared" si="18"/>
        <v/>
      </c>
      <c r="O1215" s="116"/>
    </row>
    <row r="1216" spans="1:15" x14ac:dyDescent="0.25">
      <c r="A1216" s="125" t="s">
        <v>721</v>
      </c>
      <c r="B1216" s="124" t="s">
        <v>232</v>
      </c>
      <c r="C1216" s="123" t="s">
        <v>706</v>
      </c>
      <c r="D1216" s="123" t="s">
        <v>304</v>
      </c>
      <c r="E1216" s="123" t="s">
        <v>319</v>
      </c>
      <c r="F1216" s="122"/>
      <c r="G1216" s="121" t="s">
        <v>403</v>
      </c>
      <c r="H1216" s="120">
        <v>202.05</v>
      </c>
      <c r="I1216" s="120">
        <v>2</v>
      </c>
      <c r="J1216" s="119">
        <v>5</v>
      </c>
      <c r="K1216" s="119"/>
      <c r="L1216" s="119"/>
      <c r="M1216" s="118" t="s">
        <v>720</v>
      </c>
      <c r="N1216" s="117" t="str">
        <f t="shared" si="18"/>
        <v/>
      </c>
      <c r="O1216" s="116"/>
    </row>
    <row r="1217" spans="1:15" x14ac:dyDescent="0.25">
      <c r="A1217" s="125" t="s">
        <v>719</v>
      </c>
      <c r="B1217" s="124" t="s">
        <v>232</v>
      </c>
      <c r="C1217" s="123" t="s">
        <v>706</v>
      </c>
      <c r="D1217" s="123" t="s">
        <v>304</v>
      </c>
      <c r="E1217" s="123" t="s">
        <v>316</v>
      </c>
      <c r="F1217" s="122"/>
      <c r="G1217" s="121" t="s">
        <v>403</v>
      </c>
      <c r="H1217" s="120">
        <v>178.3</v>
      </c>
      <c r="I1217" s="120">
        <v>2</v>
      </c>
      <c r="J1217" s="119">
        <v>34</v>
      </c>
      <c r="K1217" s="119">
        <v>18</v>
      </c>
      <c r="L1217" s="119"/>
      <c r="M1217" s="118" t="s">
        <v>718</v>
      </c>
      <c r="N1217" s="117" t="str">
        <f t="shared" si="18"/>
        <v/>
      </c>
      <c r="O1217" s="116"/>
    </row>
    <row r="1218" spans="1:15" x14ac:dyDescent="0.25">
      <c r="A1218" s="125" t="s">
        <v>717</v>
      </c>
      <c r="B1218" s="124" t="s">
        <v>232</v>
      </c>
      <c r="C1218" s="123" t="s">
        <v>706</v>
      </c>
      <c r="D1218" s="123" t="s">
        <v>304</v>
      </c>
      <c r="E1218" s="123" t="s">
        <v>313</v>
      </c>
      <c r="F1218" s="122"/>
      <c r="G1218" s="121" t="s">
        <v>403</v>
      </c>
      <c r="H1218" s="120">
        <v>151.6</v>
      </c>
      <c r="I1218" s="120">
        <v>2</v>
      </c>
      <c r="J1218" s="119">
        <v>22</v>
      </c>
      <c r="K1218" s="119">
        <v>90</v>
      </c>
      <c r="L1218" s="119"/>
      <c r="M1218" s="118" t="s">
        <v>716</v>
      </c>
      <c r="N1218" s="117" t="str">
        <f t="shared" si="18"/>
        <v/>
      </c>
      <c r="O1218" s="116"/>
    </row>
    <row r="1219" spans="1:15" x14ac:dyDescent="0.25">
      <c r="A1219" s="125" t="s">
        <v>715</v>
      </c>
      <c r="B1219" s="124" t="s">
        <v>232</v>
      </c>
      <c r="C1219" s="123" t="s">
        <v>706</v>
      </c>
      <c r="D1219" s="123" t="s">
        <v>304</v>
      </c>
      <c r="E1219" s="123" t="s">
        <v>328</v>
      </c>
      <c r="F1219" s="122"/>
      <c r="G1219" s="121" t="s">
        <v>403</v>
      </c>
      <c r="H1219" s="120">
        <v>115.55</v>
      </c>
      <c r="I1219" s="120">
        <v>2</v>
      </c>
      <c r="J1219" s="119">
        <v>32</v>
      </c>
      <c r="K1219" s="119"/>
      <c r="L1219" s="119"/>
      <c r="M1219" s="118" t="s">
        <v>714</v>
      </c>
      <c r="N1219" s="117" t="str">
        <f t="shared" si="18"/>
        <v/>
      </c>
      <c r="O1219" s="116"/>
    </row>
    <row r="1220" spans="1:15" x14ac:dyDescent="0.25">
      <c r="A1220" s="125" t="s">
        <v>713</v>
      </c>
      <c r="B1220" s="124" t="s">
        <v>232</v>
      </c>
      <c r="C1220" s="123" t="s">
        <v>706</v>
      </c>
      <c r="D1220" s="123" t="s">
        <v>304</v>
      </c>
      <c r="E1220" s="123" t="s">
        <v>488</v>
      </c>
      <c r="F1220" s="122"/>
      <c r="G1220" s="121" t="s">
        <v>403</v>
      </c>
      <c r="H1220" s="120">
        <v>105.25</v>
      </c>
      <c r="I1220" s="120">
        <v>2</v>
      </c>
      <c r="J1220" s="119">
        <v>226</v>
      </c>
      <c r="K1220" s="119"/>
      <c r="L1220" s="119"/>
      <c r="M1220" s="118" t="s">
        <v>712</v>
      </c>
      <c r="N1220" s="117" t="str">
        <f t="shared" si="18"/>
        <v/>
      </c>
      <c r="O1220" s="116"/>
    </row>
    <row r="1221" spans="1:15" x14ac:dyDescent="0.25">
      <c r="A1221" s="125" t="s">
        <v>711</v>
      </c>
      <c r="B1221" s="124" t="s">
        <v>232</v>
      </c>
      <c r="C1221" s="123" t="s">
        <v>706</v>
      </c>
      <c r="D1221" s="123" t="s">
        <v>304</v>
      </c>
      <c r="E1221" s="123" t="s">
        <v>308</v>
      </c>
      <c r="F1221" s="122" t="s">
        <v>398</v>
      </c>
      <c r="G1221" s="121" t="s">
        <v>403</v>
      </c>
      <c r="H1221" s="120">
        <v>87.2</v>
      </c>
      <c r="I1221" s="120">
        <v>2</v>
      </c>
      <c r="J1221" s="118">
        <v>500</v>
      </c>
      <c r="K1221" s="119" t="s">
        <v>374</v>
      </c>
      <c r="L1221" s="119" t="s">
        <v>374</v>
      </c>
      <c r="M1221" s="118" t="s">
        <v>710</v>
      </c>
      <c r="N1221" s="117" t="str">
        <f t="shared" si="18"/>
        <v/>
      </c>
      <c r="O1221" s="116"/>
    </row>
    <row r="1222" spans="1:15" x14ac:dyDescent="0.25">
      <c r="A1222" s="125" t="s">
        <v>709</v>
      </c>
      <c r="B1222" s="124" t="s">
        <v>232</v>
      </c>
      <c r="C1222" s="123" t="s">
        <v>706</v>
      </c>
      <c r="D1222" s="123" t="s">
        <v>304</v>
      </c>
      <c r="E1222" s="123" t="s">
        <v>674</v>
      </c>
      <c r="F1222" s="122" t="s">
        <v>398</v>
      </c>
      <c r="G1222" s="121" t="s">
        <v>403</v>
      </c>
      <c r="H1222" s="120">
        <v>35.049999999999997</v>
      </c>
      <c r="I1222" s="120">
        <v>2</v>
      </c>
      <c r="J1222" s="119"/>
      <c r="K1222" s="119">
        <v>291</v>
      </c>
      <c r="L1222" s="119"/>
      <c r="M1222" s="118" t="s">
        <v>708</v>
      </c>
      <c r="N1222" s="117" t="str">
        <f t="shared" si="18"/>
        <v/>
      </c>
      <c r="O1222" s="116"/>
    </row>
    <row r="1223" spans="1:15" x14ac:dyDescent="0.25">
      <c r="A1223" s="125" t="s">
        <v>707</v>
      </c>
      <c r="B1223" s="124" t="s">
        <v>232</v>
      </c>
      <c r="C1223" s="123" t="s">
        <v>706</v>
      </c>
      <c r="D1223" s="123" t="s">
        <v>304</v>
      </c>
      <c r="E1223" s="123" t="s">
        <v>382</v>
      </c>
      <c r="F1223" s="122" t="s">
        <v>398</v>
      </c>
      <c r="G1223" s="121" t="s">
        <v>403</v>
      </c>
      <c r="H1223" s="120">
        <v>35.049999999999997</v>
      </c>
      <c r="I1223" s="120">
        <v>2</v>
      </c>
      <c r="J1223" s="118">
        <v>500</v>
      </c>
      <c r="K1223" s="119" t="s">
        <v>374</v>
      </c>
      <c r="L1223" s="119"/>
      <c r="M1223" s="118" t="s">
        <v>705</v>
      </c>
      <c r="N1223" s="117" t="str">
        <f t="shared" si="18"/>
        <v/>
      </c>
      <c r="O1223" s="116"/>
    </row>
    <row r="1224" spans="1:15" x14ac:dyDescent="0.25">
      <c r="A1224" s="125" t="s">
        <v>704</v>
      </c>
      <c r="B1224" s="124" t="s">
        <v>229</v>
      </c>
      <c r="C1224" s="123" t="s">
        <v>683</v>
      </c>
      <c r="D1224" s="123" t="s">
        <v>304</v>
      </c>
      <c r="E1224" s="123" t="s">
        <v>360</v>
      </c>
      <c r="F1224" s="122"/>
      <c r="G1224" s="121" t="s">
        <v>403</v>
      </c>
      <c r="H1224" s="120">
        <v>225</v>
      </c>
      <c r="I1224" s="120">
        <v>2</v>
      </c>
      <c r="J1224" s="119">
        <v>3</v>
      </c>
      <c r="K1224" s="119"/>
      <c r="L1224" s="119"/>
      <c r="M1224" s="118" t="s">
        <v>703</v>
      </c>
      <c r="N1224" s="117" t="str">
        <f t="shared" si="18"/>
        <v/>
      </c>
      <c r="O1224" s="116"/>
    </row>
    <row r="1225" spans="1:15" x14ac:dyDescent="0.25">
      <c r="A1225" s="125" t="s">
        <v>702</v>
      </c>
      <c r="B1225" s="124" t="s">
        <v>229</v>
      </c>
      <c r="C1225" s="123" t="s">
        <v>683</v>
      </c>
      <c r="D1225" s="123" t="s">
        <v>304</v>
      </c>
      <c r="E1225" s="123" t="s">
        <v>337</v>
      </c>
      <c r="F1225" s="122"/>
      <c r="G1225" s="121" t="s">
        <v>403</v>
      </c>
      <c r="H1225" s="120">
        <v>207</v>
      </c>
      <c r="I1225" s="120">
        <v>2</v>
      </c>
      <c r="J1225" s="119"/>
      <c r="K1225" s="119">
        <v>89</v>
      </c>
      <c r="L1225" s="119">
        <v>8</v>
      </c>
      <c r="M1225" s="118" t="s">
        <v>701</v>
      </c>
      <c r="N1225" s="117" t="str">
        <f t="shared" ref="N1225:N1288" si="19">IF(O1225="","",H1225-($N$7*H1225))</f>
        <v/>
      </c>
      <c r="O1225" s="116"/>
    </row>
    <row r="1226" spans="1:15" x14ac:dyDescent="0.25">
      <c r="A1226" s="125" t="s">
        <v>700</v>
      </c>
      <c r="B1226" s="124" t="s">
        <v>229</v>
      </c>
      <c r="C1226" s="123" t="s">
        <v>683</v>
      </c>
      <c r="D1226" s="123" t="s">
        <v>304</v>
      </c>
      <c r="E1226" s="123" t="s">
        <v>319</v>
      </c>
      <c r="F1226" s="122"/>
      <c r="G1226" s="121" t="s">
        <v>403</v>
      </c>
      <c r="H1226" s="120">
        <v>185</v>
      </c>
      <c r="I1226" s="120">
        <v>2</v>
      </c>
      <c r="J1226" s="119"/>
      <c r="K1226" s="119">
        <v>100</v>
      </c>
      <c r="L1226" s="119">
        <v>37</v>
      </c>
      <c r="M1226" s="118" t="s">
        <v>699</v>
      </c>
      <c r="N1226" s="117" t="str">
        <f t="shared" si="19"/>
        <v/>
      </c>
      <c r="O1226" s="116"/>
    </row>
    <row r="1227" spans="1:15" x14ac:dyDescent="0.25">
      <c r="A1227" s="125" t="s">
        <v>698</v>
      </c>
      <c r="B1227" s="124" t="s">
        <v>229</v>
      </c>
      <c r="C1227" s="123" t="s">
        <v>683</v>
      </c>
      <c r="D1227" s="123" t="s">
        <v>304</v>
      </c>
      <c r="E1227" s="123" t="s">
        <v>316</v>
      </c>
      <c r="F1227" s="122"/>
      <c r="G1227" s="121" t="s">
        <v>403</v>
      </c>
      <c r="H1227" s="120">
        <v>155</v>
      </c>
      <c r="I1227" s="120">
        <v>2</v>
      </c>
      <c r="J1227" s="119"/>
      <c r="K1227" s="119">
        <v>74</v>
      </c>
      <c r="L1227" s="119">
        <v>31</v>
      </c>
      <c r="M1227" s="118" t="s">
        <v>697</v>
      </c>
      <c r="N1227" s="117" t="str">
        <f t="shared" si="19"/>
        <v/>
      </c>
      <c r="O1227" s="116"/>
    </row>
    <row r="1228" spans="1:15" x14ac:dyDescent="0.25">
      <c r="A1228" s="125" t="s">
        <v>696</v>
      </c>
      <c r="B1228" s="124" t="s">
        <v>229</v>
      </c>
      <c r="C1228" s="123" t="s">
        <v>683</v>
      </c>
      <c r="D1228" s="123" t="s">
        <v>304</v>
      </c>
      <c r="E1228" s="123" t="s">
        <v>313</v>
      </c>
      <c r="F1228" s="122"/>
      <c r="G1228" s="121" t="s">
        <v>403</v>
      </c>
      <c r="H1228" s="120">
        <v>125</v>
      </c>
      <c r="I1228" s="120">
        <v>2</v>
      </c>
      <c r="J1228" s="119">
        <v>7</v>
      </c>
      <c r="K1228" s="119">
        <v>213</v>
      </c>
      <c r="L1228" s="119">
        <v>69</v>
      </c>
      <c r="M1228" s="118" t="s">
        <v>695</v>
      </c>
      <c r="N1228" s="117" t="str">
        <f t="shared" si="19"/>
        <v/>
      </c>
      <c r="O1228" s="116"/>
    </row>
    <row r="1229" spans="1:15" x14ac:dyDescent="0.25">
      <c r="A1229" s="125" t="s">
        <v>694</v>
      </c>
      <c r="B1229" s="124" t="s">
        <v>229</v>
      </c>
      <c r="C1229" s="123" t="s">
        <v>683</v>
      </c>
      <c r="D1229" s="123" t="s">
        <v>304</v>
      </c>
      <c r="E1229" s="123" t="s">
        <v>328</v>
      </c>
      <c r="F1229" s="122"/>
      <c r="G1229" s="121" t="s">
        <v>403</v>
      </c>
      <c r="H1229" s="120">
        <v>115.55</v>
      </c>
      <c r="I1229" s="120">
        <v>2</v>
      </c>
      <c r="J1229" s="119">
        <v>330</v>
      </c>
      <c r="K1229" s="119"/>
      <c r="L1229" s="119"/>
      <c r="M1229" s="118" t="s">
        <v>693</v>
      </c>
      <c r="N1229" s="117" t="str">
        <f t="shared" si="19"/>
        <v/>
      </c>
      <c r="O1229" s="116"/>
    </row>
    <row r="1230" spans="1:15" x14ac:dyDescent="0.25">
      <c r="A1230" s="125" t="s">
        <v>692</v>
      </c>
      <c r="B1230" s="124" t="s">
        <v>229</v>
      </c>
      <c r="C1230" s="123" t="s">
        <v>683</v>
      </c>
      <c r="D1230" s="123" t="s">
        <v>304</v>
      </c>
      <c r="E1230" s="123" t="s">
        <v>488</v>
      </c>
      <c r="F1230" s="122"/>
      <c r="G1230" s="121" t="s">
        <v>403</v>
      </c>
      <c r="H1230" s="120">
        <v>105.25</v>
      </c>
      <c r="I1230" s="120">
        <v>2</v>
      </c>
      <c r="J1230" s="119">
        <v>75</v>
      </c>
      <c r="K1230" s="119"/>
      <c r="L1230" s="119"/>
      <c r="M1230" s="118" t="s">
        <v>691</v>
      </c>
      <c r="N1230" s="117" t="str">
        <f t="shared" si="19"/>
        <v/>
      </c>
      <c r="O1230" s="116"/>
    </row>
    <row r="1231" spans="1:15" x14ac:dyDescent="0.25">
      <c r="A1231" s="125" t="s">
        <v>690</v>
      </c>
      <c r="B1231" s="124" t="s">
        <v>229</v>
      </c>
      <c r="C1231" s="123" t="s">
        <v>683</v>
      </c>
      <c r="D1231" s="123" t="s">
        <v>304</v>
      </c>
      <c r="E1231" s="123" t="s">
        <v>308</v>
      </c>
      <c r="F1231" s="122"/>
      <c r="G1231" s="121" t="s">
        <v>403</v>
      </c>
      <c r="H1231" s="120">
        <v>88.25</v>
      </c>
      <c r="I1231" s="120">
        <v>2</v>
      </c>
      <c r="J1231" s="119">
        <v>254</v>
      </c>
      <c r="K1231" s="119">
        <v>186</v>
      </c>
      <c r="L1231" s="119">
        <v>60</v>
      </c>
      <c r="M1231" s="118" t="s">
        <v>689</v>
      </c>
      <c r="N1231" s="117" t="str">
        <f t="shared" si="19"/>
        <v/>
      </c>
      <c r="O1231" s="116"/>
    </row>
    <row r="1232" spans="1:15" x14ac:dyDescent="0.25">
      <c r="A1232" s="125" t="s">
        <v>688</v>
      </c>
      <c r="B1232" s="124" t="s">
        <v>229</v>
      </c>
      <c r="C1232" s="123" t="s">
        <v>683</v>
      </c>
      <c r="D1232" s="123" t="s">
        <v>304</v>
      </c>
      <c r="E1232" s="123" t="s">
        <v>322</v>
      </c>
      <c r="F1232" s="122"/>
      <c r="G1232" s="121" t="s">
        <v>403</v>
      </c>
      <c r="H1232" s="120">
        <v>51.8</v>
      </c>
      <c r="I1232" s="120">
        <v>2</v>
      </c>
      <c r="J1232" s="119">
        <v>198</v>
      </c>
      <c r="K1232" s="119"/>
      <c r="L1232" s="119"/>
      <c r="M1232" s="118" t="s">
        <v>687</v>
      </c>
      <c r="N1232" s="117" t="str">
        <f t="shared" si="19"/>
        <v/>
      </c>
      <c r="O1232" s="116"/>
    </row>
    <row r="1233" spans="1:15" x14ac:dyDescent="0.25">
      <c r="A1233" s="125" t="s">
        <v>686</v>
      </c>
      <c r="B1233" s="124" t="s">
        <v>229</v>
      </c>
      <c r="C1233" s="123" t="s">
        <v>683</v>
      </c>
      <c r="D1233" s="123" t="s">
        <v>304</v>
      </c>
      <c r="E1233" s="123" t="s">
        <v>674</v>
      </c>
      <c r="F1233" s="122"/>
      <c r="G1233" s="121" t="s">
        <v>403</v>
      </c>
      <c r="H1233" s="120">
        <v>35.049999999999997</v>
      </c>
      <c r="I1233" s="120">
        <v>2</v>
      </c>
      <c r="J1233" s="119"/>
      <c r="K1233" s="119">
        <v>115</v>
      </c>
      <c r="L1233" s="119"/>
      <c r="M1233" s="118" t="s">
        <v>685</v>
      </c>
      <c r="N1233" s="117" t="str">
        <f t="shared" si="19"/>
        <v/>
      </c>
      <c r="O1233" s="116"/>
    </row>
    <row r="1234" spans="1:15" x14ac:dyDescent="0.25">
      <c r="A1234" s="125" t="s">
        <v>684</v>
      </c>
      <c r="B1234" s="124" t="s">
        <v>229</v>
      </c>
      <c r="C1234" s="123" t="s">
        <v>683</v>
      </c>
      <c r="D1234" s="123" t="s">
        <v>304</v>
      </c>
      <c r="E1234" s="123" t="s">
        <v>382</v>
      </c>
      <c r="F1234" s="122" t="s">
        <v>398</v>
      </c>
      <c r="G1234" s="121" t="s">
        <v>403</v>
      </c>
      <c r="H1234" s="120">
        <v>35.049999999999997</v>
      </c>
      <c r="I1234" s="120">
        <v>2</v>
      </c>
      <c r="J1234" s="119">
        <v>129</v>
      </c>
      <c r="K1234" s="119">
        <v>37</v>
      </c>
      <c r="L1234" s="119"/>
      <c r="M1234" s="118" t="s">
        <v>682</v>
      </c>
      <c r="N1234" s="117" t="str">
        <f t="shared" si="19"/>
        <v/>
      </c>
      <c r="O1234" s="116"/>
    </row>
    <row r="1235" spans="1:15" x14ac:dyDescent="0.25">
      <c r="A1235" s="125" t="s">
        <v>681</v>
      </c>
      <c r="B1235" s="124" t="s">
        <v>680</v>
      </c>
      <c r="C1235" s="123" t="s">
        <v>679</v>
      </c>
      <c r="D1235" s="123" t="s">
        <v>304</v>
      </c>
      <c r="E1235" s="123" t="s">
        <v>382</v>
      </c>
      <c r="F1235" s="122"/>
      <c r="G1235" s="121" t="s">
        <v>518</v>
      </c>
      <c r="H1235" s="120">
        <v>35.049999999999997</v>
      </c>
      <c r="I1235" s="120">
        <v>0.95</v>
      </c>
      <c r="J1235" s="119">
        <v>1</v>
      </c>
      <c r="K1235" s="119"/>
      <c r="L1235" s="119"/>
      <c r="M1235" s="118" t="s">
        <v>678</v>
      </c>
      <c r="N1235" s="117" t="str">
        <f t="shared" si="19"/>
        <v/>
      </c>
      <c r="O1235" s="116"/>
    </row>
    <row r="1236" spans="1:15" x14ac:dyDescent="0.25">
      <c r="A1236" s="125" t="s">
        <v>677</v>
      </c>
      <c r="B1236" s="124" t="s">
        <v>676</v>
      </c>
      <c r="C1236" s="123" t="s">
        <v>675</v>
      </c>
      <c r="D1236" s="123" t="s">
        <v>570</v>
      </c>
      <c r="E1236" s="123" t="s">
        <v>674</v>
      </c>
      <c r="F1236" s="122"/>
      <c r="G1236" s="121" t="s">
        <v>403</v>
      </c>
      <c r="H1236" s="120">
        <v>31.95</v>
      </c>
      <c r="I1236" s="120">
        <v>1.5</v>
      </c>
      <c r="J1236" s="119"/>
      <c r="K1236" s="119">
        <v>302</v>
      </c>
      <c r="L1236" s="119"/>
      <c r="M1236" s="118" t="s">
        <v>673</v>
      </c>
      <c r="N1236" s="117" t="str">
        <f t="shared" si="19"/>
        <v/>
      </c>
      <c r="O1236" s="116"/>
    </row>
    <row r="1237" spans="1:15" x14ac:dyDescent="0.25">
      <c r="A1237" s="125" t="s">
        <v>672</v>
      </c>
      <c r="B1237" s="124" t="s">
        <v>667</v>
      </c>
      <c r="C1237" s="123" t="s">
        <v>666</v>
      </c>
      <c r="D1237" s="123" t="s">
        <v>304</v>
      </c>
      <c r="E1237" s="123" t="s">
        <v>313</v>
      </c>
      <c r="F1237" s="122"/>
      <c r="G1237" s="121" t="s">
        <v>403</v>
      </c>
      <c r="H1237" s="120">
        <v>148.69999999999999</v>
      </c>
      <c r="I1237" s="120">
        <v>1</v>
      </c>
      <c r="J1237" s="119">
        <v>3</v>
      </c>
      <c r="K1237" s="119"/>
      <c r="L1237" s="119"/>
      <c r="M1237" s="118" t="s">
        <v>671</v>
      </c>
      <c r="N1237" s="117" t="str">
        <f t="shared" si="19"/>
        <v/>
      </c>
      <c r="O1237" s="116"/>
    </row>
    <row r="1238" spans="1:15" x14ac:dyDescent="0.25">
      <c r="A1238" s="125" t="s">
        <v>670</v>
      </c>
      <c r="B1238" s="124" t="s">
        <v>667</v>
      </c>
      <c r="C1238" s="123" t="s">
        <v>666</v>
      </c>
      <c r="D1238" s="123" t="s">
        <v>304</v>
      </c>
      <c r="E1238" s="123" t="s">
        <v>328</v>
      </c>
      <c r="F1238" s="122"/>
      <c r="G1238" s="121" t="s">
        <v>403</v>
      </c>
      <c r="H1238" s="120">
        <v>113.4</v>
      </c>
      <c r="I1238" s="120">
        <v>1</v>
      </c>
      <c r="J1238" s="119">
        <v>9</v>
      </c>
      <c r="K1238" s="119"/>
      <c r="L1238" s="119"/>
      <c r="M1238" s="118" t="s">
        <v>669</v>
      </c>
      <c r="N1238" s="117" t="str">
        <f t="shared" si="19"/>
        <v/>
      </c>
      <c r="O1238" s="116"/>
    </row>
    <row r="1239" spans="1:15" x14ac:dyDescent="0.25">
      <c r="A1239" s="125" t="s">
        <v>668</v>
      </c>
      <c r="B1239" s="124" t="s">
        <v>667</v>
      </c>
      <c r="C1239" s="123" t="s">
        <v>666</v>
      </c>
      <c r="D1239" s="123" t="s">
        <v>304</v>
      </c>
      <c r="E1239" s="123" t="s">
        <v>382</v>
      </c>
      <c r="F1239" s="122"/>
      <c r="G1239" s="121" t="s">
        <v>403</v>
      </c>
      <c r="H1239" s="120">
        <v>35.049999999999997</v>
      </c>
      <c r="I1239" s="120">
        <v>1</v>
      </c>
      <c r="J1239" s="119">
        <v>12</v>
      </c>
      <c r="K1239" s="119"/>
      <c r="L1239" s="119"/>
      <c r="M1239" s="118" t="s">
        <v>665</v>
      </c>
      <c r="N1239" s="117" t="str">
        <f t="shared" si="19"/>
        <v/>
      </c>
      <c r="O1239" s="116"/>
    </row>
    <row r="1240" spans="1:15" x14ac:dyDescent="0.25">
      <c r="A1240" s="125" t="s">
        <v>664</v>
      </c>
      <c r="B1240" s="124" t="s">
        <v>653</v>
      </c>
      <c r="C1240" s="123" t="s">
        <v>652</v>
      </c>
      <c r="D1240" s="123" t="s">
        <v>304</v>
      </c>
      <c r="E1240" s="123" t="s">
        <v>663</v>
      </c>
      <c r="F1240" s="122"/>
      <c r="G1240" s="121" t="s">
        <v>518</v>
      </c>
      <c r="H1240" s="120">
        <v>122.6</v>
      </c>
      <c r="I1240" s="120"/>
      <c r="J1240" s="119">
        <v>76</v>
      </c>
      <c r="K1240" s="119"/>
      <c r="L1240" s="119"/>
      <c r="M1240" s="118" t="s">
        <v>662</v>
      </c>
      <c r="N1240" s="117" t="str">
        <f t="shared" si="19"/>
        <v/>
      </c>
      <c r="O1240" s="116"/>
    </row>
    <row r="1241" spans="1:15" x14ac:dyDescent="0.25">
      <c r="A1241" s="125" t="s">
        <v>661</v>
      </c>
      <c r="B1241" s="124" t="s">
        <v>653</v>
      </c>
      <c r="C1241" s="123" t="s">
        <v>652</v>
      </c>
      <c r="D1241" s="123" t="s">
        <v>304</v>
      </c>
      <c r="E1241" s="123" t="s">
        <v>313</v>
      </c>
      <c r="F1241" s="122"/>
      <c r="G1241" s="121" t="s">
        <v>518</v>
      </c>
      <c r="H1241" s="120">
        <v>102.25</v>
      </c>
      <c r="I1241" s="120"/>
      <c r="J1241" s="119">
        <v>42</v>
      </c>
      <c r="K1241" s="119"/>
      <c r="L1241" s="119"/>
      <c r="M1241" s="118" t="s">
        <v>660</v>
      </c>
      <c r="N1241" s="117" t="str">
        <f t="shared" si="19"/>
        <v/>
      </c>
      <c r="O1241" s="116"/>
    </row>
    <row r="1242" spans="1:15" x14ac:dyDescent="0.25">
      <c r="A1242" s="125" t="s">
        <v>659</v>
      </c>
      <c r="B1242" s="124" t="s">
        <v>653</v>
      </c>
      <c r="C1242" s="123" t="s">
        <v>652</v>
      </c>
      <c r="D1242" s="123" t="s">
        <v>304</v>
      </c>
      <c r="E1242" s="123" t="s">
        <v>658</v>
      </c>
      <c r="F1242" s="122"/>
      <c r="G1242" s="121" t="s">
        <v>518</v>
      </c>
      <c r="H1242" s="120">
        <v>94</v>
      </c>
      <c r="I1242" s="120"/>
      <c r="J1242" s="119"/>
      <c r="K1242" s="119">
        <v>106</v>
      </c>
      <c r="L1242" s="119"/>
      <c r="M1242" s="118" t="s">
        <v>657</v>
      </c>
      <c r="N1242" s="117" t="str">
        <f t="shared" si="19"/>
        <v/>
      </c>
      <c r="O1242" s="116"/>
    </row>
    <row r="1243" spans="1:15" ht="15.75" x14ac:dyDescent="0.25">
      <c r="A1243" s="125" t="s">
        <v>656</v>
      </c>
      <c r="B1243" s="124" t="s">
        <v>653</v>
      </c>
      <c r="C1243" s="123" t="s">
        <v>652</v>
      </c>
      <c r="D1243" s="123" t="s">
        <v>304</v>
      </c>
      <c r="E1243" s="123" t="s">
        <v>328</v>
      </c>
      <c r="F1243" s="126"/>
      <c r="G1243" s="121" t="s">
        <v>518</v>
      </c>
      <c r="H1243" s="120">
        <v>85</v>
      </c>
      <c r="I1243" s="120"/>
      <c r="J1243" s="119"/>
      <c r="K1243" s="119">
        <v>123</v>
      </c>
      <c r="L1243" s="119">
        <v>57</v>
      </c>
      <c r="M1243" s="118" t="s">
        <v>655</v>
      </c>
      <c r="N1243" s="117" t="str">
        <f t="shared" si="19"/>
        <v/>
      </c>
      <c r="O1243" s="116"/>
    </row>
    <row r="1244" spans="1:15" x14ac:dyDescent="0.25">
      <c r="A1244" s="125" t="s">
        <v>654</v>
      </c>
      <c r="B1244" s="124" t="s">
        <v>653</v>
      </c>
      <c r="C1244" s="123" t="s">
        <v>652</v>
      </c>
      <c r="D1244" s="123" t="s">
        <v>304</v>
      </c>
      <c r="E1244" s="123" t="s">
        <v>322</v>
      </c>
      <c r="F1244" s="122"/>
      <c r="G1244" s="121" t="s">
        <v>518</v>
      </c>
      <c r="H1244" s="120">
        <v>43.1</v>
      </c>
      <c r="I1244" s="120"/>
      <c r="J1244" s="119">
        <v>275</v>
      </c>
      <c r="K1244" s="119">
        <v>132</v>
      </c>
      <c r="L1244" s="119">
        <v>93</v>
      </c>
      <c r="M1244" s="118" t="s">
        <v>651</v>
      </c>
      <c r="N1244" s="117" t="str">
        <f t="shared" si="19"/>
        <v/>
      </c>
      <c r="O1244" s="116"/>
    </row>
    <row r="1245" spans="1:15" x14ac:dyDescent="0.25">
      <c r="A1245" s="125" t="s">
        <v>650</v>
      </c>
      <c r="B1245" s="124" t="s">
        <v>649</v>
      </c>
      <c r="C1245" s="123" t="s">
        <v>648</v>
      </c>
      <c r="D1245" s="123" t="s">
        <v>304</v>
      </c>
      <c r="E1245" s="123" t="s">
        <v>382</v>
      </c>
      <c r="F1245" s="122"/>
      <c r="G1245" s="121" t="s">
        <v>403</v>
      </c>
      <c r="H1245" s="120">
        <v>34.1</v>
      </c>
      <c r="I1245" s="120"/>
      <c r="J1245" s="119">
        <v>24</v>
      </c>
      <c r="K1245" s="119"/>
      <c r="L1245" s="119"/>
      <c r="M1245" s="118" t="s">
        <v>647</v>
      </c>
      <c r="N1245" s="117" t="str">
        <f t="shared" si="19"/>
        <v/>
      </c>
      <c r="O1245" s="116"/>
    </row>
    <row r="1246" spans="1:15" x14ac:dyDescent="0.25">
      <c r="A1246" s="125" t="s">
        <v>646</v>
      </c>
      <c r="B1246" s="124" t="s">
        <v>639</v>
      </c>
      <c r="C1246" s="123" t="s">
        <v>638</v>
      </c>
      <c r="D1246" s="123" t="s">
        <v>304</v>
      </c>
      <c r="E1246" s="123" t="s">
        <v>316</v>
      </c>
      <c r="F1246" s="122"/>
      <c r="G1246" s="121" t="s">
        <v>633</v>
      </c>
      <c r="H1246" s="120">
        <v>126.85</v>
      </c>
      <c r="I1246" s="120">
        <v>1.25</v>
      </c>
      <c r="J1246" s="119"/>
      <c r="K1246" s="119">
        <v>90</v>
      </c>
      <c r="L1246" s="119"/>
      <c r="M1246" s="118" t="s">
        <v>645</v>
      </c>
      <c r="N1246" s="117" t="str">
        <f t="shared" si="19"/>
        <v/>
      </c>
      <c r="O1246" s="116"/>
    </row>
    <row r="1247" spans="1:15" x14ac:dyDescent="0.25">
      <c r="A1247" s="125" t="s">
        <v>644</v>
      </c>
      <c r="B1247" s="124" t="s">
        <v>639</v>
      </c>
      <c r="C1247" s="123" t="s">
        <v>638</v>
      </c>
      <c r="D1247" s="123" t="s">
        <v>304</v>
      </c>
      <c r="E1247" s="123" t="s">
        <v>313</v>
      </c>
      <c r="F1247" s="122"/>
      <c r="G1247" s="121" t="s">
        <v>633</v>
      </c>
      <c r="H1247" s="120">
        <v>100.55</v>
      </c>
      <c r="I1247" s="120">
        <v>1.25</v>
      </c>
      <c r="J1247" s="119">
        <v>136</v>
      </c>
      <c r="K1247" s="119"/>
      <c r="L1247" s="119"/>
      <c r="M1247" s="118" t="s">
        <v>643</v>
      </c>
      <c r="N1247" s="117" t="str">
        <f t="shared" si="19"/>
        <v/>
      </c>
      <c r="O1247" s="116"/>
    </row>
    <row r="1248" spans="1:15" x14ac:dyDescent="0.25">
      <c r="A1248" s="125" t="s">
        <v>642</v>
      </c>
      <c r="B1248" s="124" t="s">
        <v>639</v>
      </c>
      <c r="C1248" s="123" t="s">
        <v>638</v>
      </c>
      <c r="D1248" s="123" t="s">
        <v>304</v>
      </c>
      <c r="E1248" s="123" t="s">
        <v>328</v>
      </c>
      <c r="F1248" s="122"/>
      <c r="G1248" s="121" t="s">
        <v>633</v>
      </c>
      <c r="H1248" s="120">
        <v>87.3</v>
      </c>
      <c r="I1248" s="120">
        <v>1.25</v>
      </c>
      <c r="J1248" s="119">
        <v>30</v>
      </c>
      <c r="K1248" s="119"/>
      <c r="L1248" s="119"/>
      <c r="M1248" s="118" t="s">
        <v>641</v>
      </c>
      <c r="N1248" s="117" t="str">
        <f t="shared" si="19"/>
        <v/>
      </c>
      <c r="O1248" s="116"/>
    </row>
    <row r="1249" spans="1:15" x14ac:dyDescent="0.25">
      <c r="A1249" s="125" t="s">
        <v>640</v>
      </c>
      <c r="B1249" s="124" t="s">
        <v>639</v>
      </c>
      <c r="C1249" s="123" t="s">
        <v>638</v>
      </c>
      <c r="D1249" s="123" t="s">
        <v>304</v>
      </c>
      <c r="E1249" s="123" t="s">
        <v>308</v>
      </c>
      <c r="F1249" s="122"/>
      <c r="G1249" s="121" t="s">
        <v>633</v>
      </c>
      <c r="H1249" s="120">
        <v>60.05</v>
      </c>
      <c r="I1249" s="120">
        <v>1.25</v>
      </c>
      <c r="J1249" s="119">
        <v>47</v>
      </c>
      <c r="K1249" s="119"/>
      <c r="L1249" s="119"/>
      <c r="M1249" s="118" t="s">
        <v>637</v>
      </c>
      <c r="N1249" s="117" t="str">
        <f t="shared" si="19"/>
        <v/>
      </c>
      <c r="O1249" s="116"/>
    </row>
    <row r="1250" spans="1:15" x14ac:dyDescent="0.25">
      <c r="A1250" s="125" t="s">
        <v>636</v>
      </c>
      <c r="B1250" s="124" t="s">
        <v>635</v>
      </c>
      <c r="C1250" s="123" t="s">
        <v>634</v>
      </c>
      <c r="D1250" s="123" t="s">
        <v>304</v>
      </c>
      <c r="E1250" s="123" t="s">
        <v>322</v>
      </c>
      <c r="F1250" s="122"/>
      <c r="G1250" s="121" t="s">
        <v>633</v>
      </c>
      <c r="H1250" s="120">
        <v>41.95</v>
      </c>
      <c r="I1250" s="120"/>
      <c r="J1250" s="119">
        <v>247</v>
      </c>
      <c r="K1250" s="119">
        <v>310</v>
      </c>
      <c r="L1250" s="119"/>
      <c r="M1250" s="118" t="s">
        <v>632</v>
      </c>
      <c r="N1250" s="117" t="str">
        <f t="shared" si="19"/>
        <v/>
      </c>
      <c r="O1250" s="116"/>
    </row>
    <row r="1251" spans="1:15" x14ac:dyDescent="0.25">
      <c r="A1251" s="125" t="s">
        <v>631</v>
      </c>
      <c r="B1251" s="124" t="s">
        <v>628</v>
      </c>
      <c r="C1251" s="123" t="s">
        <v>627</v>
      </c>
      <c r="D1251" s="123" t="s">
        <v>304</v>
      </c>
      <c r="E1251" s="123" t="s">
        <v>313</v>
      </c>
      <c r="F1251" s="122"/>
      <c r="G1251" s="121" t="s">
        <v>518</v>
      </c>
      <c r="H1251" s="120">
        <v>110.85</v>
      </c>
      <c r="I1251" s="120"/>
      <c r="J1251" s="119"/>
      <c r="K1251" s="119">
        <v>6</v>
      </c>
      <c r="L1251" s="119"/>
      <c r="M1251" s="118" t="s">
        <v>630</v>
      </c>
      <c r="N1251" s="117" t="str">
        <f t="shared" si="19"/>
        <v/>
      </c>
      <c r="O1251" s="116"/>
    </row>
    <row r="1252" spans="1:15" x14ac:dyDescent="0.25">
      <c r="A1252" s="125" t="s">
        <v>629</v>
      </c>
      <c r="B1252" s="124" t="s">
        <v>628</v>
      </c>
      <c r="C1252" s="123" t="s">
        <v>627</v>
      </c>
      <c r="D1252" s="123" t="s">
        <v>304</v>
      </c>
      <c r="E1252" s="123" t="s">
        <v>328</v>
      </c>
      <c r="F1252" s="122"/>
      <c r="G1252" s="121" t="s">
        <v>518</v>
      </c>
      <c r="H1252" s="120">
        <v>96.25</v>
      </c>
      <c r="I1252" s="120"/>
      <c r="J1252" s="119"/>
      <c r="K1252" s="119">
        <v>99</v>
      </c>
      <c r="L1252" s="119"/>
      <c r="M1252" s="118" t="s">
        <v>626</v>
      </c>
      <c r="N1252" s="117" t="str">
        <f t="shared" si="19"/>
        <v/>
      </c>
      <c r="O1252" s="116"/>
    </row>
    <row r="1253" spans="1:15" x14ac:dyDescent="0.25">
      <c r="A1253" s="125" t="s">
        <v>625</v>
      </c>
      <c r="B1253" s="124" t="s">
        <v>624</v>
      </c>
      <c r="C1253" s="123" t="s">
        <v>623</v>
      </c>
      <c r="D1253" s="123" t="s">
        <v>304</v>
      </c>
      <c r="E1253" s="123" t="s">
        <v>562</v>
      </c>
      <c r="F1253" s="122"/>
      <c r="G1253" s="121" t="s">
        <v>307</v>
      </c>
      <c r="H1253" s="120">
        <v>37.700000000000003</v>
      </c>
      <c r="I1253" s="120">
        <v>1.25</v>
      </c>
      <c r="J1253" s="119">
        <v>18</v>
      </c>
      <c r="K1253" s="119"/>
      <c r="L1253" s="119"/>
      <c r="M1253" s="118" t="s">
        <v>622</v>
      </c>
      <c r="N1253" s="117" t="str">
        <f t="shared" si="19"/>
        <v/>
      </c>
      <c r="O1253" s="116"/>
    </row>
    <row r="1254" spans="1:15" x14ac:dyDescent="0.25">
      <c r="A1254" s="125" t="s">
        <v>621</v>
      </c>
      <c r="B1254" s="124" t="s">
        <v>620</v>
      </c>
      <c r="C1254" s="123" t="s">
        <v>619</v>
      </c>
      <c r="D1254" s="123" t="s">
        <v>304</v>
      </c>
      <c r="E1254" s="123" t="s">
        <v>545</v>
      </c>
      <c r="F1254" s="122"/>
      <c r="G1254" s="121" t="s">
        <v>307</v>
      </c>
      <c r="H1254" s="120">
        <v>36.6</v>
      </c>
      <c r="I1254" s="120">
        <v>1.65</v>
      </c>
      <c r="J1254" s="119">
        <v>48</v>
      </c>
      <c r="K1254" s="119"/>
      <c r="L1254" s="119"/>
      <c r="M1254" s="118" t="s">
        <v>618</v>
      </c>
      <c r="N1254" s="117" t="str">
        <f t="shared" si="19"/>
        <v/>
      </c>
      <c r="O1254" s="116"/>
    </row>
    <row r="1255" spans="1:15" x14ac:dyDescent="0.25">
      <c r="A1255" s="125" t="s">
        <v>617</v>
      </c>
      <c r="B1255" s="124" t="s">
        <v>610</v>
      </c>
      <c r="C1255" s="123" t="s">
        <v>609</v>
      </c>
      <c r="D1255" s="123" t="s">
        <v>304</v>
      </c>
      <c r="E1255" s="123" t="s">
        <v>328</v>
      </c>
      <c r="F1255" s="122"/>
      <c r="G1255" s="121" t="s">
        <v>307</v>
      </c>
      <c r="H1255" s="120">
        <v>101.6</v>
      </c>
      <c r="I1255" s="120">
        <v>1.5</v>
      </c>
      <c r="J1255" s="119">
        <v>30</v>
      </c>
      <c r="K1255" s="119"/>
      <c r="L1255" s="119"/>
      <c r="M1255" s="118" t="s">
        <v>616</v>
      </c>
      <c r="N1255" s="117" t="str">
        <f t="shared" si="19"/>
        <v/>
      </c>
      <c r="O1255" s="116"/>
    </row>
    <row r="1256" spans="1:15" x14ac:dyDescent="0.25">
      <c r="A1256" s="125" t="s">
        <v>615</v>
      </c>
      <c r="B1256" s="124" t="s">
        <v>610</v>
      </c>
      <c r="C1256" s="123" t="s">
        <v>609</v>
      </c>
      <c r="D1256" s="123" t="s">
        <v>304</v>
      </c>
      <c r="E1256" s="123" t="s">
        <v>488</v>
      </c>
      <c r="F1256" s="122"/>
      <c r="G1256" s="121" t="s">
        <v>307</v>
      </c>
      <c r="H1256" s="120">
        <v>94</v>
      </c>
      <c r="I1256" s="120">
        <v>1.5</v>
      </c>
      <c r="J1256" s="119"/>
      <c r="K1256" s="119">
        <v>9</v>
      </c>
      <c r="L1256" s="119"/>
      <c r="M1256" s="118" t="s">
        <v>614</v>
      </c>
      <c r="N1256" s="117" t="str">
        <f t="shared" si="19"/>
        <v/>
      </c>
      <c r="O1256" s="116"/>
    </row>
    <row r="1257" spans="1:15" x14ac:dyDescent="0.25">
      <c r="A1257" s="125" t="s">
        <v>613</v>
      </c>
      <c r="B1257" s="124" t="s">
        <v>610</v>
      </c>
      <c r="C1257" s="123" t="s">
        <v>609</v>
      </c>
      <c r="D1257" s="123" t="s">
        <v>304</v>
      </c>
      <c r="E1257" s="123" t="s">
        <v>308</v>
      </c>
      <c r="F1257" s="122"/>
      <c r="G1257" s="121" t="s">
        <v>307</v>
      </c>
      <c r="H1257" s="120">
        <v>84.5</v>
      </c>
      <c r="I1257" s="120">
        <v>1.5</v>
      </c>
      <c r="J1257" s="119"/>
      <c r="K1257" s="119">
        <v>81</v>
      </c>
      <c r="L1257" s="119"/>
      <c r="M1257" s="118" t="s">
        <v>612</v>
      </c>
      <c r="N1257" s="117" t="str">
        <f t="shared" si="19"/>
        <v/>
      </c>
      <c r="O1257" s="116"/>
    </row>
    <row r="1258" spans="1:15" x14ac:dyDescent="0.25">
      <c r="A1258" s="125" t="s">
        <v>611</v>
      </c>
      <c r="B1258" s="124" t="s">
        <v>610</v>
      </c>
      <c r="C1258" s="123" t="s">
        <v>609</v>
      </c>
      <c r="D1258" s="123" t="s">
        <v>304</v>
      </c>
      <c r="E1258" s="123" t="s">
        <v>545</v>
      </c>
      <c r="F1258" s="122"/>
      <c r="G1258" s="121" t="s">
        <v>307</v>
      </c>
      <c r="H1258" s="120">
        <v>36.6</v>
      </c>
      <c r="I1258" s="120">
        <v>1.5</v>
      </c>
      <c r="J1258" s="119">
        <v>224</v>
      </c>
      <c r="K1258" s="119"/>
      <c r="L1258" s="119"/>
      <c r="M1258" s="118" t="s">
        <v>608</v>
      </c>
      <c r="N1258" s="117" t="str">
        <f t="shared" si="19"/>
        <v/>
      </c>
      <c r="O1258" s="116"/>
    </row>
    <row r="1259" spans="1:15" x14ac:dyDescent="0.25">
      <c r="A1259" s="125" t="s">
        <v>607</v>
      </c>
      <c r="B1259" s="124" t="s">
        <v>606</v>
      </c>
      <c r="C1259" s="123" t="s">
        <v>605</v>
      </c>
      <c r="D1259" s="123" t="s">
        <v>304</v>
      </c>
      <c r="E1259" s="123" t="s">
        <v>545</v>
      </c>
      <c r="F1259" s="122"/>
      <c r="G1259" s="121" t="s">
        <v>307</v>
      </c>
      <c r="H1259" s="120">
        <v>36.6</v>
      </c>
      <c r="I1259" s="120"/>
      <c r="J1259" s="119">
        <v>42</v>
      </c>
      <c r="K1259" s="119"/>
      <c r="L1259" s="119"/>
      <c r="M1259" s="118" t="s">
        <v>604</v>
      </c>
      <c r="N1259" s="117" t="str">
        <f t="shared" si="19"/>
        <v/>
      </c>
      <c r="O1259" s="116"/>
    </row>
    <row r="1260" spans="1:15" ht="15.75" x14ac:dyDescent="0.25">
      <c r="A1260" s="125" t="s">
        <v>603</v>
      </c>
      <c r="B1260" s="124" t="s">
        <v>602</v>
      </c>
      <c r="C1260" s="123" t="s">
        <v>601</v>
      </c>
      <c r="D1260" s="123" t="s">
        <v>304</v>
      </c>
      <c r="E1260" s="123" t="s">
        <v>562</v>
      </c>
      <c r="F1260" s="126"/>
      <c r="G1260" s="121" t="s">
        <v>600</v>
      </c>
      <c r="H1260" s="120">
        <v>36.5</v>
      </c>
      <c r="I1260" s="120">
        <v>2.85</v>
      </c>
      <c r="J1260" s="119"/>
      <c r="K1260" s="119">
        <v>500</v>
      </c>
      <c r="L1260" s="119"/>
      <c r="M1260" s="118" t="s">
        <v>599</v>
      </c>
      <c r="N1260" s="117" t="str">
        <f t="shared" si="19"/>
        <v/>
      </c>
      <c r="O1260" s="116"/>
    </row>
    <row r="1261" spans="1:15" x14ac:dyDescent="0.25">
      <c r="A1261" s="125" t="s">
        <v>598</v>
      </c>
      <c r="B1261" s="124" t="s">
        <v>593</v>
      </c>
      <c r="C1261" s="123" t="s">
        <v>592</v>
      </c>
      <c r="D1261" s="123" t="s">
        <v>304</v>
      </c>
      <c r="E1261" s="123" t="s">
        <v>488</v>
      </c>
      <c r="F1261" s="122"/>
      <c r="G1261" s="121" t="s">
        <v>307</v>
      </c>
      <c r="H1261" s="120">
        <v>102.05</v>
      </c>
      <c r="I1261" s="120">
        <v>1</v>
      </c>
      <c r="J1261" s="119"/>
      <c r="K1261" s="119">
        <v>8</v>
      </c>
      <c r="L1261" s="119">
        <v>34</v>
      </c>
      <c r="M1261" s="118" t="s">
        <v>597</v>
      </c>
      <c r="N1261" s="117" t="str">
        <f t="shared" si="19"/>
        <v/>
      </c>
      <c r="O1261" s="116"/>
    </row>
    <row r="1262" spans="1:15" x14ac:dyDescent="0.25">
      <c r="A1262" s="125" t="s">
        <v>596</v>
      </c>
      <c r="B1262" s="124" t="s">
        <v>593</v>
      </c>
      <c r="C1262" s="123" t="s">
        <v>592</v>
      </c>
      <c r="D1262" s="123" t="s">
        <v>304</v>
      </c>
      <c r="E1262" s="123" t="s">
        <v>308</v>
      </c>
      <c r="F1262" s="122"/>
      <c r="G1262" s="121" t="s">
        <v>307</v>
      </c>
      <c r="H1262" s="120">
        <v>78.5</v>
      </c>
      <c r="I1262" s="120">
        <v>1</v>
      </c>
      <c r="J1262" s="119">
        <v>4</v>
      </c>
      <c r="K1262" s="119">
        <v>78</v>
      </c>
      <c r="L1262" s="119">
        <v>307</v>
      </c>
      <c r="M1262" s="118" t="s">
        <v>595</v>
      </c>
      <c r="N1262" s="117" t="str">
        <f t="shared" si="19"/>
        <v/>
      </c>
      <c r="O1262" s="116"/>
    </row>
    <row r="1263" spans="1:15" x14ac:dyDescent="0.25">
      <c r="A1263" s="125" t="s">
        <v>594</v>
      </c>
      <c r="B1263" s="124" t="s">
        <v>593</v>
      </c>
      <c r="C1263" s="123" t="s">
        <v>592</v>
      </c>
      <c r="D1263" s="123" t="s">
        <v>304</v>
      </c>
      <c r="E1263" s="123" t="s">
        <v>322</v>
      </c>
      <c r="F1263" s="122"/>
      <c r="G1263" s="121" t="s">
        <v>307</v>
      </c>
      <c r="H1263" s="120">
        <v>57.15</v>
      </c>
      <c r="I1263" s="120">
        <v>1</v>
      </c>
      <c r="J1263" s="119">
        <v>84</v>
      </c>
      <c r="K1263" s="119"/>
      <c r="L1263" s="119"/>
      <c r="M1263" s="118" t="s">
        <v>591</v>
      </c>
      <c r="N1263" s="117" t="str">
        <f t="shared" si="19"/>
        <v/>
      </c>
      <c r="O1263" s="116"/>
    </row>
    <row r="1264" spans="1:15" x14ac:dyDescent="0.25">
      <c r="A1264" s="125" t="s">
        <v>590</v>
      </c>
      <c r="B1264" s="124" t="s">
        <v>572</v>
      </c>
      <c r="C1264" s="123" t="s">
        <v>571</v>
      </c>
      <c r="D1264" s="123" t="s">
        <v>304</v>
      </c>
      <c r="E1264" s="123" t="s">
        <v>589</v>
      </c>
      <c r="F1264" s="122"/>
      <c r="G1264" s="121" t="s">
        <v>403</v>
      </c>
      <c r="H1264" s="120">
        <v>211.7</v>
      </c>
      <c r="I1264" s="120">
        <v>0.35</v>
      </c>
      <c r="J1264" s="119"/>
      <c r="K1264" s="119">
        <v>46</v>
      </c>
      <c r="L1264" s="119"/>
      <c r="M1264" s="118" t="s">
        <v>588</v>
      </c>
      <c r="N1264" s="117" t="str">
        <f t="shared" si="19"/>
        <v/>
      </c>
      <c r="O1264" s="116"/>
    </row>
    <row r="1265" spans="1:15" x14ac:dyDescent="0.25">
      <c r="A1265" s="125" t="s">
        <v>587</v>
      </c>
      <c r="B1265" s="124" t="s">
        <v>572</v>
      </c>
      <c r="C1265" s="123" t="s">
        <v>571</v>
      </c>
      <c r="D1265" s="123" t="s">
        <v>304</v>
      </c>
      <c r="E1265" s="123" t="s">
        <v>337</v>
      </c>
      <c r="F1265" s="122"/>
      <c r="G1265" s="121" t="s">
        <v>403</v>
      </c>
      <c r="H1265" s="120">
        <v>189.1</v>
      </c>
      <c r="I1265" s="120">
        <v>0.35</v>
      </c>
      <c r="J1265" s="119"/>
      <c r="K1265" s="119">
        <v>6</v>
      </c>
      <c r="L1265" s="119">
        <v>1</v>
      </c>
      <c r="M1265" s="118" t="s">
        <v>586</v>
      </c>
      <c r="N1265" s="117" t="str">
        <f t="shared" si="19"/>
        <v/>
      </c>
      <c r="O1265" s="116"/>
    </row>
    <row r="1266" spans="1:15" x14ac:dyDescent="0.25">
      <c r="A1266" s="125" t="s">
        <v>585</v>
      </c>
      <c r="B1266" s="124" t="s">
        <v>572</v>
      </c>
      <c r="C1266" s="123" t="s">
        <v>571</v>
      </c>
      <c r="D1266" s="123" t="s">
        <v>304</v>
      </c>
      <c r="E1266" s="123" t="s">
        <v>319</v>
      </c>
      <c r="F1266" s="122"/>
      <c r="G1266" s="121" t="s">
        <v>403</v>
      </c>
      <c r="H1266" s="120">
        <v>180.1</v>
      </c>
      <c r="I1266" s="120">
        <v>0.35</v>
      </c>
      <c r="J1266" s="119"/>
      <c r="K1266" s="119">
        <v>217</v>
      </c>
      <c r="L1266" s="119">
        <v>48</v>
      </c>
      <c r="M1266" s="118" t="s">
        <v>584</v>
      </c>
      <c r="N1266" s="117" t="str">
        <f t="shared" si="19"/>
        <v/>
      </c>
      <c r="O1266" s="116"/>
    </row>
    <row r="1267" spans="1:15" x14ac:dyDescent="0.25">
      <c r="A1267" s="125" t="s">
        <v>583</v>
      </c>
      <c r="B1267" s="124" t="s">
        <v>572</v>
      </c>
      <c r="C1267" s="123" t="s">
        <v>571</v>
      </c>
      <c r="D1267" s="123" t="s">
        <v>304</v>
      </c>
      <c r="E1267" s="123" t="s">
        <v>316</v>
      </c>
      <c r="F1267" s="122"/>
      <c r="G1267" s="121" t="s">
        <v>403</v>
      </c>
      <c r="H1267" s="120">
        <v>145.85</v>
      </c>
      <c r="I1267" s="120">
        <v>0.35</v>
      </c>
      <c r="J1267" s="119">
        <v>55</v>
      </c>
      <c r="K1267" s="119">
        <v>445</v>
      </c>
      <c r="L1267" s="119" t="s">
        <v>374</v>
      </c>
      <c r="M1267" s="118" t="s">
        <v>582</v>
      </c>
      <c r="N1267" s="117" t="str">
        <f t="shared" si="19"/>
        <v/>
      </c>
      <c r="O1267" s="116"/>
    </row>
    <row r="1268" spans="1:15" x14ac:dyDescent="0.25">
      <c r="A1268" s="125" t="s">
        <v>581</v>
      </c>
      <c r="B1268" s="124" t="s">
        <v>572</v>
      </c>
      <c r="C1268" s="123" t="s">
        <v>571</v>
      </c>
      <c r="D1268" s="123" t="s">
        <v>304</v>
      </c>
      <c r="E1268" s="123" t="s">
        <v>313</v>
      </c>
      <c r="F1268" s="122"/>
      <c r="G1268" s="121" t="s">
        <v>403</v>
      </c>
      <c r="H1268" s="120">
        <v>116.55</v>
      </c>
      <c r="I1268" s="120">
        <v>0.35</v>
      </c>
      <c r="J1268" s="119"/>
      <c r="K1268" s="119">
        <v>274</v>
      </c>
      <c r="L1268" s="119">
        <v>24</v>
      </c>
      <c r="M1268" s="118" t="s">
        <v>580</v>
      </c>
      <c r="N1268" s="117" t="str">
        <f t="shared" si="19"/>
        <v/>
      </c>
      <c r="O1268" s="116"/>
    </row>
    <row r="1269" spans="1:15" x14ac:dyDescent="0.25">
      <c r="A1269" s="125" t="s">
        <v>579</v>
      </c>
      <c r="B1269" s="124" t="s">
        <v>572</v>
      </c>
      <c r="C1269" s="123" t="s">
        <v>571</v>
      </c>
      <c r="D1269" s="123" t="s">
        <v>304</v>
      </c>
      <c r="E1269" s="123" t="s">
        <v>328</v>
      </c>
      <c r="F1269" s="122" t="s">
        <v>398</v>
      </c>
      <c r="G1269" s="121" t="s">
        <v>403</v>
      </c>
      <c r="H1269" s="120">
        <v>102.3</v>
      </c>
      <c r="I1269" s="120">
        <v>0.35</v>
      </c>
      <c r="J1269" s="119">
        <v>47</v>
      </c>
      <c r="K1269" s="119">
        <v>313</v>
      </c>
      <c r="L1269" s="119">
        <v>46</v>
      </c>
      <c r="M1269" s="118" t="s">
        <v>578</v>
      </c>
      <c r="N1269" s="117" t="str">
        <f t="shared" si="19"/>
        <v/>
      </c>
      <c r="O1269" s="116"/>
    </row>
    <row r="1270" spans="1:15" x14ac:dyDescent="0.25">
      <c r="A1270" s="125" t="s">
        <v>577</v>
      </c>
      <c r="B1270" s="124" t="s">
        <v>572</v>
      </c>
      <c r="C1270" s="123" t="s">
        <v>571</v>
      </c>
      <c r="D1270" s="123" t="s">
        <v>304</v>
      </c>
      <c r="E1270" s="123" t="s">
        <v>308</v>
      </c>
      <c r="F1270" s="122" t="s">
        <v>398</v>
      </c>
      <c r="G1270" s="121" t="s">
        <v>403</v>
      </c>
      <c r="H1270" s="120">
        <v>71.3</v>
      </c>
      <c r="I1270" s="120">
        <v>0.35</v>
      </c>
      <c r="J1270" s="119"/>
      <c r="K1270" s="119">
        <v>326</v>
      </c>
      <c r="L1270" s="119">
        <v>53</v>
      </c>
      <c r="M1270" s="118" t="s">
        <v>576</v>
      </c>
      <c r="N1270" s="117" t="str">
        <f t="shared" si="19"/>
        <v/>
      </c>
      <c r="O1270" s="116"/>
    </row>
    <row r="1271" spans="1:15" x14ac:dyDescent="0.25">
      <c r="A1271" s="125" t="s">
        <v>575</v>
      </c>
      <c r="B1271" s="124" t="s">
        <v>572</v>
      </c>
      <c r="C1271" s="123" t="s">
        <v>571</v>
      </c>
      <c r="D1271" s="123" t="s">
        <v>304</v>
      </c>
      <c r="E1271" s="123" t="s">
        <v>322</v>
      </c>
      <c r="F1271" s="122"/>
      <c r="G1271" s="121" t="s">
        <v>403</v>
      </c>
      <c r="H1271" s="120">
        <v>56.75</v>
      </c>
      <c r="I1271" s="120">
        <v>0.35</v>
      </c>
      <c r="J1271" s="119">
        <v>135</v>
      </c>
      <c r="K1271" s="119">
        <v>365</v>
      </c>
      <c r="L1271" s="119" t="s">
        <v>374</v>
      </c>
      <c r="M1271" s="118" t="s">
        <v>574</v>
      </c>
      <c r="N1271" s="117" t="str">
        <f t="shared" si="19"/>
        <v/>
      </c>
      <c r="O1271" s="116"/>
    </row>
    <row r="1272" spans="1:15" x14ac:dyDescent="0.25">
      <c r="A1272" s="125" t="s">
        <v>573</v>
      </c>
      <c r="B1272" s="124" t="s">
        <v>572</v>
      </c>
      <c r="C1272" s="123" t="s">
        <v>571</v>
      </c>
      <c r="D1272" s="123" t="s">
        <v>570</v>
      </c>
      <c r="E1272" s="123" t="s">
        <v>569</v>
      </c>
      <c r="F1272" s="122" t="s">
        <v>398</v>
      </c>
      <c r="G1272" s="121" t="s">
        <v>403</v>
      </c>
      <c r="H1272" s="120">
        <v>98.4</v>
      </c>
      <c r="I1272" s="120">
        <v>0.35</v>
      </c>
      <c r="J1272" s="119">
        <v>265</v>
      </c>
      <c r="K1272" s="119"/>
      <c r="L1272" s="119"/>
      <c r="M1272" s="118" t="s">
        <v>568</v>
      </c>
      <c r="N1272" s="117" t="str">
        <f t="shared" si="19"/>
        <v/>
      </c>
      <c r="O1272" s="116"/>
    </row>
    <row r="1273" spans="1:15" x14ac:dyDescent="0.25">
      <c r="A1273" s="125" t="s">
        <v>567</v>
      </c>
      <c r="B1273" s="124" t="s">
        <v>566</v>
      </c>
      <c r="C1273" s="123" t="s">
        <v>565</v>
      </c>
      <c r="D1273" s="123" t="s">
        <v>304</v>
      </c>
      <c r="E1273" s="123" t="s">
        <v>545</v>
      </c>
      <c r="F1273" s="122"/>
      <c r="G1273" s="121" t="s">
        <v>307</v>
      </c>
      <c r="H1273" s="120">
        <v>39.85</v>
      </c>
      <c r="I1273" s="120">
        <v>1.5</v>
      </c>
      <c r="J1273" s="119">
        <v>123</v>
      </c>
      <c r="K1273" s="119">
        <v>114</v>
      </c>
      <c r="L1273" s="119"/>
      <c r="M1273" s="118" t="s">
        <v>564</v>
      </c>
      <c r="N1273" s="117" t="str">
        <f t="shared" si="19"/>
        <v/>
      </c>
      <c r="O1273" s="116"/>
    </row>
    <row r="1274" spans="1:15" x14ac:dyDescent="0.25">
      <c r="A1274" s="125" t="s">
        <v>563</v>
      </c>
      <c r="B1274" s="124" t="s">
        <v>559</v>
      </c>
      <c r="C1274" s="123" t="s">
        <v>558</v>
      </c>
      <c r="D1274" s="123" t="s">
        <v>304</v>
      </c>
      <c r="E1274" s="123" t="s">
        <v>562</v>
      </c>
      <c r="F1274" s="122"/>
      <c r="G1274" s="121" t="s">
        <v>307</v>
      </c>
      <c r="H1274" s="120">
        <v>39.85</v>
      </c>
      <c r="I1274" s="120">
        <v>0.85</v>
      </c>
      <c r="J1274" s="119">
        <v>23</v>
      </c>
      <c r="K1274" s="119"/>
      <c r="L1274" s="119"/>
      <c r="M1274" s="118" t="s">
        <v>561</v>
      </c>
      <c r="N1274" s="117" t="str">
        <f t="shared" si="19"/>
        <v/>
      </c>
      <c r="O1274" s="116"/>
    </row>
    <row r="1275" spans="1:15" x14ac:dyDescent="0.25">
      <c r="A1275" s="125" t="s">
        <v>560</v>
      </c>
      <c r="B1275" s="124" t="s">
        <v>559</v>
      </c>
      <c r="C1275" s="123" t="s">
        <v>558</v>
      </c>
      <c r="D1275" s="123" t="s">
        <v>304</v>
      </c>
      <c r="E1275" s="123" t="s">
        <v>545</v>
      </c>
      <c r="F1275" s="122"/>
      <c r="G1275" s="121" t="s">
        <v>307</v>
      </c>
      <c r="H1275" s="120">
        <v>39.85</v>
      </c>
      <c r="I1275" s="120">
        <v>0.85</v>
      </c>
      <c r="J1275" s="119">
        <v>304</v>
      </c>
      <c r="K1275" s="119">
        <v>196</v>
      </c>
      <c r="L1275" s="119"/>
      <c r="M1275" s="118" t="s">
        <v>557</v>
      </c>
      <c r="N1275" s="117" t="str">
        <f t="shared" si="19"/>
        <v/>
      </c>
      <c r="O1275" s="116"/>
    </row>
    <row r="1276" spans="1:15" x14ac:dyDescent="0.25">
      <c r="A1276" s="125" t="s">
        <v>556</v>
      </c>
      <c r="B1276" s="124" t="s">
        <v>547</v>
      </c>
      <c r="C1276" s="123" t="s">
        <v>546</v>
      </c>
      <c r="D1276" s="123" t="s">
        <v>304</v>
      </c>
      <c r="E1276" s="123" t="s">
        <v>379</v>
      </c>
      <c r="F1276" s="122"/>
      <c r="G1276" s="121" t="s">
        <v>307</v>
      </c>
      <c r="H1276" s="120">
        <v>259.45</v>
      </c>
      <c r="I1276" s="120"/>
      <c r="J1276" s="119">
        <v>52</v>
      </c>
      <c r="K1276" s="119"/>
      <c r="L1276" s="119"/>
      <c r="M1276" s="118" t="s">
        <v>555</v>
      </c>
      <c r="N1276" s="117" t="str">
        <f t="shared" si="19"/>
        <v/>
      </c>
      <c r="O1276" s="116"/>
    </row>
    <row r="1277" spans="1:15" x14ac:dyDescent="0.25">
      <c r="A1277" s="125" t="s">
        <v>554</v>
      </c>
      <c r="B1277" s="124" t="s">
        <v>547</v>
      </c>
      <c r="C1277" s="123" t="s">
        <v>546</v>
      </c>
      <c r="D1277" s="123" t="s">
        <v>304</v>
      </c>
      <c r="E1277" s="123" t="s">
        <v>360</v>
      </c>
      <c r="F1277" s="122"/>
      <c r="G1277" s="121" t="s">
        <v>307</v>
      </c>
      <c r="H1277" s="120">
        <v>207.55</v>
      </c>
      <c r="I1277" s="120"/>
      <c r="J1277" s="119">
        <v>23</v>
      </c>
      <c r="K1277" s="119"/>
      <c r="L1277" s="119"/>
      <c r="M1277" s="118" t="s">
        <v>553</v>
      </c>
      <c r="N1277" s="117" t="str">
        <f t="shared" si="19"/>
        <v/>
      </c>
      <c r="O1277" s="116"/>
    </row>
    <row r="1278" spans="1:15" x14ac:dyDescent="0.25">
      <c r="A1278" s="125" t="s">
        <v>552</v>
      </c>
      <c r="B1278" s="124" t="s">
        <v>547</v>
      </c>
      <c r="C1278" s="123" t="s">
        <v>546</v>
      </c>
      <c r="D1278" s="123" t="s">
        <v>304</v>
      </c>
      <c r="E1278" s="123" t="s">
        <v>319</v>
      </c>
      <c r="F1278" s="122"/>
      <c r="G1278" s="121" t="s">
        <v>307</v>
      </c>
      <c r="H1278" s="120">
        <v>158.5</v>
      </c>
      <c r="I1278" s="120"/>
      <c r="J1278" s="119">
        <v>93</v>
      </c>
      <c r="K1278" s="119"/>
      <c r="L1278" s="119"/>
      <c r="M1278" s="118" t="s">
        <v>551</v>
      </c>
      <c r="N1278" s="117" t="str">
        <f t="shared" si="19"/>
        <v/>
      </c>
      <c r="O1278" s="116"/>
    </row>
    <row r="1279" spans="1:15" x14ac:dyDescent="0.25">
      <c r="A1279" s="125" t="s">
        <v>550</v>
      </c>
      <c r="B1279" s="124" t="s">
        <v>547</v>
      </c>
      <c r="C1279" s="123" t="s">
        <v>546</v>
      </c>
      <c r="D1279" s="123" t="s">
        <v>304</v>
      </c>
      <c r="E1279" s="123" t="s">
        <v>316</v>
      </c>
      <c r="F1279" s="122"/>
      <c r="G1279" s="121" t="s">
        <v>307</v>
      </c>
      <c r="H1279" s="120">
        <v>135.6</v>
      </c>
      <c r="I1279" s="120"/>
      <c r="J1279" s="119">
        <v>222</v>
      </c>
      <c r="K1279" s="119"/>
      <c r="L1279" s="119"/>
      <c r="M1279" s="118" t="s">
        <v>549</v>
      </c>
      <c r="N1279" s="117" t="str">
        <f t="shared" si="19"/>
        <v/>
      </c>
      <c r="O1279" s="116"/>
    </row>
    <row r="1280" spans="1:15" x14ac:dyDescent="0.25">
      <c r="A1280" s="125" t="s">
        <v>548</v>
      </c>
      <c r="B1280" s="124" t="s">
        <v>547</v>
      </c>
      <c r="C1280" s="123" t="s">
        <v>546</v>
      </c>
      <c r="D1280" s="123" t="s">
        <v>304</v>
      </c>
      <c r="E1280" s="123" t="s">
        <v>545</v>
      </c>
      <c r="F1280" s="122"/>
      <c r="G1280" s="121" t="s">
        <v>307</v>
      </c>
      <c r="H1280" s="120">
        <v>33.799999999999997</v>
      </c>
      <c r="I1280" s="120"/>
      <c r="J1280" s="119">
        <v>5</v>
      </c>
      <c r="K1280" s="119">
        <v>392</v>
      </c>
      <c r="L1280" s="119"/>
      <c r="M1280" s="118" t="s">
        <v>544</v>
      </c>
      <c r="N1280" s="117" t="str">
        <f t="shared" si="19"/>
        <v/>
      </c>
      <c r="O1280" s="116"/>
    </row>
    <row r="1281" spans="1:15" ht="15.75" x14ac:dyDescent="0.25">
      <c r="A1281" s="125" t="s">
        <v>543</v>
      </c>
      <c r="B1281" s="124" t="s">
        <v>540</v>
      </c>
      <c r="C1281" s="123" t="s">
        <v>539</v>
      </c>
      <c r="D1281" s="123" t="s">
        <v>304</v>
      </c>
      <c r="E1281" s="123" t="s">
        <v>328</v>
      </c>
      <c r="F1281" s="126"/>
      <c r="G1281" s="121" t="s">
        <v>403</v>
      </c>
      <c r="H1281" s="120">
        <v>88.6</v>
      </c>
      <c r="I1281" s="120">
        <v>1.25</v>
      </c>
      <c r="J1281" s="119"/>
      <c r="K1281" s="119">
        <v>100</v>
      </c>
      <c r="L1281" s="119">
        <v>106</v>
      </c>
      <c r="M1281" s="118" t="s">
        <v>542</v>
      </c>
      <c r="N1281" s="117" t="str">
        <f t="shared" si="19"/>
        <v/>
      </c>
      <c r="O1281" s="116"/>
    </row>
    <row r="1282" spans="1:15" ht="15.75" x14ac:dyDescent="0.25">
      <c r="A1282" s="125" t="s">
        <v>541</v>
      </c>
      <c r="B1282" s="124" t="s">
        <v>540</v>
      </c>
      <c r="C1282" s="123" t="s">
        <v>539</v>
      </c>
      <c r="D1282" s="123" t="s">
        <v>304</v>
      </c>
      <c r="E1282" s="123" t="s">
        <v>308</v>
      </c>
      <c r="F1282" s="126"/>
      <c r="G1282" s="121" t="s">
        <v>403</v>
      </c>
      <c r="H1282" s="120">
        <v>65.2</v>
      </c>
      <c r="I1282" s="120">
        <v>1.25</v>
      </c>
      <c r="J1282" s="119"/>
      <c r="K1282" s="119">
        <v>28</v>
      </c>
      <c r="L1282" s="119">
        <v>12</v>
      </c>
      <c r="M1282" s="118" t="s">
        <v>538</v>
      </c>
      <c r="N1282" s="117" t="str">
        <f t="shared" si="19"/>
        <v/>
      </c>
      <c r="O1282" s="116"/>
    </row>
    <row r="1283" spans="1:15" x14ac:dyDescent="0.25">
      <c r="A1283" s="125" t="s">
        <v>537</v>
      </c>
      <c r="B1283" s="124" t="s">
        <v>235</v>
      </c>
      <c r="C1283" s="123" t="s">
        <v>524</v>
      </c>
      <c r="D1283" s="123" t="s">
        <v>304</v>
      </c>
      <c r="E1283" s="123" t="s">
        <v>360</v>
      </c>
      <c r="F1283" s="122"/>
      <c r="G1283" s="121" t="s">
        <v>518</v>
      </c>
      <c r="H1283" s="120">
        <v>240</v>
      </c>
      <c r="I1283" s="120"/>
      <c r="J1283" s="119">
        <v>76</v>
      </c>
      <c r="K1283" s="119">
        <v>20</v>
      </c>
      <c r="L1283" s="119"/>
      <c r="M1283" s="118" t="s">
        <v>536</v>
      </c>
      <c r="N1283" s="117" t="str">
        <f t="shared" si="19"/>
        <v/>
      </c>
      <c r="O1283" s="116"/>
    </row>
    <row r="1284" spans="1:15" x14ac:dyDescent="0.25">
      <c r="A1284" s="125" t="s">
        <v>535</v>
      </c>
      <c r="B1284" s="124" t="s">
        <v>235</v>
      </c>
      <c r="C1284" s="123" t="s">
        <v>524</v>
      </c>
      <c r="D1284" s="123" t="s">
        <v>304</v>
      </c>
      <c r="E1284" s="123" t="s">
        <v>337</v>
      </c>
      <c r="F1284" s="122"/>
      <c r="G1284" s="121" t="s">
        <v>518</v>
      </c>
      <c r="H1284" s="120">
        <v>190.55</v>
      </c>
      <c r="I1284" s="120"/>
      <c r="J1284" s="119"/>
      <c r="K1284" s="119">
        <v>80</v>
      </c>
      <c r="L1284" s="119">
        <v>53</v>
      </c>
      <c r="M1284" s="118" t="s">
        <v>534</v>
      </c>
      <c r="N1284" s="117" t="str">
        <f t="shared" si="19"/>
        <v/>
      </c>
      <c r="O1284" s="116"/>
    </row>
    <row r="1285" spans="1:15" x14ac:dyDescent="0.25">
      <c r="A1285" s="125" t="s">
        <v>533</v>
      </c>
      <c r="B1285" s="124" t="s">
        <v>235</v>
      </c>
      <c r="C1285" s="123" t="s">
        <v>524</v>
      </c>
      <c r="D1285" s="123" t="s">
        <v>304</v>
      </c>
      <c r="E1285" s="123" t="s">
        <v>319</v>
      </c>
      <c r="F1285" s="122"/>
      <c r="G1285" s="121" t="s">
        <v>518</v>
      </c>
      <c r="H1285" s="120">
        <v>178.05</v>
      </c>
      <c r="I1285" s="120"/>
      <c r="J1285" s="119"/>
      <c r="K1285" s="119">
        <v>100</v>
      </c>
      <c r="L1285" s="119">
        <v>67</v>
      </c>
      <c r="M1285" s="118" t="s">
        <v>532</v>
      </c>
      <c r="N1285" s="117" t="str">
        <f t="shared" si="19"/>
        <v/>
      </c>
      <c r="O1285" s="116"/>
    </row>
    <row r="1286" spans="1:15" x14ac:dyDescent="0.25">
      <c r="A1286" s="125" t="s">
        <v>531</v>
      </c>
      <c r="B1286" s="124" t="s">
        <v>235</v>
      </c>
      <c r="C1286" s="123" t="s">
        <v>524</v>
      </c>
      <c r="D1286" s="123" t="s">
        <v>304</v>
      </c>
      <c r="E1286" s="123" t="s">
        <v>316</v>
      </c>
      <c r="F1286" s="122"/>
      <c r="G1286" s="121" t="s">
        <v>518</v>
      </c>
      <c r="H1286" s="120">
        <v>154.35</v>
      </c>
      <c r="I1286" s="120"/>
      <c r="J1286" s="119"/>
      <c r="K1286" s="119">
        <v>36</v>
      </c>
      <c r="L1286" s="119">
        <v>24</v>
      </c>
      <c r="M1286" s="118" t="s">
        <v>530</v>
      </c>
      <c r="N1286" s="117" t="str">
        <f t="shared" si="19"/>
        <v/>
      </c>
      <c r="O1286" s="116"/>
    </row>
    <row r="1287" spans="1:15" x14ac:dyDescent="0.25">
      <c r="A1287" s="125" t="s">
        <v>529</v>
      </c>
      <c r="B1287" s="124" t="s">
        <v>235</v>
      </c>
      <c r="C1287" s="123" t="s">
        <v>524</v>
      </c>
      <c r="D1287" s="123" t="s">
        <v>304</v>
      </c>
      <c r="E1287" s="123" t="s">
        <v>313</v>
      </c>
      <c r="F1287" s="122"/>
      <c r="G1287" s="121" t="s">
        <v>518</v>
      </c>
      <c r="H1287" s="120">
        <v>122.5</v>
      </c>
      <c r="I1287" s="120"/>
      <c r="J1287" s="119">
        <v>143</v>
      </c>
      <c r="K1287" s="119">
        <v>222</v>
      </c>
      <c r="L1287" s="119">
        <v>135</v>
      </c>
      <c r="M1287" s="118" t="s">
        <v>528</v>
      </c>
      <c r="N1287" s="117" t="str">
        <f t="shared" si="19"/>
        <v/>
      </c>
      <c r="O1287" s="116"/>
    </row>
    <row r="1288" spans="1:15" x14ac:dyDescent="0.25">
      <c r="A1288" s="125" t="s">
        <v>527</v>
      </c>
      <c r="B1288" s="124" t="s">
        <v>235</v>
      </c>
      <c r="C1288" s="123" t="s">
        <v>524</v>
      </c>
      <c r="D1288" s="123" t="s">
        <v>304</v>
      </c>
      <c r="E1288" s="123" t="s">
        <v>328</v>
      </c>
      <c r="F1288" s="122"/>
      <c r="G1288" s="121" t="s">
        <v>518</v>
      </c>
      <c r="H1288" s="120">
        <v>100.35</v>
      </c>
      <c r="I1288" s="120"/>
      <c r="J1288" s="119"/>
      <c r="K1288" s="119">
        <v>19</v>
      </c>
      <c r="L1288" s="119"/>
      <c r="M1288" s="118" t="s">
        <v>526</v>
      </c>
      <c r="N1288" s="117" t="str">
        <f t="shared" si="19"/>
        <v/>
      </c>
      <c r="O1288" s="116"/>
    </row>
    <row r="1289" spans="1:15" x14ac:dyDescent="0.25">
      <c r="A1289" s="125" t="s">
        <v>525</v>
      </c>
      <c r="B1289" s="124" t="s">
        <v>235</v>
      </c>
      <c r="C1289" s="123" t="s">
        <v>524</v>
      </c>
      <c r="D1289" s="123" t="s">
        <v>304</v>
      </c>
      <c r="E1289" s="123" t="s">
        <v>322</v>
      </c>
      <c r="F1289" s="122"/>
      <c r="G1289" s="121" t="s">
        <v>518</v>
      </c>
      <c r="H1289" s="120">
        <v>44.2</v>
      </c>
      <c r="I1289" s="120"/>
      <c r="J1289" s="119"/>
      <c r="K1289" s="119">
        <v>149</v>
      </c>
      <c r="L1289" s="119">
        <v>78</v>
      </c>
      <c r="M1289" s="118" t="s">
        <v>523</v>
      </c>
      <c r="N1289" s="117" t="str">
        <f t="shared" ref="N1289:N1352" si="20">IF(O1289="","",H1289-($N$7*H1289))</f>
        <v/>
      </c>
      <c r="O1289" s="116"/>
    </row>
    <row r="1290" spans="1:15" x14ac:dyDescent="0.25">
      <c r="A1290" s="125" t="s">
        <v>522</v>
      </c>
      <c r="B1290" s="124" t="s">
        <v>239</v>
      </c>
      <c r="C1290" s="123" t="s">
        <v>519</v>
      </c>
      <c r="D1290" s="123" t="s">
        <v>304</v>
      </c>
      <c r="E1290" s="123" t="s">
        <v>316</v>
      </c>
      <c r="F1290" s="122"/>
      <c r="G1290" s="121" t="s">
        <v>518</v>
      </c>
      <c r="H1290" s="120">
        <v>145.35</v>
      </c>
      <c r="I1290" s="120">
        <v>0.85</v>
      </c>
      <c r="J1290" s="119">
        <v>24</v>
      </c>
      <c r="K1290" s="119"/>
      <c r="L1290" s="119"/>
      <c r="M1290" s="118" t="s">
        <v>521</v>
      </c>
      <c r="N1290" s="117" t="str">
        <f t="shared" si="20"/>
        <v/>
      </c>
      <c r="O1290" s="116"/>
    </row>
    <row r="1291" spans="1:15" x14ac:dyDescent="0.25">
      <c r="A1291" s="125" t="s">
        <v>520</v>
      </c>
      <c r="B1291" s="124" t="s">
        <v>239</v>
      </c>
      <c r="C1291" s="123" t="s">
        <v>519</v>
      </c>
      <c r="D1291" s="123" t="s">
        <v>304</v>
      </c>
      <c r="E1291" s="123" t="s">
        <v>313</v>
      </c>
      <c r="F1291" s="122"/>
      <c r="G1291" s="121" t="s">
        <v>518</v>
      </c>
      <c r="H1291" s="120">
        <v>113.6</v>
      </c>
      <c r="I1291" s="120">
        <v>0.85</v>
      </c>
      <c r="J1291" s="119">
        <v>27</v>
      </c>
      <c r="K1291" s="119"/>
      <c r="L1291" s="119"/>
      <c r="M1291" s="118" t="s">
        <v>517</v>
      </c>
      <c r="N1291" s="117" t="str">
        <f t="shared" si="20"/>
        <v/>
      </c>
      <c r="O1291" s="116"/>
    </row>
    <row r="1292" spans="1:15" x14ac:dyDescent="0.25">
      <c r="A1292" s="125" t="s">
        <v>516</v>
      </c>
      <c r="B1292" s="124" t="s">
        <v>242</v>
      </c>
      <c r="C1292" s="123" t="s">
        <v>501</v>
      </c>
      <c r="D1292" s="123" t="s">
        <v>304</v>
      </c>
      <c r="E1292" s="123" t="s">
        <v>360</v>
      </c>
      <c r="F1292" s="122"/>
      <c r="G1292" s="121" t="s">
        <v>403</v>
      </c>
      <c r="H1292" s="120">
        <v>222.2</v>
      </c>
      <c r="I1292" s="120">
        <v>0.5</v>
      </c>
      <c r="J1292" s="119">
        <v>4</v>
      </c>
      <c r="K1292" s="119"/>
      <c r="L1292" s="119"/>
      <c r="M1292" s="118" t="s">
        <v>515</v>
      </c>
      <c r="N1292" s="117" t="str">
        <f t="shared" si="20"/>
        <v/>
      </c>
      <c r="O1292" s="116"/>
    </row>
    <row r="1293" spans="1:15" x14ac:dyDescent="0.25">
      <c r="A1293" s="125" t="s">
        <v>514</v>
      </c>
      <c r="B1293" s="124" t="s">
        <v>242</v>
      </c>
      <c r="C1293" s="123" t="s">
        <v>501</v>
      </c>
      <c r="D1293" s="123" t="s">
        <v>304</v>
      </c>
      <c r="E1293" s="123" t="s">
        <v>337</v>
      </c>
      <c r="F1293" s="122"/>
      <c r="G1293" s="121" t="s">
        <v>403</v>
      </c>
      <c r="H1293" s="120">
        <v>199.9</v>
      </c>
      <c r="I1293" s="120">
        <v>0.5</v>
      </c>
      <c r="J1293" s="119">
        <v>3</v>
      </c>
      <c r="K1293" s="119">
        <v>342</v>
      </c>
      <c r="L1293" s="119">
        <v>77</v>
      </c>
      <c r="M1293" s="118" t="s">
        <v>513</v>
      </c>
      <c r="N1293" s="117" t="str">
        <f t="shared" si="20"/>
        <v/>
      </c>
      <c r="O1293" s="116"/>
    </row>
    <row r="1294" spans="1:15" x14ac:dyDescent="0.25">
      <c r="A1294" s="125" t="s">
        <v>512</v>
      </c>
      <c r="B1294" s="124" t="s">
        <v>242</v>
      </c>
      <c r="C1294" s="123" t="s">
        <v>501</v>
      </c>
      <c r="D1294" s="123" t="s">
        <v>304</v>
      </c>
      <c r="E1294" s="123" t="s">
        <v>319</v>
      </c>
      <c r="F1294" s="122"/>
      <c r="G1294" s="121" t="s">
        <v>403</v>
      </c>
      <c r="H1294" s="120">
        <v>181.65</v>
      </c>
      <c r="I1294" s="120">
        <v>0.5</v>
      </c>
      <c r="J1294" s="119">
        <v>35</v>
      </c>
      <c r="K1294" s="119"/>
      <c r="L1294" s="119"/>
      <c r="M1294" s="118" t="s">
        <v>511</v>
      </c>
      <c r="N1294" s="117" t="str">
        <f t="shared" si="20"/>
        <v/>
      </c>
      <c r="O1294" s="116"/>
    </row>
    <row r="1295" spans="1:15" x14ac:dyDescent="0.25">
      <c r="A1295" s="125" t="s">
        <v>510</v>
      </c>
      <c r="B1295" s="124" t="s">
        <v>242</v>
      </c>
      <c r="C1295" s="123" t="s">
        <v>501</v>
      </c>
      <c r="D1295" s="123" t="s">
        <v>304</v>
      </c>
      <c r="E1295" s="123" t="s">
        <v>316</v>
      </c>
      <c r="F1295" s="122"/>
      <c r="G1295" s="121" t="s">
        <v>403</v>
      </c>
      <c r="H1295" s="120">
        <v>157.9</v>
      </c>
      <c r="I1295" s="120">
        <v>0.5</v>
      </c>
      <c r="J1295" s="119">
        <v>315</v>
      </c>
      <c r="K1295" s="119"/>
      <c r="L1295" s="119"/>
      <c r="M1295" s="118" t="s">
        <v>509</v>
      </c>
      <c r="N1295" s="117" t="str">
        <f t="shared" si="20"/>
        <v/>
      </c>
      <c r="O1295" s="116"/>
    </row>
    <row r="1296" spans="1:15" x14ac:dyDescent="0.25">
      <c r="A1296" s="125" t="s">
        <v>508</v>
      </c>
      <c r="B1296" s="124" t="s">
        <v>242</v>
      </c>
      <c r="C1296" s="123" t="s">
        <v>501</v>
      </c>
      <c r="D1296" s="123" t="s">
        <v>304</v>
      </c>
      <c r="E1296" s="123" t="s">
        <v>313</v>
      </c>
      <c r="F1296" s="122"/>
      <c r="G1296" s="121" t="s">
        <v>403</v>
      </c>
      <c r="H1296" s="120">
        <v>125</v>
      </c>
      <c r="I1296" s="120">
        <v>0.5</v>
      </c>
      <c r="J1296" s="119">
        <v>1</v>
      </c>
      <c r="K1296" s="119">
        <v>4</v>
      </c>
      <c r="L1296" s="119"/>
      <c r="M1296" s="118" t="s">
        <v>507</v>
      </c>
      <c r="N1296" s="117" t="str">
        <f t="shared" si="20"/>
        <v/>
      </c>
      <c r="O1296" s="116"/>
    </row>
    <row r="1297" spans="1:15" x14ac:dyDescent="0.25">
      <c r="A1297" s="125" t="s">
        <v>506</v>
      </c>
      <c r="B1297" s="124" t="s">
        <v>242</v>
      </c>
      <c r="C1297" s="123" t="s">
        <v>501</v>
      </c>
      <c r="D1297" s="123" t="s">
        <v>304</v>
      </c>
      <c r="E1297" s="123" t="s">
        <v>328</v>
      </c>
      <c r="F1297" s="122" t="s">
        <v>398</v>
      </c>
      <c r="G1297" s="121" t="s">
        <v>403</v>
      </c>
      <c r="H1297" s="120">
        <v>102.4</v>
      </c>
      <c r="I1297" s="120">
        <v>0.5</v>
      </c>
      <c r="J1297" s="119">
        <v>232</v>
      </c>
      <c r="K1297" s="119">
        <v>16</v>
      </c>
      <c r="L1297" s="119"/>
      <c r="M1297" s="118" t="s">
        <v>505</v>
      </c>
      <c r="N1297" s="117" t="str">
        <f t="shared" si="20"/>
        <v/>
      </c>
      <c r="O1297" s="116"/>
    </row>
    <row r="1298" spans="1:15" x14ac:dyDescent="0.25">
      <c r="A1298" s="125" t="s">
        <v>504</v>
      </c>
      <c r="B1298" s="124" t="s">
        <v>242</v>
      </c>
      <c r="C1298" s="123" t="s">
        <v>501</v>
      </c>
      <c r="D1298" s="123" t="s">
        <v>304</v>
      </c>
      <c r="E1298" s="123" t="s">
        <v>488</v>
      </c>
      <c r="F1298" s="122"/>
      <c r="G1298" s="121" t="s">
        <v>403</v>
      </c>
      <c r="H1298" s="120">
        <v>92.05</v>
      </c>
      <c r="I1298" s="120">
        <v>0.5</v>
      </c>
      <c r="J1298" s="119"/>
      <c r="K1298" s="119">
        <v>228</v>
      </c>
      <c r="L1298" s="119">
        <v>57</v>
      </c>
      <c r="M1298" s="118" t="s">
        <v>503</v>
      </c>
      <c r="N1298" s="117" t="str">
        <f t="shared" si="20"/>
        <v/>
      </c>
      <c r="O1298" s="116"/>
    </row>
    <row r="1299" spans="1:15" x14ac:dyDescent="0.25">
      <c r="A1299" s="125" t="s">
        <v>502</v>
      </c>
      <c r="B1299" s="124" t="s">
        <v>242</v>
      </c>
      <c r="C1299" s="123" t="s">
        <v>501</v>
      </c>
      <c r="D1299" s="123" t="s">
        <v>304</v>
      </c>
      <c r="E1299" s="123" t="s">
        <v>308</v>
      </c>
      <c r="F1299" s="122"/>
      <c r="G1299" s="121" t="s">
        <v>403</v>
      </c>
      <c r="H1299" s="120">
        <v>70.95</v>
      </c>
      <c r="I1299" s="120">
        <v>0.5</v>
      </c>
      <c r="J1299" s="119"/>
      <c r="K1299" s="119">
        <v>69</v>
      </c>
      <c r="L1299" s="119">
        <v>7</v>
      </c>
      <c r="M1299" s="118" t="s">
        <v>500</v>
      </c>
      <c r="N1299" s="117" t="str">
        <f t="shared" si="20"/>
        <v/>
      </c>
      <c r="O1299" s="116"/>
    </row>
    <row r="1300" spans="1:15" x14ac:dyDescent="0.25">
      <c r="A1300" s="125" t="s">
        <v>499</v>
      </c>
      <c r="B1300" s="124" t="s">
        <v>483</v>
      </c>
      <c r="C1300" s="123" t="s">
        <v>482</v>
      </c>
      <c r="D1300" s="123" t="s">
        <v>304</v>
      </c>
      <c r="E1300" s="123" t="s">
        <v>337</v>
      </c>
      <c r="F1300" s="122"/>
      <c r="G1300" s="121" t="s">
        <v>307</v>
      </c>
      <c r="H1300" s="120">
        <v>201.35</v>
      </c>
      <c r="I1300" s="120">
        <v>0.5</v>
      </c>
      <c r="J1300" s="119"/>
      <c r="K1300" s="119">
        <v>39</v>
      </c>
      <c r="L1300" s="119">
        <v>13</v>
      </c>
      <c r="M1300" s="118" t="s">
        <v>498</v>
      </c>
      <c r="N1300" s="117" t="str">
        <f t="shared" si="20"/>
        <v/>
      </c>
      <c r="O1300" s="116"/>
    </row>
    <row r="1301" spans="1:15" x14ac:dyDescent="0.25">
      <c r="A1301" s="125" t="s">
        <v>497</v>
      </c>
      <c r="B1301" s="124" t="s">
        <v>483</v>
      </c>
      <c r="C1301" s="123" t="s">
        <v>482</v>
      </c>
      <c r="D1301" s="123" t="s">
        <v>304</v>
      </c>
      <c r="E1301" s="123" t="s">
        <v>319</v>
      </c>
      <c r="F1301" s="122"/>
      <c r="G1301" s="121" t="s">
        <v>307</v>
      </c>
      <c r="H1301" s="120">
        <v>191.7</v>
      </c>
      <c r="I1301" s="120">
        <v>0.5</v>
      </c>
      <c r="J1301" s="119"/>
      <c r="K1301" s="119">
        <v>53</v>
      </c>
      <c r="L1301" s="119">
        <v>22</v>
      </c>
      <c r="M1301" s="118" t="s">
        <v>496</v>
      </c>
      <c r="N1301" s="117" t="str">
        <f t="shared" si="20"/>
        <v/>
      </c>
      <c r="O1301" s="116"/>
    </row>
    <row r="1302" spans="1:15" x14ac:dyDescent="0.25">
      <c r="A1302" s="125" t="s">
        <v>495</v>
      </c>
      <c r="B1302" s="124" t="s">
        <v>483</v>
      </c>
      <c r="C1302" s="123" t="s">
        <v>482</v>
      </c>
      <c r="D1302" s="123" t="s">
        <v>304</v>
      </c>
      <c r="E1302" s="123" t="s">
        <v>316</v>
      </c>
      <c r="F1302" s="122"/>
      <c r="G1302" s="121" t="s">
        <v>307</v>
      </c>
      <c r="H1302" s="120">
        <v>149.69999999999999</v>
      </c>
      <c r="I1302" s="120">
        <v>0.5</v>
      </c>
      <c r="J1302" s="119">
        <v>9</v>
      </c>
      <c r="K1302" s="119">
        <v>8</v>
      </c>
      <c r="L1302" s="119">
        <v>4</v>
      </c>
      <c r="M1302" s="118" t="s">
        <v>494</v>
      </c>
      <c r="N1302" s="117" t="str">
        <f t="shared" si="20"/>
        <v/>
      </c>
      <c r="O1302" s="116"/>
    </row>
    <row r="1303" spans="1:15" x14ac:dyDescent="0.25">
      <c r="A1303" s="125" t="s">
        <v>493</v>
      </c>
      <c r="B1303" s="124" t="s">
        <v>483</v>
      </c>
      <c r="C1303" s="123" t="s">
        <v>482</v>
      </c>
      <c r="D1303" s="123" t="s">
        <v>304</v>
      </c>
      <c r="E1303" s="123" t="s">
        <v>313</v>
      </c>
      <c r="F1303" s="122"/>
      <c r="G1303" s="121" t="s">
        <v>307</v>
      </c>
      <c r="H1303" s="120">
        <v>117</v>
      </c>
      <c r="I1303" s="120">
        <v>0.5</v>
      </c>
      <c r="J1303" s="119">
        <v>5</v>
      </c>
      <c r="K1303" s="119"/>
      <c r="L1303" s="119"/>
      <c r="M1303" s="118" t="s">
        <v>492</v>
      </c>
      <c r="N1303" s="117" t="str">
        <f t="shared" si="20"/>
        <v/>
      </c>
      <c r="O1303" s="116"/>
    </row>
    <row r="1304" spans="1:15" x14ac:dyDescent="0.25">
      <c r="A1304" s="125" t="s">
        <v>491</v>
      </c>
      <c r="B1304" s="124" t="s">
        <v>483</v>
      </c>
      <c r="C1304" s="123" t="s">
        <v>482</v>
      </c>
      <c r="D1304" s="123" t="s">
        <v>304</v>
      </c>
      <c r="E1304" s="123" t="s">
        <v>328</v>
      </c>
      <c r="F1304" s="122"/>
      <c r="G1304" s="121" t="s">
        <v>307</v>
      </c>
      <c r="H1304" s="120">
        <v>88.6</v>
      </c>
      <c r="I1304" s="120">
        <v>0.5</v>
      </c>
      <c r="J1304" s="119"/>
      <c r="K1304" s="119">
        <v>295</v>
      </c>
      <c r="L1304" s="119">
        <v>127</v>
      </c>
      <c r="M1304" s="118" t="s">
        <v>490</v>
      </c>
      <c r="N1304" s="117" t="str">
        <f t="shared" si="20"/>
        <v/>
      </c>
      <c r="O1304" s="116"/>
    </row>
    <row r="1305" spans="1:15" x14ac:dyDescent="0.25">
      <c r="A1305" s="125" t="s">
        <v>489</v>
      </c>
      <c r="B1305" s="124" t="s">
        <v>483</v>
      </c>
      <c r="C1305" s="123" t="s">
        <v>482</v>
      </c>
      <c r="D1305" s="123" t="s">
        <v>304</v>
      </c>
      <c r="E1305" s="123" t="s">
        <v>488</v>
      </c>
      <c r="F1305" s="122"/>
      <c r="G1305" s="121" t="s">
        <v>307</v>
      </c>
      <c r="H1305" s="120">
        <v>83.7</v>
      </c>
      <c r="I1305" s="120">
        <v>0.5</v>
      </c>
      <c r="J1305" s="119"/>
      <c r="K1305" s="119">
        <v>130</v>
      </c>
      <c r="L1305" s="119">
        <v>48</v>
      </c>
      <c r="M1305" s="118" t="s">
        <v>487</v>
      </c>
      <c r="N1305" s="117" t="str">
        <f t="shared" si="20"/>
        <v/>
      </c>
      <c r="O1305" s="116"/>
    </row>
    <row r="1306" spans="1:15" x14ac:dyDescent="0.25">
      <c r="A1306" s="125" t="s">
        <v>486</v>
      </c>
      <c r="B1306" s="124" t="s">
        <v>483</v>
      </c>
      <c r="C1306" s="123" t="s">
        <v>482</v>
      </c>
      <c r="D1306" s="123" t="s">
        <v>304</v>
      </c>
      <c r="E1306" s="123" t="s">
        <v>308</v>
      </c>
      <c r="F1306" s="122"/>
      <c r="G1306" s="121" t="s">
        <v>307</v>
      </c>
      <c r="H1306" s="120">
        <v>65.2</v>
      </c>
      <c r="I1306" s="120">
        <v>0.5</v>
      </c>
      <c r="J1306" s="119">
        <v>26</v>
      </c>
      <c r="K1306" s="119"/>
      <c r="L1306" s="119"/>
      <c r="M1306" s="118" t="s">
        <v>485</v>
      </c>
      <c r="N1306" s="117" t="str">
        <f t="shared" si="20"/>
        <v/>
      </c>
      <c r="O1306" s="116"/>
    </row>
    <row r="1307" spans="1:15" x14ac:dyDescent="0.25">
      <c r="A1307" s="125" t="s">
        <v>484</v>
      </c>
      <c r="B1307" s="124" t="s">
        <v>483</v>
      </c>
      <c r="C1307" s="123" t="s">
        <v>482</v>
      </c>
      <c r="D1307" s="123" t="s">
        <v>304</v>
      </c>
      <c r="E1307" s="123" t="s">
        <v>322</v>
      </c>
      <c r="F1307" s="122"/>
      <c r="G1307" s="121" t="s">
        <v>307</v>
      </c>
      <c r="H1307" s="120">
        <v>40.65</v>
      </c>
      <c r="I1307" s="120">
        <v>0.5</v>
      </c>
      <c r="J1307" s="119"/>
      <c r="K1307" s="119">
        <v>14</v>
      </c>
      <c r="L1307" s="119"/>
      <c r="M1307" s="118" t="s">
        <v>481</v>
      </c>
      <c r="N1307" s="117" t="str">
        <f t="shared" si="20"/>
        <v/>
      </c>
      <c r="O1307" s="116"/>
    </row>
    <row r="1308" spans="1:15" x14ac:dyDescent="0.25">
      <c r="A1308" s="125" t="s">
        <v>480</v>
      </c>
      <c r="B1308" s="124" t="s">
        <v>463</v>
      </c>
      <c r="C1308" s="123" t="s">
        <v>462</v>
      </c>
      <c r="D1308" s="123" t="s">
        <v>304</v>
      </c>
      <c r="E1308" s="123" t="s">
        <v>360</v>
      </c>
      <c r="F1308" s="122"/>
      <c r="G1308" s="121" t="s">
        <v>307</v>
      </c>
      <c r="H1308" s="120">
        <v>209</v>
      </c>
      <c r="I1308" s="120"/>
      <c r="J1308" s="119"/>
      <c r="K1308" s="119">
        <v>7</v>
      </c>
      <c r="L1308" s="119"/>
      <c r="M1308" s="118" t="s">
        <v>479</v>
      </c>
      <c r="N1308" s="117" t="str">
        <f t="shared" si="20"/>
        <v/>
      </c>
      <c r="O1308" s="116"/>
    </row>
    <row r="1309" spans="1:15" x14ac:dyDescent="0.25">
      <c r="A1309" s="125" t="s">
        <v>478</v>
      </c>
      <c r="B1309" s="124" t="s">
        <v>463</v>
      </c>
      <c r="C1309" s="123" t="s">
        <v>462</v>
      </c>
      <c r="D1309" s="123" t="s">
        <v>304</v>
      </c>
      <c r="E1309" s="123" t="s">
        <v>337</v>
      </c>
      <c r="F1309" s="122"/>
      <c r="G1309" s="121" t="s">
        <v>307</v>
      </c>
      <c r="H1309" s="120">
        <v>201.45</v>
      </c>
      <c r="I1309" s="120"/>
      <c r="J1309" s="119"/>
      <c r="K1309" s="119">
        <v>101</v>
      </c>
      <c r="L1309" s="119"/>
      <c r="M1309" s="118" t="s">
        <v>477</v>
      </c>
      <c r="N1309" s="117" t="str">
        <f t="shared" si="20"/>
        <v/>
      </c>
      <c r="O1309" s="116"/>
    </row>
    <row r="1310" spans="1:15" x14ac:dyDescent="0.25">
      <c r="A1310" s="125" t="s">
        <v>476</v>
      </c>
      <c r="B1310" s="124" t="s">
        <v>463</v>
      </c>
      <c r="C1310" s="123" t="s">
        <v>462</v>
      </c>
      <c r="D1310" s="123" t="s">
        <v>304</v>
      </c>
      <c r="E1310" s="123" t="s">
        <v>319</v>
      </c>
      <c r="F1310" s="122"/>
      <c r="G1310" s="121" t="s">
        <v>307</v>
      </c>
      <c r="H1310" s="120">
        <v>183.5</v>
      </c>
      <c r="I1310" s="120"/>
      <c r="J1310" s="119"/>
      <c r="K1310" s="119">
        <v>133</v>
      </c>
      <c r="L1310" s="119"/>
      <c r="M1310" s="118" t="s">
        <v>475</v>
      </c>
      <c r="N1310" s="117" t="str">
        <f t="shared" si="20"/>
        <v/>
      </c>
      <c r="O1310" s="116"/>
    </row>
    <row r="1311" spans="1:15" x14ac:dyDescent="0.25">
      <c r="A1311" s="125" t="s">
        <v>474</v>
      </c>
      <c r="B1311" s="124" t="s">
        <v>463</v>
      </c>
      <c r="C1311" s="123" t="s">
        <v>462</v>
      </c>
      <c r="D1311" s="123" t="s">
        <v>304</v>
      </c>
      <c r="E1311" s="123" t="s">
        <v>316</v>
      </c>
      <c r="F1311" s="122"/>
      <c r="G1311" s="121" t="s">
        <v>307</v>
      </c>
      <c r="H1311" s="120">
        <v>139.30000000000001</v>
      </c>
      <c r="I1311" s="120"/>
      <c r="J1311" s="119"/>
      <c r="K1311" s="119">
        <v>42</v>
      </c>
      <c r="L1311" s="119"/>
      <c r="M1311" s="118" t="s">
        <v>473</v>
      </c>
      <c r="N1311" s="117" t="str">
        <f t="shared" si="20"/>
        <v/>
      </c>
      <c r="O1311" s="116"/>
    </row>
    <row r="1312" spans="1:15" x14ac:dyDescent="0.25">
      <c r="A1312" s="125" t="s">
        <v>472</v>
      </c>
      <c r="B1312" s="124" t="s">
        <v>463</v>
      </c>
      <c r="C1312" s="123" t="s">
        <v>462</v>
      </c>
      <c r="D1312" s="123" t="s">
        <v>304</v>
      </c>
      <c r="E1312" s="123" t="s">
        <v>313</v>
      </c>
      <c r="F1312" s="122"/>
      <c r="G1312" s="121" t="s">
        <v>307</v>
      </c>
      <c r="H1312" s="120">
        <v>115.2</v>
      </c>
      <c r="I1312" s="120"/>
      <c r="J1312" s="119">
        <v>135</v>
      </c>
      <c r="K1312" s="119">
        <v>147</v>
      </c>
      <c r="L1312" s="119"/>
      <c r="M1312" s="118" t="s">
        <v>471</v>
      </c>
      <c r="N1312" s="117" t="str">
        <f t="shared" si="20"/>
        <v/>
      </c>
      <c r="O1312" s="116"/>
    </row>
    <row r="1313" spans="1:15" x14ac:dyDescent="0.25">
      <c r="A1313" s="125" t="s">
        <v>470</v>
      </c>
      <c r="B1313" s="124" t="s">
        <v>463</v>
      </c>
      <c r="C1313" s="123" t="s">
        <v>462</v>
      </c>
      <c r="D1313" s="123" t="s">
        <v>304</v>
      </c>
      <c r="E1313" s="123" t="s">
        <v>328</v>
      </c>
      <c r="F1313" s="122"/>
      <c r="G1313" s="121" t="s">
        <v>307</v>
      </c>
      <c r="H1313" s="120">
        <v>84.7</v>
      </c>
      <c r="I1313" s="120"/>
      <c r="J1313" s="119">
        <v>193</v>
      </c>
      <c r="K1313" s="119">
        <v>48</v>
      </c>
      <c r="L1313" s="119"/>
      <c r="M1313" s="118" t="s">
        <v>469</v>
      </c>
      <c r="N1313" s="117" t="str">
        <f t="shared" si="20"/>
        <v/>
      </c>
      <c r="O1313" s="116"/>
    </row>
    <row r="1314" spans="1:15" x14ac:dyDescent="0.25">
      <c r="A1314" s="125" t="s">
        <v>468</v>
      </c>
      <c r="B1314" s="124" t="s">
        <v>463</v>
      </c>
      <c r="C1314" s="123" t="s">
        <v>462</v>
      </c>
      <c r="D1314" s="123" t="s">
        <v>304</v>
      </c>
      <c r="E1314" s="123" t="s">
        <v>308</v>
      </c>
      <c r="F1314" s="122"/>
      <c r="G1314" s="121" t="s">
        <v>307</v>
      </c>
      <c r="H1314" s="120">
        <v>58.95</v>
      </c>
      <c r="I1314" s="120"/>
      <c r="J1314" s="119"/>
      <c r="K1314" s="119">
        <v>335</v>
      </c>
      <c r="L1314" s="119"/>
      <c r="M1314" s="118" t="s">
        <v>467</v>
      </c>
      <c r="N1314" s="117" t="str">
        <f t="shared" si="20"/>
        <v/>
      </c>
      <c r="O1314" s="116"/>
    </row>
    <row r="1315" spans="1:15" x14ac:dyDescent="0.25">
      <c r="A1315" s="125" t="s">
        <v>466</v>
      </c>
      <c r="B1315" s="124" t="s">
        <v>463</v>
      </c>
      <c r="C1315" s="123" t="s">
        <v>462</v>
      </c>
      <c r="D1315" s="123" t="s">
        <v>304</v>
      </c>
      <c r="E1315" s="123" t="s">
        <v>322</v>
      </c>
      <c r="F1315" s="122"/>
      <c r="G1315" s="121" t="s">
        <v>307</v>
      </c>
      <c r="H1315" s="120">
        <v>49</v>
      </c>
      <c r="I1315" s="120"/>
      <c r="J1315" s="119">
        <v>10</v>
      </c>
      <c r="K1315" s="119">
        <v>131</v>
      </c>
      <c r="L1315" s="119"/>
      <c r="M1315" s="118" t="s">
        <v>465</v>
      </c>
      <c r="N1315" s="117" t="str">
        <f t="shared" si="20"/>
        <v/>
      </c>
      <c r="O1315" s="116"/>
    </row>
    <row r="1316" spans="1:15" x14ac:dyDescent="0.25">
      <c r="A1316" s="125" t="s">
        <v>464</v>
      </c>
      <c r="B1316" s="124" t="s">
        <v>463</v>
      </c>
      <c r="C1316" s="123" t="s">
        <v>462</v>
      </c>
      <c r="D1316" s="123" t="s">
        <v>304</v>
      </c>
      <c r="E1316" s="123" t="s">
        <v>382</v>
      </c>
      <c r="F1316" s="122"/>
      <c r="G1316" s="121" t="s">
        <v>307</v>
      </c>
      <c r="H1316" s="120">
        <v>36.5</v>
      </c>
      <c r="I1316" s="120"/>
      <c r="J1316" s="119">
        <v>90</v>
      </c>
      <c r="K1316" s="119">
        <v>247</v>
      </c>
      <c r="L1316" s="119"/>
      <c r="M1316" s="118" t="s">
        <v>461</v>
      </c>
      <c r="N1316" s="117" t="str">
        <f t="shared" si="20"/>
        <v/>
      </c>
      <c r="O1316" s="116"/>
    </row>
    <row r="1317" spans="1:15" x14ac:dyDescent="0.25">
      <c r="A1317" s="125" t="s">
        <v>460</v>
      </c>
      <c r="B1317" s="124" t="s">
        <v>447</v>
      </c>
      <c r="C1317" s="123" t="s">
        <v>446</v>
      </c>
      <c r="D1317" s="123" t="s">
        <v>304</v>
      </c>
      <c r="E1317" s="123" t="s">
        <v>337</v>
      </c>
      <c r="F1317" s="122"/>
      <c r="G1317" s="121" t="s">
        <v>403</v>
      </c>
      <c r="H1317" s="120">
        <v>195.2</v>
      </c>
      <c r="I1317" s="120">
        <v>1</v>
      </c>
      <c r="J1317" s="119"/>
      <c r="K1317" s="119">
        <v>18</v>
      </c>
      <c r="L1317" s="119"/>
      <c r="M1317" s="118" t="s">
        <v>459</v>
      </c>
      <c r="N1317" s="117" t="str">
        <f t="shared" si="20"/>
        <v/>
      </c>
      <c r="O1317" s="116"/>
    </row>
    <row r="1318" spans="1:15" x14ac:dyDescent="0.25">
      <c r="A1318" s="125" t="s">
        <v>458</v>
      </c>
      <c r="B1318" s="124" t="s">
        <v>447</v>
      </c>
      <c r="C1318" s="123" t="s">
        <v>446</v>
      </c>
      <c r="D1318" s="123" t="s">
        <v>304</v>
      </c>
      <c r="E1318" s="123" t="s">
        <v>319</v>
      </c>
      <c r="F1318" s="122"/>
      <c r="G1318" s="121" t="s">
        <v>403</v>
      </c>
      <c r="H1318" s="120">
        <v>185.9</v>
      </c>
      <c r="I1318" s="120">
        <v>1</v>
      </c>
      <c r="J1318" s="119"/>
      <c r="K1318" s="119">
        <v>89</v>
      </c>
      <c r="L1318" s="119"/>
      <c r="M1318" s="118" t="s">
        <v>457</v>
      </c>
      <c r="N1318" s="117" t="str">
        <f t="shared" si="20"/>
        <v/>
      </c>
      <c r="O1318" s="116"/>
    </row>
    <row r="1319" spans="1:15" x14ac:dyDescent="0.25">
      <c r="A1319" s="125" t="s">
        <v>456</v>
      </c>
      <c r="B1319" s="124" t="s">
        <v>447</v>
      </c>
      <c r="C1319" s="123" t="s">
        <v>446</v>
      </c>
      <c r="D1319" s="123" t="s">
        <v>304</v>
      </c>
      <c r="E1319" s="123" t="s">
        <v>316</v>
      </c>
      <c r="F1319" s="122"/>
      <c r="G1319" s="121" t="s">
        <v>403</v>
      </c>
      <c r="H1319" s="120">
        <v>139.30000000000001</v>
      </c>
      <c r="I1319" s="120">
        <v>1</v>
      </c>
      <c r="J1319" s="119">
        <v>1</v>
      </c>
      <c r="K1319" s="119"/>
      <c r="L1319" s="119"/>
      <c r="M1319" s="118" t="s">
        <v>455</v>
      </c>
      <c r="N1319" s="117" t="str">
        <f t="shared" si="20"/>
        <v/>
      </c>
      <c r="O1319" s="116"/>
    </row>
    <row r="1320" spans="1:15" x14ac:dyDescent="0.25">
      <c r="A1320" s="125" t="s">
        <v>454</v>
      </c>
      <c r="B1320" s="124" t="s">
        <v>447</v>
      </c>
      <c r="C1320" s="123" t="s">
        <v>446</v>
      </c>
      <c r="D1320" s="123" t="s">
        <v>304</v>
      </c>
      <c r="E1320" s="123" t="s">
        <v>313</v>
      </c>
      <c r="F1320" s="122"/>
      <c r="G1320" s="121" t="s">
        <v>403</v>
      </c>
      <c r="H1320" s="120">
        <v>115.2</v>
      </c>
      <c r="I1320" s="120">
        <v>1</v>
      </c>
      <c r="J1320" s="119">
        <v>73</v>
      </c>
      <c r="K1320" s="119">
        <v>157</v>
      </c>
      <c r="L1320" s="119"/>
      <c r="M1320" s="118" t="s">
        <v>453</v>
      </c>
      <c r="N1320" s="117" t="str">
        <f t="shared" si="20"/>
        <v/>
      </c>
      <c r="O1320" s="116"/>
    </row>
    <row r="1321" spans="1:15" x14ac:dyDescent="0.25">
      <c r="A1321" s="125" t="s">
        <v>452</v>
      </c>
      <c r="B1321" s="124" t="s">
        <v>447</v>
      </c>
      <c r="C1321" s="123" t="s">
        <v>446</v>
      </c>
      <c r="D1321" s="123" t="s">
        <v>304</v>
      </c>
      <c r="E1321" s="123" t="s">
        <v>328</v>
      </c>
      <c r="F1321" s="122"/>
      <c r="G1321" s="121" t="s">
        <v>403</v>
      </c>
      <c r="H1321" s="120">
        <v>89.15</v>
      </c>
      <c r="I1321" s="120">
        <v>1</v>
      </c>
      <c r="J1321" s="119"/>
      <c r="K1321" s="119">
        <v>140</v>
      </c>
      <c r="L1321" s="119"/>
      <c r="M1321" s="118" t="s">
        <v>451</v>
      </c>
      <c r="N1321" s="117" t="str">
        <f t="shared" si="20"/>
        <v/>
      </c>
      <c r="O1321" s="116"/>
    </row>
    <row r="1322" spans="1:15" x14ac:dyDescent="0.25">
      <c r="A1322" s="125" t="s">
        <v>450</v>
      </c>
      <c r="B1322" s="124" t="s">
        <v>447</v>
      </c>
      <c r="C1322" s="123" t="s">
        <v>446</v>
      </c>
      <c r="D1322" s="123" t="s">
        <v>304</v>
      </c>
      <c r="E1322" s="123" t="s">
        <v>308</v>
      </c>
      <c r="F1322" s="122"/>
      <c r="G1322" s="121" t="s">
        <v>403</v>
      </c>
      <c r="H1322" s="120">
        <v>58.95</v>
      </c>
      <c r="I1322" s="120">
        <v>1</v>
      </c>
      <c r="J1322" s="119"/>
      <c r="K1322" s="119">
        <v>25</v>
      </c>
      <c r="L1322" s="119"/>
      <c r="M1322" s="118" t="s">
        <v>449</v>
      </c>
      <c r="N1322" s="117" t="str">
        <f t="shared" si="20"/>
        <v/>
      </c>
      <c r="O1322" s="116"/>
    </row>
    <row r="1323" spans="1:15" x14ac:dyDescent="0.25">
      <c r="A1323" s="125" t="s">
        <v>448</v>
      </c>
      <c r="B1323" s="124" t="s">
        <v>447</v>
      </c>
      <c r="C1323" s="123" t="s">
        <v>446</v>
      </c>
      <c r="D1323" s="123" t="s">
        <v>304</v>
      </c>
      <c r="E1323" s="123" t="s">
        <v>382</v>
      </c>
      <c r="F1323" s="122"/>
      <c r="G1323" s="121" t="s">
        <v>403</v>
      </c>
      <c r="H1323" s="120">
        <v>36.5</v>
      </c>
      <c r="I1323" s="120">
        <v>1</v>
      </c>
      <c r="J1323" s="118">
        <v>500</v>
      </c>
      <c r="K1323" s="119"/>
      <c r="L1323" s="119"/>
      <c r="M1323" s="118" t="s">
        <v>445</v>
      </c>
      <c r="N1323" s="117" t="str">
        <f t="shared" si="20"/>
        <v/>
      </c>
      <c r="O1323" s="116"/>
    </row>
    <row r="1324" spans="1:15" x14ac:dyDescent="0.25">
      <c r="A1324" s="125" t="s">
        <v>444</v>
      </c>
      <c r="B1324" s="124" t="s">
        <v>441</v>
      </c>
      <c r="C1324" s="123" t="s">
        <v>440</v>
      </c>
      <c r="D1324" s="123" t="s">
        <v>304</v>
      </c>
      <c r="E1324" s="123" t="s">
        <v>319</v>
      </c>
      <c r="F1324" s="122"/>
      <c r="G1324" s="121" t="s">
        <v>403</v>
      </c>
      <c r="H1324" s="120">
        <v>185.9</v>
      </c>
      <c r="I1324" s="120">
        <v>1.75</v>
      </c>
      <c r="J1324" s="119">
        <v>41</v>
      </c>
      <c r="K1324" s="119"/>
      <c r="L1324" s="119"/>
      <c r="M1324" s="118" t="s">
        <v>443</v>
      </c>
      <c r="N1324" s="117" t="str">
        <f t="shared" si="20"/>
        <v/>
      </c>
      <c r="O1324" s="116"/>
    </row>
    <row r="1325" spans="1:15" x14ac:dyDescent="0.25">
      <c r="A1325" s="125" t="s">
        <v>442</v>
      </c>
      <c r="B1325" s="124" t="s">
        <v>441</v>
      </c>
      <c r="C1325" s="123" t="s">
        <v>440</v>
      </c>
      <c r="D1325" s="123" t="s">
        <v>304</v>
      </c>
      <c r="E1325" s="123" t="s">
        <v>313</v>
      </c>
      <c r="F1325" s="122"/>
      <c r="G1325" s="121" t="s">
        <v>403</v>
      </c>
      <c r="H1325" s="120">
        <v>115.2</v>
      </c>
      <c r="I1325" s="120">
        <v>1.75</v>
      </c>
      <c r="J1325" s="119">
        <v>6</v>
      </c>
      <c r="K1325" s="119"/>
      <c r="L1325" s="119"/>
      <c r="M1325" s="118" t="s">
        <v>439</v>
      </c>
      <c r="N1325" s="117" t="str">
        <f t="shared" si="20"/>
        <v/>
      </c>
      <c r="O1325" s="116"/>
    </row>
    <row r="1326" spans="1:15" x14ac:dyDescent="0.25">
      <c r="A1326" s="125" t="s">
        <v>438</v>
      </c>
      <c r="B1326" s="124" t="s">
        <v>273</v>
      </c>
      <c r="C1326" s="123" t="s">
        <v>427</v>
      </c>
      <c r="D1326" s="123" t="s">
        <v>304</v>
      </c>
      <c r="E1326" s="123" t="s">
        <v>319</v>
      </c>
      <c r="F1326" s="122"/>
      <c r="G1326" s="121" t="s">
        <v>403</v>
      </c>
      <c r="H1326" s="120">
        <v>185.9</v>
      </c>
      <c r="I1326" s="120"/>
      <c r="J1326" s="119"/>
      <c r="K1326" s="119">
        <v>96</v>
      </c>
      <c r="L1326" s="119"/>
      <c r="M1326" s="118" t="s">
        <v>437</v>
      </c>
      <c r="N1326" s="117" t="str">
        <f t="shared" si="20"/>
        <v/>
      </c>
      <c r="O1326" s="116"/>
    </row>
    <row r="1327" spans="1:15" x14ac:dyDescent="0.25">
      <c r="A1327" s="125" t="s">
        <v>436</v>
      </c>
      <c r="B1327" s="124" t="s">
        <v>273</v>
      </c>
      <c r="C1327" s="123" t="s">
        <v>427</v>
      </c>
      <c r="D1327" s="123" t="s">
        <v>304</v>
      </c>
      <c r="E1327" s="123" t="s">
        <v>316</v>
      </c>
      <c r="F1327" s="122"/>
      <c r="G1327" s="121" t="s">
        <v>403</v>
      </c>
      <c r="H1327" s="120">
        <v>139.30000000000001</v>
      </c>
      <c r="I1327" s="120"/>
      <c r="J1327" s="119">
        <v>44</v>
      </c>
      <c r="K1327" s="119"/>
      <c r="L1327" s="119"/>
      <c r="M1327" s="118" t="s">
        <v>435</v>
      </c>
      <c r="N1327" s="117" t="str">
        <f t="shared" si="20"/>
        <v/>
      </c>
      <c r="O1327" s="116"/>
    </row>
    <row r="1328" spans="1:15" x14ac:dyDescent="0.25">
      <c r="A1328" s="125" t="s">
        <v>434</v>
      </c>
      <c r="B1328" s="124" t="s">
        <v>273</v>
      </c>
      <c r="C1328" s="123" t="s">
        <v>427</v>
      </c>
      <c r="D1328" s="123" t="s">
        <v>304</v>
      </c>
      <c r="E1328" s="123" t="s">
        <v>313</v>
      </c>
      <c r="F1328" s="122"/>
      <c r="G1328" s="121" t="s">
        <v>403</v>
      </c>
      <c r="H1328" s="120">
        <v>115.2</v>
      </c>
      <c r="I1328" s="120"/>
      <c r="J1328" s="119"/>
      <c r="K1328" s="119">
        <v>162</v>
      </c>
      <c r="L1328" s="119"/>
      <c r="M1328" s="118" t="s">
        <v>433</v>
      </c>
      <c r="N1328" s="117" t="str">
        <f t="shared" si="20"/>
        <v/>
      </c>
      <c r="O1328" s="116"/>
    </row>
    <row r="1329" spans="1:15" x14ac:dyDescent="0.25">
      <c r="A1329" s="125" t="s">
        <v>432</v>
      </c>
      <c r="B1329" s="124" t="s">
        <v>273</v>
      </c>
      <c r="C1329" s="123" t="s">
        <v>427</v>
      </c>
      <c r="D1329" s="123" t="s">
        <v>304</v>
      </c>
      <c r="E1329" s="123" t="s">
        <v>328</v>
      </c>
      <c r="F1329" s="122"/>
      <c r="G1329" s="121" t="s">
        <v>403</v>
      </c>
      <c r="H1329" s="120">
        <v>89.15</v>
      </c>
      <c r="I1329" s="120"/>
      <c r="J1329" s="119">
        <v>249</v>
      </c>
      <c r="K1329" s="119"/>
      <c r="L1329" s="119"/>
      <c r="M1329" s="118" t="s">
        <v>431</v>
      </c>
      <c r="N1329" s="117" t="str">
        <f t="shared" si="20"/>
        <v/>
      </c>
      <c r="O1329" s="116"/>
    </row>
    <row r="1330" spans="1:15" x14ac:dyDescent="0.25">
      <c r="A1330" s="125" t="s">
        <v>430</v>
      </c>
      <c r="B1330" s="124" t="s">
        <v>273</v>
      </c>
      <c r="C1330" s="123" t="s">
        <v>427</v>
      </c>
      <c r="D1330" s="123" t="s">
        <v>304</v>
      </c>
      <c r="E1330" s="123" t="s">
        <v>308</v>
      </c>
      <c r="F1330" s="122"/>
      <c r="G1330" s="121" t="s">
        <v>403</v>
      </c>
      <c r="H1330" s="120">
        <v>58.95</v>
      </c>
      <c r="I1330" s="120"/>
      <c r="J1330" s="119">
        <v>482</v>
      </c>
      <c r="K1330" s="119"/>
      <c r="L1330" s="119"/>
      <c r="M1330" s="118" t="s">
        <v>429</v>
      </c>
      <c r="N1330" s="117" t="str">
        <f t="shared" si="20"/>
        <v/>
      </c>
      <c r="O1330" s="116"/>
    </row>
    <row r="1331" spans="1:15" x14ac:dyDescent="0.25">
      <c r="A1331" s="125" t="s">
        <v>428</v>
      </c>
      <c r="B1331" s="124" t="s">
        <v>273</v>
      </c>
      <c r="C1331" s="123" t="s">
        <v>427</v>
      </c>
      <c r="D1331" s="123" t="s">
        <v>304</v>
      </c>
      <c r="E1331" s="123" t="s">
        <v>382</v>
      </c>
      <c r="F1331" s="122"/>
      <c r="G1331" s="121" t="s">
        <v>403</v>
      </c>
      <c r="H1331" s="120">
        <v>36.5</v>
      </c>
      <c r="I1331" s="120"/>
      <c r="J1331" s="119">
        <v>68</v>
      </c>
      <c r="K1331" s="119"/>
      <c r="L1331" s="119"/>
      <c r="M1331" s="118" t="s">
        <v>426</v>
      </c>
      <c r="N1331" s="117" t="str">
        <f t="shared" si="20"/>
        <v/>
      </c>
      <c r="O1331" s="116"/>
    </row>
    <row r="1332" spans="1:15" x14ac:dyDescent="0.25">
      <c r="A1332" s="125" t="s">
        <v>425</v>
      </c>
      <c r="B1332" s="124" t="s">
        <v>277</v>
      </c>
      <c r="C1332" s="123" t="s">
        <v>420</v>
      </c>
      <c r="D1332" s="123" t="s">
        <v>304</v>
      </c>
      <c r="E1332" s="123" t="s">
        <v>313</v>
      </c>
      <c r="F1332" s="122"/>
      <c r="G1332" s="121" t="s">
        <v>307</v>
      </c>
      <c r="H1332" s="120">
        <v>115.2</v>
      </c>
      <c r="I1332" s="120">
        <v>2</v>
      </c>
      <c r="J1332" s="119"/>
      <c r="K1332" s="119">
        <v>252</v>
      </c>
      <c r="L1332" s="119"/>
      <c r="M1332" s="118" t="s">
        <v>424</v>
      </c>
      <c r="N1332" s="117" t="str">
        <f t="shared" si="20"/>
        <v/>
      </c>
      <c r="O1332" s="116"/>
    </row>
    <row r="1333" spans="1:15" x14ac:dyDescent="0.25">
      <c r="A1333" s="125" t="s">
        <v>423</v>
      </c>
      <c r="B1333" s="124" t="s">
        <v>277</v>
      </c>
      <c r="C1333" s="123" t="s">
        <v>420</v>
      </c>
      <c r="D1333" s="123" t="s">
        <v>304</v>
      </c>
      <c r="E1333" s="123" t="s">
        <v>328</v>
      </c>
      <c r="F1333" s="122"/>
      <c r="G1333" s="121" t="s">
        <v>307</v>
      </c>
      <c r="H1333" s="120">
        <v>89.15</v>
      </c>
      <c r="I1333" s="120">
        <v>2</v>
      </c>
      <c r="J1333" s="119">
        <v>150</v>
      </c>
      <c r="K1333" s="119"/>
      <c r="L1333" s="119"/>
      <c r="M1333" s="118" t="s">
        <v>422</v>
      </c>
      <c r="N1333" s="117" t="str">
        <f t="shared" si="20"/>
        <v/>
      </c>
      <c r="O1333" s="116"/>
    </row>
    <row r="1334" spans="1:15" x14ac:dyDescent="0.25">
      <c r="A1334" s="125" t="s">
        <v>421</v>
      </c>
      <c r="B1334" s="124" t="s">
        <v>277</v>
      </c>
      <c r="C1334" s="123" t="s">
        <v>420</v>
      </c>
      <c r="D1334" s="123" t="s">
        <v>304</v>
      </c>
      <c r="E1334" s="123" t="s">
        <v>308</v>
      </c>
      <c r="F1334" s="122"/>
      <c r="G1334" s="121" t="s">
        <v>307</v>
      </c>
      <c r="H1334" s="120">
        <v>58.95</v>
      </c>
      <c r="I1334" s="120">
        <v>2</v>
      </c>
      <c r="J1334" s="119">
        <v>39</v>
      </c>
      <c r="K1334" s="119"/>
      <c r="L1334" s="119"/>
      <c r="M1334" s="118" t="s">
        <v>419</v>
      </c>
      <c r="N1334" s="117" t="str">
        <f t="shared" si="20"/>
        <v/>
      </c>
      <c r="O1334" s="116"/>
    </row>
    <row r="1335" spans="1:15" x14ac:dyDescent="0.25">
      <c r="A1335" s="125" t="s">
        <v>418</v>
      </c>
      <c r="B1335" s="124" t="s">
        <v>281</v>
      </c>
      <c r="C1335" s="123" t="s">
        <v>417</v>
      </c>
      <c r="D1335" s="123" t="s">
        <v>304</v>
      </c>
      <c r="E1335" s="123" t="s">
        <v>313</v>
      </c>
      <c r="F1335" s="122"/>
      <c r="G1335" s="121" t="s">
        <v>403</v>
      </c>
      <c r="H1335" s="120">
        <v>115.2</v>
      </c>
      <c r="I1335" s="120">
        <v>1.75</v>
      </c>
      <c r="J1335" s="119">
        <v>22</v>
      </c>
      <c r="K1335" s="119"/>
      <c r="L1335" s="119"/>
      <c r="M1335" s="118" t="s">
        <v>416</v>
      </c>
      <c r="N1335" s="117" t="str">
        <f t="shared" si="20"/>
        <v/>
      </c>
      <c r="O1335" s="116"/>
    </row>
    <row r="1336" spans="1:15" x14ac:dyDescent="0.25">
      <c r="A1336" s="125" t="s">
        <v>415</v>
      </c>
      <c r="B1336" s="124" t="s">
        <v>285</v>
      </c>
      <c r="C1336" s="123" t="s">
        <v>408</v>
      </c>
      <c r="D1336" s="123" t="s">
        <v>304</v>
      </c>
      <c r="E1336" s="123" t="s">
        <v>316</v>
      </c>
      <c r="F1336" s="122"/>
      <c r="G1336" s="121" t="s">
        <v>403</v>
      </c>
      <c r="H1336" s="120">
        <v>139.30000000000001</v>
      </c>
      <c r="I1336" s="120">
        <v>1</v>
      </c>
      <c r="J1336" s="119">
        <v>6</v>
      </c>
      <c r="K1336" s="119"/>
      <c r="L1336" s="119"/>
      <c r="M1336" s="118" t="s">
        <v>414</v>
      </c>
      <c r="N1336" s="117" t="str">
        <f t="shared" si="20"/>
        <v/>
      </c>
      <c r="O1336" s="116"/>
    </row>
    <row r="1337" spans="1:15" x14ac:dyDescent="0.25">
      <c r="A1337" s="125" t="s">
        <v>413</v>
      </c>
      <c r="B1337" s="124" t="s">
        <v>285</v>
      </c>
      <c r="C1337" s="123" t="s">
        <v>408</v>
      </c>
      <c r="D1337" s="123" t="s">
        <v>304</v>
      </c>
      <c r="E1337" s="123" t="s">
        <v>313</v>
      </c>
      <c r="F1337" s="122"/>
      <c r="G1337" s="121" t="s">
        <v>403</v>
      </c>
      <c r="H1337" s="120">
        <v>115.2</v>
      </c>
      <c r="I1337" s="120">
        <v>1</v>
      </c>
      <c r="J1337" s="119">
        <v>4</v>
      </c>
      <c r="K1337" s="119">
        <v>186</v>
      </c>
      <c r="L1337" s="119"/>
      <c r="M1337" s="118" t="s">
        <v>412</v>
      </c>
      <c r="N1337" s="117" t="str">
        <f t="shared" si="20"/>
        <v/>
      </c>
      <c r="O1337" s="116"/>
    </row>
    <row r="1338" spans="1:15" x14ac:dyDescent="0.25">
      <c r="A1338" s="125" t="s">
        <v>411</v>
      </c>
      <c r="B1338" s="124" t="s">
        <v>285</v>
      </c>
      <c r="C1338" s="123" t="s">
        <v>408</v>
      </c>
      <c r="D1338" s="123" t="s">
        <v>304</v>
      </c>
      <c r="E1338" s="123" t="s">
        <v>328</v>
      </c>
      <c r="F1338" s="122"/>
      <c r="G1338" s="121" t="s">
        <v>403</v>
      </c>
      <c r="H1338" s="120">
        <v>89.15</v>
      </c>
      <c r="I1338" s="120">
        <v>1</v>
      </c>
      <c r="J1338" s="119">
        <v>10</v>
      </c>
      <c r="K1338" s="119">
        <v>160</v>
      </c>
      <c r="L1338" s="119"/>
      <c r="M1338" s="118" t="s">
        <v>410</v>
      </c>
      <c r="N1338" s="117" t="str">
        <f t="shared" si="20"/>
        <v/>
      </c>
      <c r="O1338" s="116"/>
    </row>
    <row r="1339" spans="1:15" x14ac:dyDescent="0.25">
      <c r="A1339" s="125" t="s">
        <v>409</v>
      </c>
      <c r="B1339" s="124" t="s">
        <v>285</v>
      </c>
      <c r="C1339" s="123" t="s">
        <v>408</v>
      </c>
      <c r="D1339" s="123" t="s">
        <v>304</v>
      </c>
      <c r="E1339" s="123" t="s">
        <v>308</v>
      </c>
      <c r="F1339" s="122"/>
      <c r="G1339" s="121" t="s">
        <v>403</v>
      </c>
      <c r="H1339" s="120">
        <v>57.75</v>
      </c>
      <c r="I1339" s="120">
        <v>1</v>
      </c>
      <c r="J1339" s="119"/>
      <c r="K1339" s="119">
        <v>285</v>
      </c>
      <c r="L1339" s="119"/>
      <c r="M1339" s="118" t="s">
        <v>407</v>
      </c>
      <c r="N1339" s="117" t="str">
        <f t="shared" si="20"/>
        <v/>
      </c>
      <c r="O1339" s="116"/>
    </row>
    <row r="1340" spans="1:15" x14ac:dyDescent="0.25">
      <c r="A1340" s="125" t="s">
        <v>406</v>
      </c>
      <c r="B1340" s="124" t="s">
        <v>405</v>
      </c>
      <c r="C1340" s="123" t="s">
        <v>404</v>
      </c>
      <c r="D1340" s="123" t="s">
        <v>304</v>
      </c>
      <c r="E1340" s="123" t="s">
        <v>313</v>
      </c>
      <c r="F1340" s="122"/>
      <c r="G1340" s="121" t="s">
        <v>403</v>
      </c>
      <c r="H1340" s="120">
        <v>115.2</v>
      </c>
      <c r="I1340" s="120"/>
      <c r="J1340" s="119">
        <v>212</v>
      </c>
      <c r="K1340" s="119"/>
      <c r="L1340" s="119"/>
      <c r="M1340" s="118" t="s">
        <v>402</v>
      </c>
      <c r="N1340" s="117" t="str">
        <f t="shared" si="20"/>
        <v/>
      </c>
      <c r="O1340" s="116"/>
    </row>
    <row r="1341" spans="1:15" x14ac:dyDescent="0.25">
      <c r="A1341" s="125" t="s">
        <v>401</v>
      </c>
      <c r="B1341" s="124" t="s">
        <v>400</v>
      </c>
      <c r="C1341" s="123" t="s">
        <v>399</v>
      </c>
      <c r="D1341" s="123" t="s">
        <v>304</v>
      </c>
      <c r="E1341" s="123" t="s">
        <v>382</v>
      </c>
      <c r="F1341" s="122" t="s">
        <v>398</v>
      </c>
      <c r="G1341" s="121" t="s">
        <v>307</v>
      </c>
      <c r="H1341" s="120">
        <v>36.5</v>
      </c>
      <c r="I1341" s="120">
        <v>1.0900000000000001</v>
      </c>
      <c r="J1341" s="119">
        <v>387</v>
      </c>
      <c r="K1341" s="119">
        <v>194</v>
      </c>
      <c r="L1341" s="119"/>
      <c r="M1341" s="118" t="s">
        <v>397</v>
      </c>
      <c r="N1341" s="117" t="str">
        <f t="shared" si="20"/>
        <v/>
      </c>
      <c r="O1341" s="116"/>
    </row>
    <row r="1342" spans="1:15" x14ac:dyDescent="0.25">
      <c r="A1342" s="125" t="s">
        <v>396</v>
      </c>
      <c r="B1342" s="124" t="s">
        <v>289</v>
      </c>
      <c r="C1342" s="123" t="s">
        <v>383</v>
      </c>
      <c r="D1342" s="123" t="s">
        <v>304</v>
      </c>
      <c r="E1342" s="123" t="s">
        <v>337</v>
      </c>
      <c r="F1342" s="122"/>
      <c r="G1342" s="121" t="s">
        <v>307</v>
      </c>
      <c r="H1342" s="120">
        <v>186</v>
      </c>
      <c r="I1342" s="120">
        <v>1.75</v>
      </c>
      <c r="J1342" s="119"/>
      <c r="K1342" s="119">
        <v>16</v>
      </c>
      <c r="L1342" s="119"/>
      <c r="M1342" s="118" t="s">
        <v>395</v>
      </c>
      <c r="N1342" s="117" t="str">
        <f t="shared" si="20"/>
        <v/>
      </c>
      <c r="O1342" s="116"/>
    </row>
    <row r="1343" spans="1:15" x14ac:dyDescent="0.25">
      <c r="A1343" s="125" t="s">
        <v>394</v>
      </c>
      <c r="B1343" s="124" t="s">
        <v>289</v>
      </c>
      <c r="C1343" s="123" t="s">
        <v>383</v>
      </c>
      <c r="D1343" s="123" t="s">
        <v>304</v>
      </c>
      <c r="E1343" s="123" t="s">
        <v>319</v>
      </c>
      <c r="F1343" s="122"/>
      <c r="G1343" s="121" t="s">
        <v>307</v>
      </c>
      <c r="H1343" s="120">
        <v>176</v>
      </c>
      <c r="I1343" s="120">
        <v>1.75</v>
      </c>
      <c r="J1343" s="119"/>
      <c r="K1343" s="119">
        <v>14</v>
      </c>
      <c r="L1343" s="119"/>
      <c r="M1343" s="118" t="s">
        <v>393</v>
      </c>
      <c r="N1343" s="117" t="str">
        <f t="shared" si="20"/>
        <v/>
      </c>
      <c r="O1343" s="116"/>
    </row>
    <row r="1344" spans="1:15" x14ac:dyDescent="0.25">
      <c r="A1344" s="125" t="s">
        <v>392</v>
      </c>
      <c r="B1344" s="124" t="s">
        <v>289</v>
      </c>
      <c r="C1344" s="123" t="s">
        <v>383</v>
      </c>
      <c r="D1344" s="123" t="s">
        <v>304</v>
      </c>
      <c r="E1344" s="123" t="s">
        <v>316</v>
      </c>
      <c r="F1344" s="122"/>
      <c r="G1344" s="121" t="s">
        <v>307</v>
      </c>
      <c r="H1344" s="120">
        <v>139.30000000000001</v>
      </c>
      <c r="I1344" s="120">
        <v>1.75</v>
      </c>
      <c r="J1344" s="119"/>
      <c r="K1344" s="119">
        <v>9</v>
      </c>
      <c r="L1344" s="119"/>
      <c r="M1344" s="118" t="s">
        <v>391</v>
      </c>
      <c r="N1344" s="117" t="str">
        <f t="shared" si="20"/>
        <v/>
      </c>
      <c r="O1344" s="116"/>
    </row>
    <row r="1345" spans="1:15" x14ac:dyDescent="0.25">
      <c r="A1345" s="125" t="s">
        <v>390</v>
      </c>
      <c r="B1345" s="124" t="s">
        <v>289</v>
      </c>
      <c r="C1345" s="123" t="s">
        <v>383</v>
      </c>
      <c r="D1345" s="123" t="s">
        <v>304</v>
      </c>
      <c r="E1345" s="123" t="s">
        <v>313</v>
      </c>
      <c r="F1345" s="122"/>
      <c r="G1345" s="121" t="s">
        <v>307</v>
      </c>
      <c r="H1345" s="120">
        <v>115.2</v>
      </c>
      <c r="I1345" s="120">
        <v>1.75</v>
      </c>
      <c r="J1345" s="119"/>
      <c r="K1345" s="119">
        <v>33</v>
      </c>
      <c r="L1345" s="119"/>
      <c r="M1345" s="118" t="s">
        <v>389</v>
      </c>
      <c r="N1345" s="117" t="str">
        <f t="shared" si="20"/>
        <v/>
      </c>
      <c r="O1345" s="116"/>
    </row>
    <row r="1346" spans="1:15" x14ac:dyDescent="0.25">
      <c r="A1346" s="125" t="s">
        <v>388</v>
      </c>
      <c r="B1346" s="124" t="s">
        <v>289</v>
      </c>
      <c r="C1346" s="123" t="s">
        <v>383</v>
      </c>
      <c r="D1346" s="123" t="s">
        <v>304</v>
      </c>
      <c r="E1346" s="123" t="s">
        <v>328</v>
      </c>
      <c r="F1346" s="122"/>
      <c r="G1346" s="121" t="s">
        <v>307</v>
      </c>
      <c r="H1346" s="120">
        <v>89.15</v>
      </c>
      <c r="I1346" s="120">
        <v>1.75</v>
      </c>
      <c r="J1346" s="119">
        <v>10</v>
      </c>
      <c r="K1346" s="119">
        <v>130</v>
      </c>
      <c r="L1346" s="119"/>
      <c r="M1346" s="118" t="s">
        <v>387</v>
      </c>
      <c r="N1346" s="117" t="str">
        <f t="shared" si="20"/>
        <v/>
      </c>
      <c r="O1346" s="116"/>
    </row>
    <row r="1347" spans="1:15" x14ac:dyDescent="0.25">
      <c r="A1347" s="125" t="s">
        <v>386</v>
      </c>
      <c r="B1347" s="124" t="s">
        <v>289</v>
      </c>
      <c r="C1347" s="123" t="s">
        <v>383</v>
      </c>
      <c r="D1347" s="123" t="s">
        <v>304</v>
      </c>
      <c r="E1347" s="123" t="s">
        <v>308</v>
      </c>
      <c r="F1347" s="122"/>
      <c r="G1347" s="121" t="s">
        <v>307</v>
      </c>
      <c r="H1347" s="120">
        <v>58.95</v>
      </c>
      <c r="I1347" s="120">
        <v>1.75</v>
      </c>
      <c r="J1347" s="119">
        <v>7</v>
      </c>
      <c r="K1347" s="119">
        <v>349</v>
      </c>
      <c r="L1347" s="119"/>
      <c r="M1347" s="118" t="s">
        <v>385</v>
      </c>
      <c r="N1347" s="117" t="str">
        <f t="shared" si="20"/>
        <v/>
      </c>
      <c r="O1347" s="116"/>
    </row>
    <row r="1348" spans="1:15" x14ac:dyDescent="0.25">
      <c r="A1348" s="125" t="s">
        <v>384</v>
      </c>
      <c r="B1348" s="124" t="s">
        <v>289</v>
      </c>
      <c r="C1348" s="123" t="s">
        <v>383</v>
      </c>
      <c r="D1348" s="123" t="s">
        <v>304</v>
      </c>
      <c r="E1348" s="123" t="s">
        <v>382</v>
      </c>
      <c r="F1348" s="122"/>
      <c r="G1348" s="121" t="s">
        <v>307</v>
      </c>
      <c r="H1348" s="120">
        <v>36.5</v>
      </c>
      <c r="I1348" s="120">
        <v>1.75</v>
      </c>
      <c r="J1348" s="119">
        <v>191</v>
      </c>
      <c r="K1348" s="119"/>
      <c r="L1348" s="119"/>
      <c r="M1348" s="118" t="s">
        <v>381</v>
      </c>
      <c r="N1348" s="117" t="str">
        <f t="shared" si="20"/>
        <v/>
      </c>
      <c r="O1348" s="116"/>
    </row>
    <row r="1349" spans="1:15" x14ac:dyDescent="0.25">
      <c r="A1349" s="125" t="s">
        <v>380</v>
      </c>
      <c r="B1349" s="124" t="s">
        <v>298</v>
      </c>
      <c r="C1349" s="123" t="s">
        <v>369</v>
      </c>
      <c r="D1349" s="123" t="s">
        <v>304</v>
      </c>
      <c r="E1349" s="123" t="s">
        <v>379</v>
      </c>
      <c r="F1349" s="122"/>
      <c r="G1349" s="121" t="s">
        <v>307</v>
      </c>
      <c r="H1349" s="120">
        <v>225</v>
      </c>
      <c r="I1349" s="120">
        <v>0.75</v>
      </c>
      <c r="J1349" s="119">
        <v>10</v>
      </c>
      <c r="K1349" s="119"/>
      <c r="L1349" s="119"/>
      <c r="M1349" s="118" t="s">
        <v>378</v>
      </c>
      <c r="N1349" s="117" t="str">
        <f t="shared" si="20"/>
        <v/>
      </c>
      <c r="O1349" s="116"/>
    </row>
    <row r="1350" spans="1:15" x14ac:dyDescent="0.25">
      <c r="A1350" s="125" t="s">
        <v>377</v>
      </c>
      <c r="B1350" s="124" t="s">
        <v>298</v>
      </c>
      <c r="C1350" s="123" t="s">
        <v>369</v>
      </c>
      <c r="D1350" s="123" t="s">
        <v>304</v>
      </c>
      <c r="E1350" s="123" t="s">
        <v>360</v>
      </c>
      <c r="F1350" s="122"/>
      <c r="G1350" s="121" t="s">
        <v>307</v>
      </c>
      <c r="H1350" s="120">
        <v>205</v>
      </c>
      <c r="I1350" s="120">
        <v>0.75</v>
      </c>
      <c r="J1350" s="119"/>
      <c r="K1350" s="119">
        <v>187</v>
      </c>
      <c r="L1350" s="119"/>
      <c r="M1350" s="118" t="s">
        <v>376</v>
      </c>
      <c r="N1350" s="117" t="str">
        <f t="shared" si="20"/>
        <v/>
      </c>
      <c r="O1350" s="116"/>
    </row>
    <row r="1351" spans="1:15" x14ac:dyDescent="0.25">
      <c r="A1351" s="125" t="s">
        <v>375</v>
      </c>
      <c r="B1351" s="124" t="s">
        <v>298</v>
      </c>
      <c r="C1351" s="123" t="s">
        <v>369</v>
      </c>
      <c r="D1351" s="123" t="s">
        <v>304</v>
      </c>
      <c r="E1351" s="123" t="s">
        <v>319</v>
      </c>
      <c r="F1351" s="122"/>
      <c r="G1351" s="121" t="s">
        <v>307</v>
      </c>
      <c r="H1351" s="120">
        <v>172.55</v>
      </c>
      <c r="I1351" s="120">
        <v>0.75</v>
      </c>
      <c r="J1351" s="119"/>
      <c r="K1351" s="119">
        <v>500</v>
      </c>
      <c r="L1351" s="119" t="s">
        <v>374</v>
      </c>
      <c r="M1351" s="118" t="s">
        <v>373</v>
      </c>
      <c r="N1351" s="117" t="str">
        <f t="shared" si="20"/>
        <v/>
      </c>
      <c r="O1351" s="116"/>
    </row>
    <row r="1352" spans="1:15" x14ac:dyDescent="0.25">
      <c r="A1352" s="125" t="s">
        <v>372</v>
      </c>
      <c r="B1352" s="124" t="s">
        <v>298</v>
      </c>
      <c r="C1352" s="123" t="s">
        <v>369</v>
      </c>
      <c r="D1352" s="123" t="s">
        <v>304</v>
      </c>
      <c r="E1352" s="123" t="s">
        <v>316</v>
      </c>
      <c r="F1352" s="122"/>
      <c r="G1352" s="121" t="s">
        <v>307</v>
      </c>
      <c r="H1352" s="120">
        <v>150.9</v>
      </c>
      <c r="I1352" s="120">
        <v>0.75</v>
      </c>
      <c r="J1352" s="119"/>
      <c r="K1352" s="119">
        <v>298</v>
      </c>
      <c r="L1352" s="119">
        <v>59</v>
      </c>
      <c r="M1352" s="118" t="s">
        <v>371</v>
      </c>
      <c r="N1352" s="117" t="str">
        <f t="shared" si="20"/>
        <v/>
      </c>
      <c r="O1352" s="116"/>
    </row>
    <row r="1353" spans="1:15" x14ac:dyDescent="0.25">
      <c r="A1353" s="125" t="s">
        <v>370</v>
      </c>
      <c r="B1353" s="124" t="s">
        <v>298</v>
      </c>
      <c r="C1353" s="123" t="s">
        <v>369</v>
      </c>
      <c r="D1353" s="123" t="s">
        <v>304</v>
      </c>
      <c r="E1353" s="123" t="s">
        <v>322</v>
      </c>
      <c r="F1353" s="122"/>
      <c r="G1353" s="121" t="s">
        <v>307</v>
      </c>
      <c r="H1353" s="120">
        <v>41.7</v>
      </c>
      <c r="I1353" s="120">
        <v>0.75</v>
      </c>
      <c r="J1353" s="119"/>
      <c r="K1353" s="119">
        <v>81</v>
      </c>
      <c r="L1353" s="119"/>
      <c r="M1353" s="118" t="s">
        <v>368</v>
      </c>
      <c r="N1353" s="117" t="str">
        <f t="shared" ref="N1353:N1416" si="21">IF(O1353="","",H1353-($N$7*H1353))</f>
        <v/>
      </c>
      <c r="O1353" s="116"/>
    </row>
    <row r="1354" spans="1:15" x14ac:dyDescent="0.25">
      <c r="A1354" s="125" t="s">
        <v>367</v>
      </c>
      <c r="B1354" s="124" t="s">
        <v>364</v>
      </c>
      <c r="C1354" s="123" t="s">
        <v>363</v>
      </c>
      <c r="D1354" s="123" t="s">
        <v>304</v>
      </c>
      <c r="E1354" s="123" t="s">
        <v>313</v>
      </c>
      <c r="F1354" s="122"/>
      <c r="G1354" s="121" t="s">
        <v>307</v>
      </c>
      <c r="H1354" s="120">
        <v>131</v>
      </c>
      <c r="I1354" s="120">
        <v>2.5</v>
      </c>
      <c r="J1354" s="119"/>
      <c r="K1354" s="119">
        <v>328</v>
      </c>
      <c r="L1354" s="119">
        <v>39</v>
      </c>
      <c r="M1354" s="118" t="s">
        <v>366</v>
      </c>
      <c r="N1354" s="117" t="str">
        <f t="shared" si="21"/>
        <v/>
      </c>
      <c r="O1354" s="116"/>
    </row>
    <row r="1355" spans="1:15" x14ac:dyDescent="0.25">
      <c r="A1355" s="125" t="s">
        <v>365</v>
      </c>
      <c r="B1355" s="124" t="s">
        <v>364</v>
      </c>
      <c r="C1355" s="123" t="s">
        <v>363</v>
      </c>
      <c r="D1355" s="123" t="s">
        <v>304</v>
      </c>
      <c r="E1355" s="123" t="s">
        <v>328</v>
      </c>
      <c r="F1355" s="122"/>
      <c r="G1355" s="121" t="s">
        <v>307</v>
      </c>
      <c r="H1355" s="120">
        <v>120.55</v>
      </c>
      <c r="I1355" s="120">
        <v>2.5</v>
      </c>
      <c r="J1355" s="119"/>
      <c r="K1355" s="119">
        <v>236</v>
      </c>
      <c r="L1355" s="119">
        <v>54</v>
      </c>
      <c r="M1355" s="118" t="s">
        <v>362</v>
      </c>
      <c r="N1355" s="117" t="str">
        <f t="shared" si="21"/>
        <v/>
      </c>
      <c r="O1355" s="116"/>
    </row>
    <row r="1356" spans="1:15" x14ac:dyDescent="0.25">
      <c r="A1356" s="125" t="s">
        <v>361</v>
      </c>
      <c r="B1356" s="124" t="s">
        <v>349</v>
      </c>
      <c r="C1356" s="123" t="s">
        <v>348</v>
      </c>
      <c r="D1356" s="123" t="s">
        <v>304</v>
      </c>
      <c r="E1356" s="123" t="s">
        <v>360</v>
      </c>
      <c r="F1356" s="122"/>
      <c r="G1356" s="121" t="s">
        <v>307</v>
      </c>
      <c r="H1356" s="120">
        <v>215</v>
      </c>
      <c r="I1356" s="120">
        <v>1.75</v>
      </c>
      <c r="J1356" s="119"/>
      <c r="K1356" s="119">
        <v>121</v>
      </c>
      <c r="L1356" s="119">
        <v>31</v>
      </c>
      <c r="M1356" s="118" t="s">
        <v>359</v>
      </c>
      <c r="N1356" s="117" t="str">
        <f t="shared" si="21"/>
        <v/>
      </c>
      <c r="O1356" s="116"/>
    </row>
    <row r="1357" spans="1:15" x14ac:dyDescent="0.25">
      <c r="A1357" s="125" t="s">
        <v>358</v>
      </c>
      <c r="B1357" s="124" t="s">
        <v>349</v>
      </c>
      <c r="C1357" s="123" t="s">
        <v>348</v>
      </c>
      <c r="D1357" s="123" t="s">
        <v>304</v>
      </c>
      <c r="E1357" s="123" t="s">
        <v>319</v>
      </c>
      <c r="F1357" s="122"/>
      <c r="G1357" s="121" t="s">
        <v>307</v>
      </c>
      <c r="H1357" s="120">
        <v>190.3</v>
      </c>
      <c r="I1357" s="120">
        <v>1.75</v>
      </c>
      <c r="J1357" s="119">
        <v>10</v>
      </c>
      <c r="K1357" s="119">
        <v>239</v>
      </c>
      <c r="L1357" s="119"/>
      <c r="M1357" s="118" t="s">
        <v>357</v>
      </c>
      <c r="N1357" s="117" t="str">
        <f t="shared" si="21"/>
        <v/>
      </c>
      <c r="O1357" s="116"/>
    </row>
    <row r="1358" spans="1:15" x14ac:dyDescent="0.25">
      <c r="A1358" s="125" t="s">
        <v>356</v>
      </c>
      <c r="B1358" s="124" t="s">
        <v>349</v>
      </c>
      <c r="C1358" s="123" t="s">
        <v>348</v>
      </c>
      <c r="D1358" s="123" t="s">
        <v>304</v>
      </c>
      <c r="E1358" s="123" t="s">
        <v>316</v>
      </c>
      <c r="F1358" s="122"/>
      <c r="G1358" s="121" t="s">
        <v>307</v>
      </c>
      <c r="H1358" s="120">
        <v>182.35</v>
      </c>
      <c r="I1358" s="120">
        <v>1.75</v>
      </c>
      <c r="J1358" s="119"/>
      <c r="K1358" s="119">
        <v>389</v>
      </c>
      <c r="L1358" s="119"/>
      <c r="M1358" s="118" t="s">
        <v>355</v>
      </c>
      <c r="N1358" s="117" t="str">
        <f t="shared" si="21"/>
        <v/>
      </c>
      <c r="O1358" s="116"/>
    </row>
    <row r="1359" spans="1:15" x14ac:dyDescent="0.25">
      <c r="A1359" s="125" t="s">
        <v>354</v>
      </c>
      <c r="B1359" s="124" t="s">
        <v>349</v>
      </c>
      <c r="C1359" s="123" t="s">
        <v>348</v>
      </c>
      <c r="D1359" s="123" t="s">
        <v>304</v>
      </c>
      <c r="E1359" s="123" t="s">
        <v>313</v>
      </c>
      <c r="F1359" s="122"/>
      <c r="G1359" s="121" t="s">
        <v>307</v>
      </c>
      <c r="H1359" s="120">
        <v>147.75</v>
      </c>
      <c r="I1359" s="120">
        <v>1.75</v>
      </c>
      <c r="J1359" s="119"/>
      <c r="K1359" s="119">
        <v>195</v>
      </c>
      <c r="L1359" s="119"/>
      <c r="M1359" s="118" t="s">
        <v>353</v>
      </c>
      <c r="N1359" s="117" t="str">
        <f t="shared" si="21"/>
        <v/>
      </c>
      <c r="O1359" s="116"/>
    </row>
    <row r="1360" spans="1:15" x14ac:dyDescent="0.25">
      <c r="A1360" s="125" t="s">
        <v>352</v>
      </c>
      <c r="B1360" s="124" t="s">
        <v>349</v>
      </c>
      <c r="C1360" s="123" t="s">
        <v>348</v>
      </c>
      <c r="D1360" s="123" t="s">
        <v>304</v>
      </c>
      <c r="E1360" s="123" t="s">
        <v>328</v>
      </c>
      <c r="F1360" s="122"/>
      <c r="G1360" s="121" t="s">
        <v>307</v>
      </c>
      <c r="H1360" s="120">
        <v>101.1</v>
      </c>
      <c r="I1360" s="120">
        <v>1.75</v>
      </c>
      <c r="J1360" s="119"/>
      <c r="K1360" s="119">
        <v>202</v>
      </c>
      <c r="L1360" s="119"/>
      <c r="M1360" s="118" t="s">
        <v>351</v>
      </c>
      <c r="N1360" s="117" t="str">
        <f t="shared" si="21"/>
        <v/>
      </c>
      <c r="O1360" s="116"/>
    </row>
    <row r="1361" spans="1:15" x14ac:dyDescent="0.25">
      <c r="A1361" s="125" t="s">
        <v>350</v>
      </c>
      <c r="B1361" s="124" t="s">
        <v>349</v>
      </c>
      <c r="C1361" s="123" t="s">
        <v>348</v>
      </c>
      <c r="D1361" s="123" t="s">
        <v>304</v>
      </c>
      <c r="E1361" s="123" t="s">
        <v>308</v>
      </c>
      <c r="F1361" s="122"/>
      <c r="G1361" s="121" t="s">
        <v>307</v>
      </c>
      <c r="H1361" s="120">
        <v>81.25</v>
      </c>
      <c r="I1361" s="120">
        <v>1.75</v>
      </c>
      <c r="J1361" s="119"/>
      <c r="K1361" s="119">
        <v>28</v>
      </c>
      <c r="L1361" s="119"/>
      <c r="M1361" s="118" t="s">
        <v>347</v>
      </c>
      <c r="N1361" s="117" t="str">
        <f t="shared" si="21"/>
        <v/>
      </c>
      <c r="O1361" s="116"/>
    </row>
    <row r="1362" spans="1:15" x14ac:dyDescent="0.25">
      <c r="A1362" s="125" t="s">
        <v>346</v>
      </c>
      <c r="B1362" s="124" t="s">
        <v>341</v>
      </c>
      <c r="C1362" s="123" t="s">
        <v>340</v>
      </c>
      <c r="D1362" s="123" t="s">
        <v>304</v>
      </c>
      <c r="E1362" s="123" t="s">
        <v>319</v>
      </c>
      <c r="F1362" s="122"/>
      <c r="G1362" s="121" t="s">
        <v>307</v>
      </c>
      <c r="H1362" s="120">
        <v>180.5</v>
      </c>
      <c r="I1362" s="120"/>
      <c r="J1362" s="119"/>
      <c r="K1362" s="119">
        <v>149</v>
      </c>
      <c r="L1362" s="119"/>
      <c r="M1362" s="118" t="s">
        <v>345</v>
      </c>
      <c r="N1362" s="117" t="str">
        <f t="shared" si="21"/>
        <v/>
      </c>
      <c r="O1362" s="116"/>
    </row>
    <row r="1363" spans="1:15" x14ac:dyDescent="0.25">
      <c r="A1363" s="125" t="s">
        <v>344</v>
      </c>
      <c r="B1363" s="124" t="s">
        <v>341</v>
      </c>
      <c r="C1363" s="123" t="s">
        <v>340</v>
      </c>
      <c r="D1363" s="123" t="s">
        <v>304</v>
      </c>
      <c r="E1363" s="123" t="s">
        <v>316</v>
      </c>
      <c r="F1363" s="122"/>
      <c r="G1363" s="121" t="s">
        <v>307</v>
      </c>
      <c r="H1363" s="120">
        <v>155.69999999999999</v>
      </c>
      <c r="I1363" s="120"/>
      <c r="J1363" s="119"/>
      <c r="K1363" s="119">
        <v>204</v>
      </c>
      <c r="L1363" s="119">
        <v>18</v>
      </c>
      <c r="M1363" s="118" t="s">
        <v>343</v>
      </c>
      <c r="N1363" s="117" t="str">
        <f t="shared" si="21"/>
        <v/>
      </c>
      <c r="O1363" s="116"/>
    </row>
    <row r="1364" spans="1:15" x14ac:dyDescent="0.25">
      <c r="A1364" s="125" t="s">
        <v>342</v>
      </c>
      <c r="B1364" s="124" t="s">
        <v>341</v>
      </c>
      <c r="C1364" s="123" t="s">
        <v>340</v>
      </c>
      <c r="D1364" s="123" t="s">
        <v>304</v>
      </c>
      <c r="E1364" s="123" t="s">
        <v>322</v>
      </c>
      <c r="F1364" s="122"/>
      <c r="G1364" s="121" t="s">
        <v>307</v>
      </c>
      <c r="H1364" s="120">
        <v>48.75</v>
      </c>
      <c r="I1364" s="120"/>
      <c r="J1364" s="119"/>
      <c r="K1364" s="119">
        <v>287</v>
      </c>
      <c r="L1364" s="119">
        <v>13</v>
      </c>
      <c r="M1364" s="118" t="s">
        <v>339</v>
      </c>
      <c r="N1364" s="117" t="str">
        <f t="shared" si="21"/>
        <v/>
      </c>
      <c r="O1364" s="116"/>
    </row>
    <row r="1365" spans="1:15" x14ac:dyDescent="0.25">
      <c r="A1365" s="125" t="s">
        <v>338</v>
      </c>
      <c r="B1365" s="124" t="s">
        <v>301</v>
      </c>
      <c r="C1365" s="123" t="s">
        <v>323</v>
      </c>
      <c r="D1365" s="123" t="s">
        <v>304</v>
      </c>
      <c r="E1365" s="123" t="s">
        <v>337</v>
      </c>
      <c r="F1365" s="122"/>
      <c r="G1365" s="121" t="s">
        <v>307</v>
      </c>
      <c r="H1365" s="120">
        <v>205.75</v>
      </c>
      <c r="I1365" s="120">
        <v>1.75</v>
      </c>
      <c r="J1365" s="119"/>
      <c r="K1365" s="119">
        <v>22</v>
      </c>
      <c r="L1365" s="119">
        <v>6</v>
      </c>
      <c r="M1365" s="118" t="s">
        <v>336</v>
      </c>
      <c r="N1365" s="117" t="str">
        <f t="shared" si="21"/>
        <v/>
      </c>
      <c r="O1365" s="116"/>
    </row>
    <row r="1366" spans="1:15" x14ac:dyDescent="0.25">
      <c r="A1366" s="125" t="s">
        <v>335</v>
      </c>
      <c r="B1366" s="124" t="s">
        <v>301</v>
      </c>
      <c r="C1366" s="123" t="s">
        <v>323</v>
      </c>
      <c r="D1366" s="123" t="s">
        <v>304</v>
      </c>
      <c r="E1366" s="123" t="s">
        <v>319</v>
      </c>
      <c r="F1366" s="122"/>
      <c r="G1366" s="121" t="s">
        <v>307</v>
      </c>
      <c r="H1366" s="120">
        <v>196</v>
      </c>
      <c r="I1366" s="120">
        <v>1.75</v>
      </c>
      <c r="J1366" s="119"/>
      <c r="K1366" s="119">
        <v>173</v>
      </c>
      <c r="L1366" s="119">
        <v>12</v>
      </c>
      <c r="M1366" s="118" t="s">
        <v>334</v>
      </c>
      <c r="N1366" s="117" t="str">
        <f t="shared" si="21"/>
        <v/>
      </c>
      <c r="O1366" s="116"/>
    </row>
    <row r="1367" spans="1:15" x14ac:dyDescent="0.25">
      <c r="A1367" s="125" t="s">
        <v>333</v>
      </c>
      <c r="B1367" s="124" t="s">
        <v>301</v>
      </c>
      <c r="C1367" s="123" t="s">
        <v>323</v>
      </c>
      <c r="D1367" s="123" t="s">
        <v>304</v>
      </c>
      <c r="E1367" s="123" t="s">
        <v>316</v>
      </c>
      <c r="F1367" s="122"/>
      <c r="G1367" s="121" t="s">
        <v>307</v>
      </c>
      <c r="H1367" s="120">
        <v>166.45</v>
      </c>
      <c r="I1367" s="120">
        <v>1.75</v>
      </c>
      <c r="J1367" s="119"/>
      <c r="K1367" s="119">
        <v>85</v>
      </c>
      <c r="L1367" s="119">
        <v>4</v>
      </c>
      <c r="M1367" s="118" t="s">
        <v>332</v>
      </c>
      <c r="N1367" s="117" t="str">
        <f t="shared" si="21"/>
        <v/>
      </c>
      <c r="O1367" s="116"/>
    </row>
    <row r="1368" spans="1:15" x14ac:dyDescent="0.25">
      <c r="A1368" s="125" t="s">
        <v>331</v>
      </c>
      <c r="B1368" s="124" t="s">
        <v>301</v>
      </c>
      <c r="C1368" s="123" t="s">
        <v>323</v>
      </c>
      <c r="D1368" s="123" t="s">
        <v>304</v>
      </c>
      <c r="E1368" s="123" t="s">
        <v>313</v>
      </c>
      <c r="F1368" s="122"/>
      <c r="G1368" s="121" t="s">
        <v>307</v>
      </c>
      <c r="H1368" s="120">
        <v>135.1</v>
      </c>
      <c r="I1368" s="120">
        <v>1.75</v>
      </c>
      <c r="J1368" s="119"/>
      <c r="K1368" s="119">
        <v>11</v>
      </c>
      <c r="L1368" s="119"/>
      <c r="M1368" s="118" t="s">
        <v>330</v>
      </c>
      <c r="N1368" s="117" t="str">
        <f t="shared" si="21"/>
        <v/>
      </c>
      <c r="O1368" s="116"/>
    </row>
    <row r="1369" spans="1:15" x14ac:dyDescent="0.25">
      <c r="A1369" s="125" t="s">
        <v>329</v>
      </c>
      <c r="B1369" s="124" t="s">
        <v>301</v>
      </c>
      <c r="C1369" s="123" t="s">
        <v>323</v>
      </c>
      <c r="D1369" s="123" t="s">
        <v>304</v>
      </c>
      <c r="E1369" s="123" t="s">
        <v>328</v>
      </c>
      <c r="F1369" s="122"/>
      <c r="G1369" s="121" t="s">
        <v>307</v>
      </c>
      <c r="H1369" s="120">
        <v>110.7</v>
      </c>
      <c r="I1369" s="120">
        <v>1.75</v>
      </c>
      <c r="J1369" s="119"/>
      <c r="K1369" s="119">
        <v>33</v>
      </c>
      <c r="L1369" s="119">
        <v>5</v>
      </c>
      <c r="M1369" s="118" t="s">
        <v>327</v>
      </c>
      <c r="N1369" s="117" t="str">
        <f t="shared" si="21"/>
        <v/>
      </c>
      <c r="O1369" s="116"/>
    </row>
    <row r="1370" spans="1:15" x14ac:dyDescent="0.25">
      <c r="A1370" s="125" t="s">
        <v>326</v>
      </c>
      <c r="B1370" s="124" t="s">
        <v>301</v>
      </c>
      <c r="C1370" s="123" t="s">
        <v>323</v>
      </c>
      <c r="D1370" s="123" t="s">
        <v>304</v>
      </c>
      <c r="E1370" s="123" t="s">
        <v>308</v>
      </c>
      <c r="F1370" s="122"/>
      <c r="G1370" s="121" t="s">
        <v>307</v>
      </c>
      <c r="H1370" s="120">
        <v>88.9</v>
      </c>
      <c r="I1370" s="120">
        <v>1.75</v>
      </c>
      <c r="J1370" s="119"/>
      <c r="K1370" s="119">
        <v>30</v>
      </c>
      <c r="L1370" s="119"/>
      <c r="M1370" s="118" t="s">
        <v>325</v>
      </c>
      <c r="N1370" s="117" t="str">
        <f t="shared" si="21"/>
        <v/>
      </c>
      <c r="O1370" s="116"/>
    </row>
    <row r="1371" spans="1:15" x14ac:dyDescent="0.25">
      <c r="A1371" s="125" t="s">
        <v>324</v>
      </c>
      <c r="B1371" s="124" t="s">
        <v>301</v>
      </c>
      <c r="C1371" s="123" t="s">
        <v>323</v>
      </c>
      <c r="D1371" s="123" t="s">
        <v>304</v>
      </c>
      <c r="E1371" s="123" t="s">
        <v>322</v>
      </c>
      <c r="F1371" s="122"/>
      <c r="G1371" s="121" t="s">
        <v>307</v>
      </c>
      <c r="H1371" s="120">
        <v>44.45</v>
      </c>
      <c r="I1371" s="120">
        <v>1.75</v>
      </c>
      <c r="J1371" s="119"/>
      <c r="K1371" s="119">
        <v>16</v>
      </c>
      <c r="L1371" s="119">
        <v>4</v>
      </c>
      <c r="M1371" s="118" t="s">
        <v>321</v>
      </c>
      <c r="N1371" s="117" t="str">
        <f t="shared" si="21"/>
        <v/>
      </c>
      <c r="O1371" s="116"/>
    </row>
    <row r="1372" spans="1:15" x14ac:dyDescent="0.25">
      <c r="A1372" s="125" t="s">
        <v>320</v>
      </c>
      <c r="B1372" s="124" t="s">
        <v>310</v>
      </c>
      <c r="C1372" s="123" t="s">
        <v>309</v>
      </c>
      <c r="D1372" s="123" t="s">
        <v>304</v>
      </c>
      <c r="E1372" s="123" t="s">
        <v>319</v>
      </c>
      <c r="F1372" s="122"/>
      <c r="G1372" s="121" t="s">
        <v>307</v>
      </c>
      <c r="H1372" s="120">
        <v>187.85</v>
      </c>
      <c r="I1372" s="120">
        <v>0.5</v>
      </c>
      <c r="J1372" s="119">
        <v>14</v>
      </c>
      <c r="K1372" s="119">
        <v>63</v>
      </c>
      <c r="L1372" s="119"/>
      <c r="M1372" s="118" t="s">
        <v>318</v>
      </c>
      <c r="N1372" s="117" t="str">
        <f t="shared" si="21"/>
        <v/>
      </c>
      <c r="O1372" s="116"/>
    </row>
    <row r="1373" spans="1:15" x14ac:dyDescent="0.25">
      <c r="A1373" s="125" t="s">
        <v>317</v>
      </c>
      <c r="B1373" s="124" t="s">
        <v>310</v>
      </c>
      <c r="C1373" s="123" t="s">
        <v>309</v>
      </c>
      <c r="D1373" s="123" t="s">
        <v>304</v>
      </c>
      <c r="E1373" s="123" t="s">
        <v>316</v>
      </c>
      <c r="F1373" s="122"/>
      <c r="G1373" s="121" t="s">
        <v>307</v>
      </c>
      <c r="H1373" s="120">
        <v>156.5</v>
      </c>
      <c r="I1373" s="120">
        <v>0.5</v>
      </c>
      <c r="J1373" s="119">
        <v>4</v>
      </c>
      <c r="K1373" s="119">
        <v>264</v>
      </c>
      <c r="L1373" s="119">
        <v>63</v>
      </c>
      <c r="M1373" s="118" t="s">
        <v>315</v>
      </c>
      <c r="N1373" s="117" t="str">
        <f t="shared" si="21"/>
        <v/>
      </c>
      <c r="O1373" s="116"/>
    </row>
    <row r="1374" spans="1:15" x14ac:dyDescent="0.25">
      <c r="A1374" s="125" t="s">
        <v>314</v>
      </c>
      <c r="B1374" s="124" t="s">
        <v>310</v>
      </c>
      <c r="C1374" s="123" t="s">
        <v>309</v>
      </c>
      <c r="D1374" s="123" t="s">
        <v>304</v>
      </c>
      <c r="E1374" s="123" t="s">
        <v>313</v>
      </c>
      <c r="F1374" s="122"/>
      <c r="G1374" s="121" t="s">
        <v>307</v>
      </c>
      <c r="H1374" s="120">
        <v>130.1</v>
      </c>
      <c r="I1374" s="120">
        <v>0.5</v>
      </c>
      <c r="J1374" s="119"/>
      <c r="K1374" s="119">
        <v>342</v>
      </c>
      <c r="L1374" s="119"/>
      <c r="M1374" s="118" t="s">
        <v>312</v>
      </c>
      <c r="N1374" s="117" t="str">
        <f t="shared" si="21"/>
        <v/>
      </c>
      <c r="O1374" s="116"/>
    </row>
    <row r="1375" spans="1:15" ht="15.75" thickBot="1" x14ac:dyDescent="0.3">
      <c r="A1375" s="115" t="s">
        <v>311</v>
      </c>
      <c r="B1375" s="114" t="s">
        <v>310</v>
      </c>
      <c r="C1375" s="113" t="s">
        <v>309</v>
      </c>
      <c r="D1375" s="113" t="s">
        <v>304</v>
      </c>
      <c r="E1375" s="113" t="s">
        <v>308</v>
      </c>
      <c r="F1375" s="112"/>
      <c r="G1375" s="111" t="s">
        <v>307</v>
      </c>
      <c r="H1375" s="110">
        <v>90.4</v>
      </c>
      <c r="I1375" s="110">
        <v>0.5</v>
      </c>
      <c r="J1375" s="109">
        <v>35</v>
      </c>
      <c r="K1375" s="109">
        <v>315</v>
      </c>
      <c r="L1375" s="109">
        <v>25</v>
      </c>
      <c r="M1375" s="108" t="s">
        <v>306</v>
      </c>
      <c r="N1375" s="107" t="str">
        <f t="shared" si="21"/>
        <v/>
      </c>
      <c r="O1375" s="106"/>
    </row>
  </sheetData>
  <autoFilter ref="B8:O1375" xr:uid="{00000000-0009-0000-0000-000000000000}"/>
  <mergeCells count="8">
    <mergeCell ref="D5:H5"/>
    <mergeCell ref="N5:N6"/>
    <mergeCell ref="D6:H6"/>
    <mergeCell ref="C1:K1"/>
    <mergeCell ref="M1:O1"/>
    <mergeCell ref="C2:I2"/>
    <mergeCell ref="D3:H3"/>
    <mergeCell ref="M3:O3"/>
  </mergeCells>
  <hyperlinks>
    <hyperlink ref="B6" r:id="rId1" xr:uid="{28A906DC-8A15-4064-AFB6-5040ABC42989}"/>
    <hyperlink ref="D3" r:id="rId2" display="mailto:richb@jfschmidt.com?subject=Vigor%20Liner%20Availability" xr:uid="{2E97EDCB-9AD0-4CA0-B3CE-D71ABF19605A}"/>
    <hyperlink ref="D3:H3" r:id="rId3" display="Sam Barkley - SamB@jfschmidt.com" xr:uid="{24A55D7C-5594-4EC4-9728-53A179C8DC9A}"/>
    <hyperlink ref="D5:G5" r:id="rId4" display="Brian Mumm - Brianm@jfschmidt.com" xr:uid="{BAB1F545-A0A4-4C1B-828D-E5A9ACB14F3D}"/>
    <hyperlink ref="D5" r:id="rId5" display="mailto:brianm@jfschmidt.com" xr:uid="{40880612-2AB8-4601-9C9E-1453E0093833}"/>
    <hyperlink ref="D6:G6" r:id="rId6" display="Cathie Bown - Cathieb@jfschmidt.com" xr:uid="{0DDC4147-1859-48A4-8893-1E131C02A342}"/>
    <hyperlink ref="D4:G4" r:id="rId7" display="Jessica Hutchings - Jessicah@jfschmidt.com" xr:uid="{9D6B97CF-0553-4FAA-80B5-7CF57F725217}"/>
    <hyperlink ref="M3:O3" r:id="rId8" display="Click Here for current Stock Availability" xr:uid="{61596A13-9D6A-4A54-9355-57C02577A13C}"/>
    <hyperlink ref="F29" r:id="rId9" xr:uid="{2A3C3881-6223-40A9-91BE-5A1033C866C4}"/>
    <hyperlink ref="F44" r:id="rId10" xr:uid="{E4F3BD52-4FFD-4B21-BCEF-BAE644CEC999}"/>
    <hyperlink ref="F45" r:id="rId11" xr:uid="{0906E252-66E3-40BB-BC72-D49661869307}"/>
    <hyperlink ref="F51" r:id="rId12" xr:uid="{DDF038B5-7468-418E-8620-741F5924CBEC}"/>
    <hyperlink ref="F71" r:id="rId13" xr:uid="{E407C59B-0F76-4179-A5F4-99752AFCC625}"/>
    <hyperlink ref="F75" r:id="rId14" xr:uid="{8453525D-B3C8-468D-90C0-5A5924CE3B15}"/>
    <hyperlink ref="F159" r:id="rId15" xr:uid="{B88092E6-6291-489E-B918-774DD59E2C42}"/>
    <hyperlink ref="F165" r:id="rId16" xr:uid="{2DC4906C-712B-4990-8353-87506EEA26DB}"/>
    <hyperlink ref="F168" r:id="rId17" xr:uid="{6BC8C612-62FF-464D-9AF9-CD2E66C2C527}"/>
    <hyperlink ref="F170" r:id="rId18" xr:uid="{70EAA2BC-992B-4B1C-B218-B1BD734DA929}"/>
    <hyperlink ref="F204" r:id="rId19" xr:uid="{9C3485A4-19F0-4284-B878-EF82421F5E56}"/>
    <hyperlink ref="F206" r:id="rId20" xr:uid="{6A088F63-C2F2-4C85-8B41-40A8E7901919}"/>
    <hyperlink ref="F214" r:id="rId21" xr:uid="{2C71CDE7-5EA3-46E7-BFA9-CF0246C60EFC}"/>
    <hyperlink ref="F215" r:id="rId22" xr:uid="{07FADA1D-B212-426D-879B-9B270E7093BF}"/>
    <hyperlink ref="F248" r:id="rId23" xr:uid="{D26DF55C-4329-459B-8210-E5B74C32CE69}"/>
    <hyperlink ref="F267" r:id="rId24" xr:uid="{DFC53818-C163-49AD-B6F7-DE8D02A9A235}"/>
    <hyperlink ref="F269" r:id="rId25" xr:uid="{F535DADE-81CD-4C38-A71E-9D5FE8D8E248}"/>
    <hyperlink ref="F278" r:id="rId26" xr:uid="{684B7E7B-E89C-44B7-B01C-18AE0264AA87}"/>
    <hyperlink ref="F286" r:id="rId27" xr:uid="{CC76CD79-796A-4A54-9AA0-36BB2EA0BE7E}"/>
    <hyperlink ref="F294" r:id="rId28" xr:uid="{FE7A9A33-3B6B-46B4-B195-D96BEC2AEC29}"/>
    <hyperlink ref="F300" r:id="rId29" xr:uid="{FECFDB69-12B0-4846-B34A-66F8C2FC5092}"/>
    <hyperlink ref="F303" r:id="rId30" xr:uid="{B8F1CB1E-2752-46D5-AC12-2994561F4B4C}"/>
    <hyperlink ref="F304" r:id="rId31" xr:uid="{606FE2D7-8F8C-480F-93CF-10A5B6B5F905}"/>
    <hyperlink ref="F307" r:id="rId32" xr:uid="{1224B937-A97C-4246-894F-593DCC3AD57E}"/>
    <hyperlink ref="F309" r:id="rId33" xr:uid="{0AC79288-853D-4BC4-92F2-86ADC1505B52}"/>
    <hyperlink ref="F333" r:id="rId34" xr:uid="{9A7C59D0-F880-477D-9266-ED812FB0CA0F}"/>
    <hyperlink ref="F335" r:id="rId35" xr:uid="{16EFCAAC-D084-4B18-B06E-6A4EBF091A71}"/>
    <hyperlink ref="F336" r:id="rId36" xr:uid="{B912521F-78F5-4685-9B45-4571FFE5FDE9}"/>
    <hyperlink ref="F341" r:id="rId37" xr:uid="{1BE060A5-E7D6-4BBC-A47C-F84A36C61B87}"/>
    <hyperlink ref="F354" r:id="rId38" xr:uid="{5F2F0168-DF95-4258-951D-7AE8DD0186D9}"/>
    <hyperlink ref="F374" r:id="rId39" xr:uid="{88C16958-1F0A-4CB4-BECE-307E222CECB8}"/>
    <hyperlink ref="F375" r:id="rId40" xr:uid="{B1B7DC3C-5DE8-48B2-8A68-059E4A1FB648}"/>
    <hyperlink ref="F396" r:id="rId41" xr:uid="{C1A3EB4B-A3BE-4271-B83D-B5CA64B7DCA5}"/>
    <hyperlink ref="F402" r:id="rId42" xr:uid="{5B978AB8-9562-428B-855F-E44304C88080}"/>
    <hyperlink ref="F405" r:id="rId43" xr:uid="{E4DFA9C7-AC4A-48D3-A80C-7C5F332CA8F3}"/>
    <hyperlink ref="F502" r:id="rId44" xr:uid="{C95C37CD-1C19-410F-9124-1E369E553BDA}"/>
    <hyperlink ref="F506" r:id="rId45" xr:uid="{7B5CBAEB-DA31-4837-A489-81EFF32BC4D5}"/>
    <hyperlink ref="F518" r:id="rId46" xr:uid="{108E2F8C-4D15-4988-B3D3-6B7B3582471A}"/>
    <hyperlink ref="F599" r:id="rId47" xr:uid="{4B06511F-4EC8-424B-B8B9-F86E31E284CD}"/>
    <hyperlink ref="F623" r:id="rId48" xr:uid="{42B032AA-40E7-4525-8BB4-4D77D33A17FC}"/>
    <hyperlink ref="F657" r:id="rId49" xr:uid="{F8D1A67A-E016-4C86-93F4-22B7B6BF6B9E}"/>
    <hyperlink ref="F722" r:id="rId50" xr:uid="{3EE5F9F2-661D-4692-A3CF-D3447656F7F8}"/>
    <hyperlink ref="F740" r:id="rId51" xr:uid="{F05CE3E6-8325-4C9C-A950-C4E2DB6A6DCC}"/>
    <hyperlink ref="F741" r:id="rId52" xr:uid="{F6DDF814-6571-49E8-8FFA-0A0339B778BF}"/>
    <hyperlink ref="F745" r:id="rId53" xr:uid="{480A5F75-D8F7-4B7F-B22D-17B05CEF0333}"/>
    <hyperlink ref="F746" r:id="rId54" xr:uid="{83135E09-376D-43DD-8629-9AD8682F9414}"/>
    <hyperlink ref="F802" r:id="rId55" xr:uid="{032BAEFA-0217-4B0D-A170-8189DB79CDAB}"/>
    <hyperlink ref="F813" r:id="rId56" xr:uid="{997D5875-6B7A-4083-B78C-362AF19FE47F}"/>
    <hyperlink ref="F830" r:id="rId57" xr:uid="{6B20D320-DCF1-4CC5-A5A4-F9D5C253A415}"/>
    <hyperlink ref="F836" r:id="rId58" xr:uid="{69BD8482-F1F1-4725-BDE8-5A67161D3FFD}"/>
    <hyperlink ref="F895" r:id="rId59" xr:uid="{B1D658BF-2A67-4720-BB58-BF9886CD9009}"/>
    <hyperlink ref="F899" r:id="rId60" xr:uid="{6069F061-E9C1-4568-B868-C9A4034891F5}"/>
    <hyperlink ref="F902" r:id="rId61" xr:uid="{0112E13C-64E5-435D-A18E-2E14D2729573}"/>
    <hyperlink ref="F907" r:id="rId62" xr:uid="{19E1FA4D-1551-481C-997C-D0452D45EFED}"/>
    <hyperlink ref="F920" r:id="rId63" xr:uid="{57DD70D0-411C-4E9E-8A8E-CD5B97F601A7}"/>
    <hyperlink ref="F935" r:id="rId64" xr:uid="{E7BDF745-CA44-499B-B34A-DE3AE2F7D485}"/>
    <hyperlink ref="F971" r:id="rId65" xr:uid="{3422A946-7C19-4A70-8155-9CBEA1FFF319}"/>
    <hyperlink ref="F976" r:id="rId66" xr:uid="{762145A9-643A-48E0-94F2-C20729EF0726}"/>
    <hyperlink ref="F982" r:id="rId67" xr:uid="{E4551DA6-DC2E-4830-BBB4-99B3B4F36879}"/>
    <hyperlink ref="F991" r:id="rId68" xr:uid="{E3F7F3BF-E7BA-4D5F-B603-64483826F0F0}"/>
    <hyperlink ref="F997" r:id="rId69" xr:uid="{5105A375-AE4B-437C-BA49-D38A77F12203}"/>
    <hyperlink ref="F1003" r:id="rId70" xr:uid="{5EA01688-4FCC-4C81-8C1F-9F9C7BB0AB8D}"/>
    <hyperlink ref="F1021" r:id="rId71" xr:uid="{6ADD88AB-A265-472B-AACD-F7C2D144FE62}"/>
    <hyperlink ref="F1040" r:id="rId72" xr:uid="{864342AA-8903-4825-8489-B299B2E7C007}"/>
    <hyperlink ref="F1069" r:id="rId73" xr:uid="{BC04094A-FA30-4575-B5C7-A26AFCBB3B09}"/>
    <hyperlink ref="F1088" r:id="rId74" xr:uid="{C11F1A77-AF7E-402E-B54D-C45B2A8F5EC4}"/>
    <hyperlink ref="F1152" r:id="rId75" xr:uid="{FA1EEE7A-3B2F-4D81-8F42-C51115ED0F5E}"/>
    <hyperlink ref="F1157" r:id="rId76" xr:uid="{2C12521F-F9F7-4DE3-A37E-ED2E920C46FC}"/>
    <hyperlink ref="F1158" r:id="rId77" xr:uid="{2DD8C310-B74F-4449-AEA7-3603E8925230}"/>
    <hyperlink ref="F1184" r:id="rId78" xr:uid="{DCC2944B-2881-486B-ABED-E21DFA3FFAC5}"/>
    <hyperlink ref="F1213" r:id="rId79" xr:uid="{5A799A0A-D2BD-499A-A2AB-0627DF1D4D01}"/>
    <hyperlink ref="F1214" r:id="rId80" xr:uid="{84F58185-D291-4ED3-9204-CE25CD4E5DEE}"/>
    <hyperlink ref="F1215" r:id="rId81" xr:uid="{A0E9FCAB-5438-4027-A9C0-0F763B711F06}"/>
    <hyperlink ref="F1221" r:id="rId82" xr:uid="{D4880E7E-86E0-48A6-A936-44897B96D833}"/>
    <hyperlink ref="F1222" r:id="rId83" xr:uid="{5D1F4F7A-0BF2-4A66-9263-AF2983B84B40}"/>
    <hyperlink ref="F1223" r:id="rId84" xr:uid="{6F28F2FE-00F4-4874-A6A9-5298D01A8B7C}"/>
    <hyperlink ref="F1234" r:id="rId85" xr:uid="{27B6AFF5-0DD0-4EA5-A398-76BEE0381F85}"/>
    <hyperlink ref="F1269" r:id="rId86" xr:uid="{97162F44-3136-4DB3-A2CE-110C9DE3B3EF}"/>
    <hyperlink ref="F1270" r:id="rId87" xr:uid="{32F3BA23-4126-4273-8095-97DD48E3FAC4}"/>
    <hyperlink ref="F1272" r:id="rId88" xr:uid="{99E99B06-7472-48FE-BA14-1A32824CACD4}"/>
    <hyperlink ref="F1297" r:id="rId89" xr:uid="{E80B2B90-5613-420D-8426-05BBA7D68A7B}"/>
    <hyperlink ref="F1341" r:id="rId90" xr:uid="{18F6CF02-CDB3-49F8-B7BB-17D5024FCA6A}"/>
  </hyperlinks>
  <printOptions horizontalCentered="1"/>
  <pageMargins left="0.25" right="0.25" top="0.35" bottom="0.5" header="0.3" footer="0.3"/>
  <pageSetup scale="59" fitToHeight="0" orientation="landscape" r:id="rId91"/>
  <headerFooter>
    <oddFooter>Page &amp;P of &amp;N</oddFooter>
  </headerFooter>
  <ignoredErrors>
    <ignoredError sqref="G9:M1375" numberStoredAsText="1"/>
  </ignoredErrors>
  <drawing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3D6F-BE71-45E6-8CB4-A5E26D6D9909}">
  <sheetPr>
    <tabColor rgb="FFFFC000"/>
    <pageSetUpPr fitToPage="1"/>
  </sheetPr>
  <dimension ref="A1:O131"/>
  <sheetViews>
    <sheetView showGridLines="0" zoomScaleNormal="100" workbookViewId="0">
      <pane ySplit="8" topLeftCell="A9" activePane="bottomLeft" state="frozen"/>
      <selection activeCell="B1" sqref="B1"/>
      <selection pane="bottomLeft" activeCell="O9" sqref="O9"/>
    </sheetView>
  </sheetViews>
  <sheetFormatPr defaultColWidth="8.85546875" defaultRowHeight="15" x14ac:dyDescent="0.25"/>
  <cols>
    <col min="1" max="1" width="13.5703125" style="190" hidden="1" customWidth="1"/>
    <col min="2" max="2" width="38.28515625" bestFit="1" customWidth="1"/>
    <col min="3" max="3" width="20.42578125" bestFit="1" customWidth="1"/>
    <col min="4" max="4" width="17.7109375" customWidth="1"/>
    <col min="5" max="5" width="7.28515625" bestFit="1" customWidth="1"/>
    <col min="6" max="6" width="8.7109375" bestFit="1" customWidth="1"/>
    <col min="7" max="7" width="7.85546875" style="189" bestFit="1" customWidth="1"/>
    <col min="8" max="8" width="10.42578125" style="188" bestFit="1" customWidth="1"/>
    <col min="9" max="9" width="10.140625" style="188" bestFit="1" customWidth="1"/>
    <col min="10" max="10" width="14.85546875" style="188" bestFit="1" customWidth="1"/>
    <col min="11" max="11" width="14.42578125" style="188" bestFit="1" customWidth="1"/>
    <col min="12" max="12" width="17.42578125" style="188" bestFit="1" customWidth="1"/>
    <col min="13" max="13" width="13.140625" bestFit="1" customWidth="1"/>
    <col min="14" max="14" width="14.85546875" style="188" customWidth="1"/>
    <col min="15" max="15" width="12.28515625" bestFit="1" customWidth="1"/>
  </cols>
  <sheetData>
    <row r="1" spans="1:15" ht="45" customHeight="1" x14ac:dyDescent="0.75">
      <c r="C1" s="249" t="s">
        <v>3876</v>
      </c>
      <c r="D1" s="257"/>
      <c r="E1" s="257"/>
      <c r="F1" s="257"/>
      <c r="G1" s="257"/>
      <c r="H1" s="257"/>
      <c r="I1" s="257"/>
      <c r="J1" s="258"/>
      <c r="K1" s="259"/>
      <c r="L1" s="236"/>
      <c r="M1" s="256" t="s">
        <v>3874</v>
      </c>
      <c r="N1" s="256"/>
      <c r="O1" s="256"/>
    </row>
    <row r="2" spans="1:15" ht="27" customHeight="1" x14ac:dyDescent="0.25">
      <c r="C2" s="254" t="s">
        <v>3873</v>
      </c>
      <c r="D2" s="259"/>
      <c r="E2" s="259"/>
      <c r="F2" s="259"/>
      <c r="G2" s="259"/>
      <c r="H2" s="259"/>
      <c r="I2" s="259"/>
      <c r="J2"/>
      <c r="K2"/>
      <c r="L2" s="189"/>
      <c r="M2" s="235"/>
      <c r="N2" s="230"/>
    </row>
    <row r="3" spans="1:15" s="218" customFormat="1" ht="15.75" x14ac:dyDescent="0.25">
      <c r="A3" s="233"/>
      <c r="B3" s="232" t="s">
        <v>3872</v>
      </c>
      <c r="D3" s="246" t="s">
        <v>3871</v>
      </c>
      <c r="E3" s="247"/>
      <c r="F3" s="247"/>
      <c r="G3" s="247"/>
      <c r="H3" s="247"/>
      <c r="I3" s="177"/>
      <c r="J3" s="177"/>
      <c r="K3" s="177"/>
      <c r="L3" s="176"/>
      <c r="M3" s="255" t="s">
        <v>3870</v>
      </c>
      <c r="N3" s="255"/>
      <c r="O3" s="255"/>
    </row>
    <row r="4" spans="1:15" s="218" customFormat="1" ht="16.5" thickBot="1" x14ac:dyDescent="0.3">
      <c r="A4" s="233"/>
      <c r="B4" s="232" t="s">
        <v>3869</v>
      </c>
      <c r="D4" s="185" t="s">
        <v>3868</v>
      </c>
      <c r="E4" s="185"/>
      <c r="F4" s="185"/>
      <c r="G4" s="184"/>
      <c r="H4" s="234"/>
      <c r="I4" s="234"/>
      <c r="J4" s="234"/>
      <c r="K4" s="234"/>
      <c r="L4" s="189"/>
      <c r="N4" s="230"/>
    </row>
    <row r="5" spans="1:15" s="218" customFormat="1" ht="17.25" customHeight="1" thickTop="1" thickBot="1" x14ac:dyDescent="0.3">
      <c r="A5" s="233"/>
      <c r="B5" s="232" t="s">
        <v>3867</v>
      </c>
      <c r="D5" s="246" t="s">
        <v>3866</v>
      </c>
      <c r="E5" s="247"/>
      <c r="F5" s="247"/>
      <c r="G5" s="247"/>
      <c r="H5" s="247"/>
      <c r="I5" s="177"/>
      <c r="J5" s="177"/>
      <c r="K5" s="177"/>
      <c r="L5" s="176"/>
      <c r="N5" s="248" t="s">
        <v>3865</v>
      </c>
    </row>
    <row r="6" spans="1:15" s="218" customFormat="1" ht="17.25" customHeight="1" thickTop="1" thickBot="1" x14ac:dyDescent="0.3">
      <c r="A6" s="180"/>
      <c r="B6" s="179" t="s">
        <v>3864</v>
      </c>
      <c r="C6" s="178"/>
      <c r="D6" s="246" t="s">
        <v>3863</v>
      </c>
      <c r="E6" s="247"/>
      <c r="F6" s="247"/>
      <c r="G6" s="247"/>
      <c r="H6" s="247"/>
      <c r="I6" s="231"/>
      <c r="J6" s="231"/>
      <c r="K6" s="231"/>
      <c r="L6" s="230"/>
      <c r="N6" s="248"/>
    </row>
    <row r="7" spans="1:15" ht="17.25" thickTop="1" thickBot="1" x14ac:dyDescent="0.3">
      <c r="N7" s="175">
        <v>0</v>
      </c>
    </row>
    <row r="8" spans="1:15" s="218" customFormat="1" ht="16.5" thickBot="1" x14ac:dyDescent="0.3">
      <c r="A8" s="229" t="s">
        <v>3862</v>
      </c>
      <c r="B8" s="228" t="s">
        <v>12</v>
      </c>
      <c r="C8" s="228" t="s">
        <v>13</v>
      </c>
      <c r="D8" s="227" t="s">
        <v>3861</v>
      </c>
      <c r="E8" s="226" t="s">
        <v>14</v>
      </c>
      <c r="F8" s="226" t="s">
        <v>398</v>
      </c>
      <c r="G8" s="225" t="s">
        <v>24</v>
      </c>
      <c r="H8" s="224" t="s">
        <v>3860</v>
      </c>
      <c r="I8" s="223" t="s">
        <v>17</v>
      </c>
      <c r="J8" s="222" t="s">
        <v>3859</v>
      </c>
      <c r="K8" s="222" t="s">
        <v>3858</v>
      </c>
      <c r="L8" s="222" t="s">
        <v>3857</v>
      </c>
      <c r="M8" s="221" t="s">
        <v>3856</v>
      </c>
      <c r="N8" s="220" t="s">
        <v>21</v>
      </c>
      <c r="O8" s="219" t="s">
        <v>20</v>
      </c>
    </row>
    <row r="9" spans="1:15" x14ac:dyDescent="0.25">
      <c r="A9" s="199" t="s">
        <v>1905</v>
      </c>
      <c r="B9" s="217" t="s">
        <v>1904</v>
      </c>
      <c r="C9" s="216" t="s">
        <v>1903</v>
      </c>
      <c r="D9" s="216" t="s">
        <v>304</v>
      </c>
      <c r="E9" s="216" t="s">
        <v>308</v>
      </c>
      <c r="F9" s="215"/>
      <c r="G9" s="214" t="s">
        <v>304</v>
      </c>
      <c r="H9" s="213">
        <v>82.05</v>
      </c>
      <c r="I9" s="213"/>
      <c r="J9" s="212"/>
      <c r="K9" s="212">
        <v>628</v>
      </c>
      <c r="L9" s="212"/>
      <c r="M9" s="211" t="s">
        <v>1902</v>
      </c>
      <c r="N9" s="210" t="str">
        <f t="shared" ref="N9:N40" si="0">IF(O9="","",H9-($N$7*H9))</f>
        <v/>
      </c>
      <c r="O9" s="209"/>
    </row>
    <row r="10" spans="1:15" x14ac:dyDescent="0.25">
      <c r="A10" s="199" t="s">
        <v>1901</v>
      </c>
      <c r="B10" s="207" t="s">
        <v>1898</v>
      </c>
      <c r="C10" s="206" t="s">
        <v>1897</v>
      </c>
      <c r="D10" s="206" t="s">
        <v>304</v>
      </c>
      <c r="E10" s="206" t="s">
        <v>308</v>
      </c>
      <c r="F10" s="122"/>
      <c r="G10" s="205" t="s">
        <v>995</v>
      </c>
      <c r="H10" s="204">
        <v>57.35</v>
      </c>
      <c r="I10" s="204"/>
      <c r="J10" s="203">
        <v>70</v>
      </c>
      <c r="K10" s="203">
        <v>96</v>
      </c>
      <c r="L10" s="203"/>
      <c r="M10" s="202" t="s">
        <v>1900</v>
      </c>
      <c r="N10" s="201" t="str">
        <f t="shared" si="0"/>
        <v/>
      </c>
      <c r="O10" s="200"/>
    </row>
    <row r="11" spans="1:15" x14ac:dyDescent="0.25">
      <c r="A11" s="199" t="s">
        <v>1899</v>
      </c>
      <c r="B11" s="207" t="s">
        <v>1898</v>
      </c>
      <c r="C11" s="206" t="s">
        <v>1897</v>
      </c>
      <c r="D11" s="206" t="s">
        <v>304</v>
      </c>
      <c r="E11" s="206" t="s">
        <v>322</v>
      </c>
      <c r="F11" s="122"/>
      <c r="G11" s="205" t="s">
        <v>995</v>
      </c>
      <c r="H11" s="204">
        <v>34</v>
      </c>
      <c r="I11" s="204"/>
      <c r="J11" s="203"/>
      <c r="K11" s="203">
        <v>66</v>
      </c>
      <c r="L11" s="203"/>
      <c r="M11" s="202" t="s">
        <v>1896</v>
      </c>
      <c r="N11" s="201" t="str">
        <f t="shared" si="0"/>
        <v/>
      </c>
      <c r="O11" s="200"/>
    </row>
    <row r="12" spans="1:15" x14ac:dyDescent="0.25">
      <c r="A12" s="199" t="s">
        <v>1895</v>
      </c>
      <c r="B12" s="207" t="s">
        <v>1892</v>
      </c>
      <c r="C12" s="206" t="s">
        <v>1891</v>
      </c>
      <c r="D12" s="206" t="s">
        <v>304</v>
      </c>
      <c r="E12" s="206" t="s">
        <v>308</v>
      </c>
      <c r="F12" s="122"/>
      <c r="G12" s="205" t="s">
        <v>1313</v>
      </c>
      <c r="H12" s="204">
        <v>57.35</v>
      </c>
      <c r="I12" s="204">
        <v>2</v>
      </c>
      <c r="J12" s="203"/>
      <c r="K12" s="203">
        <v>211</v>
      </c>
      <c r="L12" s="203"/>
      <c r="M12" s="202" t="s">
        <v>1894</v>
      </c>
      <c r="N12" s="201" t="str">
        <f t="shared" si="0"/>
        <v/>
      </c>
      <c r="O12" s="200"/>
    </row>
    <row r="13" spans="1:15" x14ac:dyDescent="0.25">
      <c r="A13" s="199" t="s">
        <v>1893</v>
      </c>
      <c r="B13" s="207" t="s">
        <v>1892</v>
      </c>
      <c r="C13" s="206" t="s">
        <v>1891</v>
      </c>
      <c r="D13" s="206" t="s">
        <v>304</v>
      </c>
      <c r="E13" s="206" t="s">
        <v>322</v>
      </c>
      <c r="F13" s="122"/>
      <c r="G13" s="205" t="s">
        <v>1313</v>
      </c>
      <c r="H13" s="204">
        <v>34</v>
      </c>
      <c r="I13" s="204">
        <v>2</v>
      </c>
      <c r="J13" s="203"/>
      <c r="K13" s="203">
        <v>665</v>
      </c>
      <c r="L13" s="203"/>
      <c r="M13" s="202" t="s">
        <v>1890</v>
      </c>
      <c r="N13" s="201" t="str">
        <f t="shared" si="0"/>
        <v/>
      </c>
      <c r="O13" s="200"/>
    </row>
    <row r="14" spans="1:15" x14ac:dyDescent="0.25">
      <c r="A14" s="199" t="s">
        <v>1889</v>
      </c>
      <c r="B14" s="207" t="s">
        <v>1886</v>
      </c>
      <c r="C14" s="206" t="s">
        <v>1885</v>
      </c>
      <c r="D14" s="206" t="s">
        <v>304</v>
      </c>
      <c r="E14" s="206" t="s">
        <v>308</v>
      </c>
      <c r="F14" s="122"/>
      <c r="G14" s="205" t="s">
        <v>967</v>
      </c>
      <c r="H14" s="204">
        <v>57.35</v>
      </c>
      <c r="I14" s="204"/>
      <c r="J14" s="203">
        <v>9</v>
      </c>
      <c r="K14" s="203">
        <v>135</v>
      </c>
      <c r="L14" s="203"/>
      <c r="M14" s="202" t="s">
        <v>1888</v>
      </c>
      <c r="N14" s="201" t="str">
        <f t="shared" si="0"/>
        <v/>
      </c>
      <c r="O14" s="200"/>
    </row>
    <row r="15" spans="1:15" x14ac:dyDescent="0.25">
      <c r="A15" s="199" t="s">
        <v>1887</v>
      </c>
      <c r="B15" s="207" t="s">
        <v>1886</v>
      </c>
      <c r="C15" s="206" t="s">
        <v>1885</v>
      </c>
      <c r="D15" s="206" t="s">
        <v>304</v>
      </c>
      <c r="E15" s="206" t="s">
        <v>322</v>
      </c>
      <c r="F15" s="122"/>
      <c r="G15" s="205" t="s">
        <v>967</v>
      </c>
      <c r="H15" s="204">
        <v>34</v>
      </c>
      <c r="I15" s="204"/>
      <c r="J15" s="203"/>
      <c r="K15" s="203">
        <v>42</v>
      </c>
      <c r="L15" s="203"/>
      <c r="M15" s="202" t="s">
        <v>1884</v>
      </c>
      <c r="N15" s="201" t="str">
        <f t="shared" si="0"/>
        <v/>
      </c>
      <c r="O15" s="200"/>
    </row>
    <row r="16" spans="1:15" x14ac:dyDescent="0.25">
      <c r="A16" s="199" t="s">
        <v>1883</v>
      </c>
      <c r="B16" s="207" t="s">
        <v>1880</v>
      </c>
      <c r="C16" s="206" t="s">
        <v>1879</v>
      </c>
      <c r="D16" s="206" t="s">
        <v>304</v>
      </c>
      <c r="E16" s="206" t="s">
        <v>308</v>
      </c>
      <c r="F16" s="122"/>
      <c r="G16" s="205" t="s">
        <v>1015</v>
      </c>
      <c r="H16" s="204">
        <v>57.35</v>
      </c>
      <c r="I16" s="204"/>
      <c r="J16" s="203">
        <v>23</v>
      </c>
      <c r="K16" s="203">
        <v>640</v>
      </c>
      <c r="L16" s="203"/>
      <c r="M16" s="202" t="s">
        <v>1882</v>
      </c>
      <c r="N16" s="201" t="str">
        <f t="shared" si="0"/>
        <v/>
      </c>
      <c r="O16" s="200"/>
    </row>
    <row r="17" spans="1:15" x14ac:dyDescent="0.25">
      <c r="A17" s="199" t="s">
        <v>1881</v>
      </c>
      <c r="B17" s="207" t="s">
        <v>1880</v>
      </c>
      <c r="C17" s="206" t="s">
        <v>1879</v>
      </c>
      <c r="D17" s="206" t="s">
        <v>304</v>
      </c>
      <c r="E17" s="206" t="s">
        <v>322</v>
      </c>
      <c r="F17" s="122"/>
      <c r="G17" s="205" t="s">
        <v>1015</v>
      </c>
      <c r="H17" s="204">
        <v>34</v>
      </c>
      <c r="I17" s="204"/>
      <c r="J17" s="203"/>
      <c r="K17" s="203">
        <v>476</v>
      </c>
      <c r="L17" s="203"/>
      <c r="M17" s="202" t="s">
        <v>1878</v>
      </c>
      <c r="N17" s="201" t="str">
        <f t="shared" si="0"/>
        <v/>
      </c>
      <c r="O17" s="200"/>
    </row>
    <row r="18" spans="1:15" x14ac:dyDescent="0.25">
      <c r="A18" s="199" t="s">
        <v>1877</v>
      </c>
      <c r="B18" s="207" t="s">
        <v>1874</v>
      </c>
      <c r="C18" s="206" t="s">
        <v>1873</v>
      </c>
      <c r="D18" s="206" t="s">
        <v>304</v>
      </c>
      <c r="E18" s="206" t="s">
        <v>308</v>
      </c>
      <c r="F18" s="122"/>
      <c r="G18" s="205" t="s">
        <v>995</v>
      </c>
      <c r="H18" s="204">
        <v>57.35</v>
      </c>
      <c r="I18" s="204"/>
      <c r="J18" s="203">
        <v>53</v>
      </c>
      <c r="K18" s="203">
        <v>145</v>
      </c>
      <c r="L18" s="203"/>
      <c r="M18" s="202" t="s">
        <v>1876</v>
      </c>
      <c r="N18" s="201" t="str">
        <f t="shared" si="0"/>
        <v/>
      </c>
      <c r="O18" s="200"/>
    </row>
    <row r="19" spans="1:15" x14ac:dyDescent="0.25">
      <c r="A19" s="199" t="s">
        <v>1875</v>
      </c>
      <c r="B19" s="207" t="s">
        <v>1874</v>
      </c>
      <c r="C19" s="206" t="s">
        <v>1873</v>
      </c>
      <c r="D19" s="206" t="s">
        <v>304</v>
      </c>
      <c r="E19" s="206" t="s">
        <v>322</v>
      </c>
      <c r="F19" s="122"/>
      <c r="G19" s="205" t="s">
        <v>995</v>
      </c>
      <c r="H19" s="204">
        <v>34</v>
      </c>
      <c r="I19" s="204"/>
      <c r="J19" s="203">
        <v>1</v>
      </c>
      <c r="K19" s="203">
        <v>93</v>
      </c>
      <c r="L19" s="203"/>
      <c r="M19" s="202" t="s">
        <v>1872</v>
      </c>
      <c r="N19" s="201" t="str">
        <f t="shared" si="0"/>
        <v/>
      </c>
      <c r="O19" s="200"/>
    </row>
    <row r="20" spans="1:15" x14ac:dyDescent="0.25">
      <c r="A20" s="199" t="s">
        <v>1871</v>
      </c>
      <c r="B20" s="207" t="s">
        <v>1868</v>
      </c>
      <c r="C20" s="206" t="s">
        <v>1867</v>
      </c>
      <c r="D20" s="206" t="s">
        <v>304</v>
      </c>
      <c r="E20" s="206" t="s">
        <v>308</v>
      </c>
      <c r="F20" s="122"/>
      <c r="G20" s="205" t="s">
        <v>967</v>
      </c>
      <c r="H20" s="204">
        <v>57.35</v>
      </c>
      <c r="I20" s="204"/>
      <c r="J20" s="203"/>
      <c r="K20" s="203">
        <v>82</v>
      </c>
      <c r="L20" s="203"/>
      <c r="M20" s="202" t="s">
        <v>1870</v>
      </c>
      <c r="N20" s="201" t="str">
        <f t="shared" si="0"/>
        <v/>
      </c>
      <c r="O20" s="200"/>
    </row>
    <row r="21" spans="1:15" x14ac:dyDescent="0.25">
      <c r="A21" s="199" t="s">
        <v>1869</v>
      </c>
      <c r="B21" s="207" t="s">
        <v>1868</v>
      </c>
      <c r="C21" s="206" t="s">
        <v>1867</v>
      </c>
      <c r="D21" s="206" t="s">
        <v>304</v>
      </c>
      <c r="E21" s="206" t="s">
        <v>322</v>
      </c>
      <c r="F21" s="122"/>
      <c r="G21" s="205" t="s">
        <v>967</v>
      </c>
      <c r="H21" s="204">
        <v>34</v>
      </c>
      <c r="I21" s="204"/>
      <c r="J21" s="203"/>
      <c r="K21" s="203">
        <v>46</v>
      </c>
      <c r="L21" s="203"/>
      <c r="M21" s="202" t="s">
        <v>1866</v>
      </c>
      <c r="N21" s="201" t="str">
        <f t="shared" si="0"/>
        <v/>
      </c>
      <c r="O21" s="200"/>
    </row>
    <row r="22" spans="1:15" x14ac:dyDescent="0.25">
      <c r="A22" s="199" t="s">
        <v>1865</v>
      </c>
      <c r="B22" s="207" t="s">
        <v>1864</v>
      </c>
      <c r="C22" s="206" t="s">
        <v>1863</v>
      </c>
      <c r="D22" s="206" t="s">
        <v>304</v>
      </c>
      <c r="E22" s="206" t="s">
        <v>308</v>
      </c>
      <c r="F22" s="122"/>
      <c r="G22" s="205" t="s">
        <v>1862</v>
      </c>
      <c r="H22" s="204">
        <v>57.35</v>
      </c>
      <c r="I22" s="204"/>
      <c r="J22" s="203">
        <v>2</v>
      </c>
      <c r="K22" s="203">
        <v>207</v>
      </c>
      <c r="L22" s="203"/>
      <c r="M22" s="202" t="s">
        <v>1861</v>
      </c>
      <c r="N22" s="201" t="str">
        <f t="shared" si="0"/>
        <v/>
      </c>
      <c r="O22" s="200"/>
    </row>
    <row r="23" spans="1:15" x14ac:dyDescent="0.25">
      <c r="A23" s="199" t="s">
        <v>1860</v>
      </c>
      <c r="B23" s="207" t="s">
        <v>1857</v>
      </c>
      <c r="C23" s="206" t="s">
        <v>1856</v>
      </c>
      <c r="D23" s="206" t="s">
        <v>304</v>
      </c>
      <c r="E23" s="206" t="s">
        <v>308</v>
      </c>
      <c r="F23" s="122" t="s">
        <v>398</v>
      </c>
      <c r="G23" s="205" t="s">
        <v>1397</v>
      </c>
      <c r="H23" s="204">
        <v>57.35</v>
      </c>
      <c r="I23" s="204"/>
      <c r="J23" s="203">
        <v>27</v>
      </c>
      <c r="K23" s="203">
        <v>1192</v>
      </c>
      <c r="L23" s="203"/>
      <c r="M23" s="202" t="s">
        <v>1859</v>
      </c>
      <c r="N23" s="201" t="str">
        <f t="shared" si="0"/>
        <v/>
      </c>
      <c r="O23" s="200"/>
    </row>
    <row r="24" spans="1:15" x14ac:dyDescent="0.25">
      <c r="A24" s="199" t="s">
        <v>1858</v>
      </c>
      <c r="B24" s="207" t="s">
        <v>1857</v>
      </c>
      <c r="C24" s="206" t="s">
        <v>1856</v>
      </c>
      <c r="D24" s="206" t="s">
        <v>304</v>
      </c>
      <c r="E24" s="206" t="s">
        <v>322</v>
      </c>
      <c r="F24" s="122"/>
      <c r="G24" s="205" t="s">
        <v>1397</v>
      </c>
      <c r="H24" s="204">
        <v>34</v>
      </c>
      <c r="I24" s="204"/>
      <c r="J24" s="203"/>
      <c r="K24" s="203">
        <v>1153</v>
      </c>
      <c r="L24" s="203"/>
      <c r="M24" s="202" t="s">
        <v>1855</v>
      </c>
      <c r="N24" s="201" t="str">
        <f t="shared" si="0"/>
        <v/>
      </c>
      <c r="O24" s="200"/>
    </row>
    <row r="25" spans="1:15" x14ac:dyDescent="0.25">
      <c r="A25" s="199" t="s">
        <v>1854</v>
      </c>
      <c r="B25" s="207" t="s">
        <v>1851</v>
      </c>
      <c r="C25" s="206" t="s">
        <v>1850</v>
      </c>
      <c r="D25" s="206" t="s">
        <v>304</v>
      </c>
      <c r="E25" s="206" t="s">
        <v>308</v>
      </c>
      <c r="F25" s="122"/>
      <c r="G25" s="205" t="s">
        <v>1459</v>
      </c>
      <c r="H25" s="204">
        <v>57.35</v>
      </c>
      <c r="I25" s="204"/>
      <c r="J25" s="203">
        <v>122</v>
      </c>
      <c r="K25" s="203">
        <v>540</v>
      </c>
      <c r="L25" s="203"/>
      <c r="M25" s="202" t="s">
        <v>1853</v>
      </c>
      <c r="N25" s="201" t="str">
        <f t="shared" si="0"/>
        <v/>
      </c>
      <c r="O25" s="200"/>
    </row>
    <row r="26" spans="1:15" x14ac:dyDescent="0.25">
      <c r="A26" s="199" t="s">
        <v>1852</v>
      </c>
      <c r="B26" s="207" t="s">
        <v>1851</v>
      </c>
      <c r="C26" s="206" t="s">
        <v>1850</v>
      </c>
      <c r="D26" s="206" t="s">
        <v>304</v>
      </c>
      <c r="E26" s="206" t="s">
        <v>322</v>
      </c>
      <c r="F26" s="122"/>
      <c r="G26" s="205" t="s">
        <v>1459</v>
      </c>
      <c r="H26" s="204">
        <v>34</v>
      </c>
      <c r="I26" s="204"/>
      <c r="J26" s="203"/>
      <c r="K26" s="203">
        <v>220</v>
      </c>
      <c r="L26" s="203"/>
      <c r="M26" s="202" t="s">
        <v>1849</v>
      </c>
      <c r="N26" s="201" t="str">
        <f t="shared" si="0"/>
        <v/>
      </c>
      <c r="O26" s="200"/>
    </row>
    <row r="27" spans="1:15" x14ac:dyDescent="0.25">
      <c r="A27" s="199" t="s">
        <v>1848</v>
      </c>
      <c r="B27" s="207" t="s">
        <v>1845</v>
      </c>
      <c r="C27" s="206" t="s">
        <v>1844</v>
      </c>
      <c r="D27" s="206" t="s">
        <v>304</v>
      </c>
      <c r="E27" s="206" t="s">
        <v>308</v>
      </c>
      <c r="F27" s="122"/>
      <c r="G27" s="205" t="s">
        <v>974</v>
      </c>
      <c r="H27" s="204">
        <v>57.35</v>
      </c>
      <c r="I27" s="204"/>
      <c r="J27" s="203"/>
      <c r="K27" s="203">
        <v>53</v>
      </c>
      <c r="L27" s="203"/>
      <c r="M27" s="202" t="s">
        <v>1847</v>
      </c>
      <c r="N27" s="201" t="str">
        <f t="shared" si="0"/>
        <v/>
      </c>
      <c r="O27" s="200"/>
    </row>
    <row r="28" spans="1:15" x14ac:dyDescent="0.25">
      <c r="A28" s="199" t="s">
        <v>1846</v>
      </c>
      <c r="B28" s="207" t="s">
        <v>1845</v>
      </c>
      <c r="C28" s="206" t="s">
        <v>1844</v>
      </c>
      <c r="D28" s="206" t="s">
        <v>304</v>
      </c>
      <c r="E28" s="206" t="s">
        <v>322</v>
      </c>
      <c r="F28" s="122"/>
      <c r="G28" s="205" t="s">
        <v>974</v>
      </c>
      <c r="H28" s="204">
        <v>34</v>
      </c>
      <c r="I28" s="204"/>
      <c r="J28" s="203"/>
      <c r="K28" s="203">
        <v>517</v>
      </c>
      <c r="L28" s="203"/>
      <c r="M28" s="202" t="s">
        <v>1843</v>
      </c>
      <c r="N28" s="201" t="str">
        <f t="shared" si="0"/>
        <v/>
      </c>
      <c r="O28" s="200"/>
    </row>
    <row r="29" spans="1:15" x14ac:dyDescent="0.25">
      <c r="A29" s="199" t="s">
        <v>1491</v>
      </c>
      <c r="B29" s="207" t="s">
        <v>1490</v>
      </c>
      <c r="C29" s="206" t="s">
        <v>1489</v>
      </c>
      <c r="D29" s="206" t="s">
        <v>304</v>
      </c>
      <c r="E29" s="206" t="s">
        <v>308</v>
      </c>
      <c r="F29" s="122"/>
      <c r="G29" s="205" t="s">
        <v>1482</v>
      </c>
      <c r="H29" s="204">
        <v>57.35</v>
      </c>
      <c r="I29" s="204"/>
      <c r="J29" s="203">
        <v>121</v>
      </c>
      <c r="K29" s="203">
        <v>99</v>
      </c>
      <c r="L29" s="203"/>
      <c r="M29" s="202" t="s">
        <v>1488</v>
      </c>
      <c r="N29" s="201" t="str">
        <f t="shared" si="0"/>
        <v/>
      </c>
      <c r="O29" s="200"/>
    </row>
    <row r="30" spans="1:15" x14ac:dyDescent="0.25">
      <c r="A30" s="199" t="s">
        <v>1487</v>
      </c>
      <c r="B30" s="207" t="s">
        <v>1484</v>
      </c>
      <c r="C30" s="206" t="s">
        <v>1483</v>
      </c>
      <c r="D30" s="206" t="s">
        <v>304</v>
      </c>
      <c r="E30" s="206" t="s">
        <v>308</v>
      </c>
      <c r="F30" s="122"/>
      <c r="G30" s="205" t="s">
        <v>1482</v>
      </c>
      <c r="H30" s="204">
        <v>57.35</v>
      </c>
      <c r="I30" s="204"/>
      <c r="J30" s="203"/>
      <c r="K30" s="203">
        <v>74</v>
      </c>
      <c r="L30" s="203"/>
      <c r="M30" s="202" t="s">
        <v>1486</v>
      </c>
      <c r="N30" s="201" t="str">
        <f t="shared" si="0"/>
        <v/>
      </c>
      <c r="O30" s="200"/>
    </row>
    <row r="31" spans="1:15" x14ac:dyDescent="0.25">
      <c r="A31" s="199" t="s">
        <v>1485</v>
      </c>
      <c r="B31" s="207" t="s">
        <v>1484</v>
      </c>
      <c r="C31" s="206" t="s">
        <v>1483</v>
      </c>
      <c r="D31" s="206" t="s">
        <v>304</v>
      </c>
      <c r="E31" s="206" t="s">
        <v>322</v>
      </c>
      <c r="F31" s="122"/>
      <c r="G31" s="205" t="s">
        <v>1482</v>
      </c>
      <c r="H31" s="204">
        <v>34</v>
      </c>
      <c r="I31" s="204"/>
      <c r="J31" s="203"/>
      <c r="K31" s="203">
        <v>248</v>
      </c>
      <c r="L31" s="203">
        <v>94</v>
      </c>
      <c r="M31" s="202" t="s">
        <v>1481</v>
      </c>
      <c r="N31" s="201" t="str">
        <f t="shared" si="0"/>
        <v/>
      </c>
      <c r="O31" s="200"/>
    </row>
    <row r="32" spans="1:15" x14ac:dyDescent="0.25">
      <c r="A32" s="199" t="s">
        <v>1480</v>
      </c>
      <c r="B32" s="207" t="s">
        <v>1477</v>
      </c>
      <c r="C32" s="206" t="s">
        <v>1476</v>
      </c>
      <c r="D32" s="206" t="s">
        <v>304</v>
      </c>
      <c r="E32" s="206" t="s">
        <v>308</v>
      </c>
      <c r="F32" s="122"/>
      <c r="G32" s="205" t="s">
        <v>967</v>
      </c>
      <c r="H32" s="204">
        <v>57.35</v>
      </c>
      <c r="I32" s="204"/>
      <c r="J32" s="203"/>
      <c r="K32" s="203">
        <v>104</v>
      </c>
      <c r="L32" s="203"/>
      <c r="M32" s="202" t="s">
        <v>1479</v>
      </c>
      <c r="N32" s="201" t="str">
        <f t="shared" si="0"/>
        <v/>
      </c>
      <c r="O32" s="200"/>
    </row>
    <row r="33" spans="1:15" x14ac:dyDescent="0.25">
      <c r="A33" s="199" t="s">
        <v>1478</v>
      </c>
      <c r="B33" s="207" t="s">
        <v>1477</v>
      </c>
      <c r="C33" s="206" t="s">
        <v>1476</v>
      </c>
      <c r="D33" s="206" t="s">
        <v>304</v>
      </c>
      <c r="E33" s="206" t="s">
        <v>322</v>
      </c>
      <c r="F33" s="122"/>
      <c r="G33" s="205" t="s">
        <v>967</v>
      </c>
      <c r="H33" s="204">
        <v>34</v>
      </c>
      <c r="I33" s="204"/>
      <c r="J33" s="203"/>
      <c r="K33" s="203">
        <v>233</v>
      </c>
      <c r="L33" s="203"/>
      <c r="M33" s="202" t="s">
        <v>1475</v>
      </c>
      <c r="N33" s="201" t="str">
        <f t="shared" si="0"/>
        <v/>
      </c>
      <c r="O33" s="200"/>
    </row>
    <row r="34" spans="1:15" x14ac:dyDescent="0.25">
      <c r="A34" s="199" t="s">
        <v>1474</v>
      </c>
      <c r="B34" s="207" t="s">
        <v>1471</v>
      </c>
      <c r="C34" s="206" t="s">
        <v>1470</v>
      </c>
      <c r="D34" s="206" t="s">
        <v>304</v>
      </c>
      <c r="E34" s="206" t="s">
        <v>308</v>
      </c>
      <c r="F34" s="122"/>
      <c r="G34" s="205" t="s">
        <v>960</v>
      </c>
      <c r="H34" s="204">
        <v>57.35</v>
      </c>
      <c r="I34" s="204"/>
      <c r="J34" s="203"/>
      <c r="K34" s="203">
        <v>81</v>
      </c>
      <c r="L34" s="203"/>
      <c r="M34" s="202" t="s">
        <v>1473</v>
      </c>
      <c r="N34" s="201" t="str">
        <f t="shared" si="0"/>
        <v/>
      </c>
      <c r="O34" s="200"/>
    </row>
    <row r="35" spans="1:15" x14ac:dyDescent="0.25">
      <c r="A35" s="199" t="s">
        <v>1472</v>
      </c>
      <c r="B35" s="207" t="s">
        <v>1471</v>
      </c>
      <c r="C35" s="206" t="s">
        <v>1470</v>
      </c>
      <c r="D35" s="206" t="s">
        <v>304</v>
      </c>
      <c r="E35" s="206" t="s">
        <v>322</v>
      </c>
      <c r="F35" s="122"/>
      <c r="G35" s="205" t="s">
        <v>960</v>
      </c>
      <c r="H35" s="204">
        <v>34</v>
      </c>
      <c r="I35" s="204"/>
      <c r="J35" s="203"/>
      <c r="K35" s="203">
        <v>172</v>
      </c>
      <c r="L35" s="203">
        <v>31</v>
      </c>
      <c r="M35" s="202" t="s">
        <v>1469</v>
      </c>
      <c r="N35" s="201" t="str">
        <f t="shared" si="0"/>
        <v/>
      </c>
      <c r="O35" s="200"/>
    </row>
    <row r="36" spans="1:15" x14ac:dyDescent="0.25">
      <c r="A36" s="199" t="s">
        <v>1468</v>
      </c>
      <c r="B36" s="207" t="s">
        <v>1467</v>
      </c>
      <c r="C36" s="206" t="s">
        <v>1466</v>
      </c>
      <c r="D36" s="206" t="s">
        <v>304</v>
      </c>
      <c r="E36" s="206" t="s">
        <v>308</v>
      </c>
      <c r="F36" s="122"/>
      <c r="G36" s="205" t="s">
        <v>960</v>
      </c>
      <c r="H36" s="204">
        <v>57.35</v>
      </c>
      <c r="I36" s="204"/>
      <c r="J36" s="203"/>
      <c r="K36" s="203">
        <v>117</v>
      </c>
      <c r="L36" s="203"/>
      <c r="M36" s="202" t="s">
        <v>1465</v>
      </c>
      <c r="N36" s="201" t="str">
        <f t="shared" si="0"/>
        <v/>
      </c>
      <c r="O36" s="200"/>
    </row>
    <row r="37" spans="1:15" x14ac:dyDescent="0.25">
      <c r="A37" s="199" t="s">
        <v>1464</v>
      </c>
      <c r="B37" s="207" t="s">
        <v>1461</v>
      </c>
      <c r="C37" s="206" t="s">
        <v>1460</v>
      </c>
      <c r="D37" s="206" t="s">
        <v>304</v>
      </c>
      <c r="E37" s="206" t="s">
        <v>308</v>
      </c>
      <c r="F37" s="122"/>
      <c r="G37" s="205" t="s">
        <v>1459</v>
      </c>
      <c r="H37" s="204">
        <v>57.35</v>
      </c>
      <c r="I37" s="204"/>
      <c r="J37" s="203"/>
      <c r="K37" s="203">
        <v>17</v>
      </c>
      <c r="L37" s="203">
        <v>6</v>
      </c>
      <c r="M37" s="202" t="s">
        <v>1463</v>
      </c>
      <c r="N37" s="201" t="str">
        <f t="shared" si="0"/>
        <v/>
      </c>
      <c r="O37" s="200"/>
    </row>
    <row r="38" spans="1:15" x14ac:dyDescent="0.25">
      <c r="A38" s="199" t="s">
        <v>1462</v>
      </c>
      <c r="B38" s="207" t="s">
        <v>1461</v>
      </c>
      <c r="C38" s="206" t="s">
        <v>1460</v>
      </c>
      <c r="D38" s="206" t="s">
        <v>304</v>
      </c>
      <c r="E38" s="206" t="s">
        <v>322</v>
      </c>
      <c r="F38" s="122"/>
      <c r="G38" s="205" t="s">
        <v>1459</v>
      </c>
      <c r="H38" s="204">
        <v>34</v>
      </c>
      <c r="I38" s="204"/>
      <c r="J38" s="203"/>
      <c r="K38" s="203"/>
      <c r="L38" s="203">
        <v>5</v>
      </c>
      <c r="M38" s="202" t="s">
        <v>1458</v>
      </c>
      <c r="N38" s="201" t="str">
        <f t="shared" si="0"/>
        <v/>
      </c>
      <c r="O38" s="200"/>
    </row>
    <row r="39" spans="1:15" x14ac:dyDescent="0.25">
      <c r="A39" s="199" t="s">
        <v>1457</v>
      </c>
      <c r="B39" s="207" t="s">
        <v>1454</v>
      </c>
      <c r="C39" s="206" t="s">
        <v>1453</v>
      </c>
      <c r="D39" s="206" t="s">
        <v>304</v>
      </c>
      <c r="E39" s="206" t="s">
        <v>308</v>
      </c>
      <c r="F39" s="122"/>
      <c r="G39" s="205" t="s">
        <v>967</v>
      </c>
      <c r="H39" s="204">
        <v>57.35</v>
      </c>
      <c r="I39" s="204"/>
      <c r="J39" s="203"/>
      <c r="K39" s="203">
        <v>229</v>
      </c>
      <c r="L39" s="203"/>
      <c r="M39" s="202" t="s">
        <v>1456</v>
      </c>
      <c r="N39" s="201" t="str">
        <f t="shared" si="0"/>
        <v/>
      </c>
      <c r="O39" s="200"/>
    </row>
    <row r="40" spans="1:15" x14ac:dyDescent="0.25">
      <c r="A40" s="199" t="s">
        <v>1455</v>
      </c>
      <c r="B40" s="207" t="s">
        <v>1454</v>
      </c>
      <c r="C40" s="206" t="s">
        <v>1453</v>
      </c>
      <c r="D40" s="206" t="s">
        <v>304</v>
      </c>
      <c r="E40" s="206" t="s">
        <v>322</v>
      </c>
      <c r="F40" s="122"/>
      <c r="G40" s="205" t="s">
        <v>967</v>
      </c>
      <c r="H40" s="204">
        <v>34</v>
      </c>
      <c r="I40" s="204"/>
      <c r="J40" s="203"/>
      <c r="K40" s="203">
        <v>206</v>
      </c>
      <c r="L40" s="203"/>
      <c r="M40" s="202" t="s">
        <v>1452</v>
      </c>
      <c r="N40" s="201" t="str">
        <f t="shared" si="0"/>
        <v/>
      </c>
      <c r="O40" s="200"/>
    </row>
    <row r="41" spans="1:15" x14ac:dyDescent="0.25">
      <c r="A41" s="199" t="s">
        <v>1451</v>
      </c>
      <c r="B41" s="207" t="s">
        <v>1448</v>
      </c>
      <c r="C41" s="206" t="s">
        <v>1447</v>
      </c>
      <c r="D41" s="206" t="s">
        <v>304</v>
      </c>
      <c r="E41" s="206" t="s">
        <v>308</v>
      </c>
      <c r="F41" s="122"/>
      <c r="G41" s="205" t="s">
        <v>967</v>
      </c>
      <c r="H41" s="204">
        <v>57.35</v>
      </c>
      <c r="I41" s="204"/>
      <c r="J41" s="203">
        <v>28</v>
      </c>
      <c r="K41" s="203">
        <v>166</v>
      </c>
      <c r="L41" s="203"/>
      <c r="M41" s="202" t="s">
        <v>1450</v>
      </c>
      <c r="N41" s="201" t="str">
        <f t="shared" ref="N41:N72" si="1">IF(O41="","",H41-($N$7*H41))</f>
        <v/>
      </c>
      <c r="O41" s="200"/>
    </row>
    <row r="42" spans="1:15" x14ac:dyDescent="0.25">
      <c r="A42" s="199" t="s">
        <v>1449</v>
      </c>
      <c r="B42" s="207" t="s">
        <v>1448</v>
      </c>
      <c r="C42" s="206" t="s">
        <v>1447</v>
      </c>
      <c r="D42" s="206" t="s">
        <v>304</v>
      </c>
      <c r="E42" s="206" t="s">
        <v>322</v>
      </c>
      <c r="F42" s="122"/>
      <c r="G42" s="205" t="s">
        <v>967</v>
      </c>
      <c r="H42" s="204">
        <v>34</v>
      </c>
      <c r="I42" s="204"/>
      <c r="J42" s="203"/>
      <c r="K42" s="203"/>
      <c r="L42" s="203">
        <v>7</v>
      </c>
      <c r="M42" s="202" t="s">
        <v>1446</v>
      </c>
      <c r="N42" s="201" t="str">
        <f t="shared" si="1"/>
        <v/>
      </c>
      <c r="O42" s="200"/>
    </row>
    <row r="43" spans="1:15" x14ac:dyDescent="0.25">
      <c r="A43" s="199" t="s">
        <v>1445</v>
      </c>
      <c r="B43" s="207" t="s">
        <v>1442</v>
      </c>
      <c r="C43" s="206" t="s">
        <v>1441</v>
      </c>
      <c r="D43" s="206" t="s">
        <v>304</v>
      </c>
      <c r="E43" s="206" t="s">
        <v>308</v>
      </c>
      <c r="F43" s="122"/>
      <c r="G43" s="205" t="s">
        <v>967</v>
      </c>
      <c r="H43" s="204">
        <v>57.35</v>
      </c>
      <c r="I43" s="204"/>
      <c r="J43" s="203"/>
      <c r="K43" s="203">
        <v>199</v>
      </c>
      <c r="L43" s="203">
        <v>40</v>
      </c>
      <c r="M43" s="202" t="s">
        <v>1444</v>
      </c>
      <c r="N43" s="201" t="str">
        <f t="shared" si="1"/>
        <v/>
      </c>
      <c r="O43" s="200"/>
    </row>
    <row r="44" spans="1:15" x14ac:dyDescent="0.25">
      <c r="A44" s="199" t="s">
        <v>1443</v>
      </c>
      <c r="B44" s="207" t="s">
        <v>1442</v>
      </c>
      <c r="C44" s="206" t="s">
        <v>1441</v>
      </c>
      <c r="D44" s="206" t="s">
        <v>304</v>
      </c>
      <c r="E44" s="206" t="s">
        <v>322</v>
      </c>
      <c r="F44" s="122"/>
      <c r="G44" s="205" t="s">
        <v>967</v>
      </c>
      <c r="H44" s="204">
        <v>34</v>
      </c>
      <c r="I44" s="204"/>
      <c r="J44" s="203"/>
      <c r="K44" s="203">
        <v>13</v>
      </c>
      <c r="L44" s="203"/>
      <c r="M44" s="202" t="s">
        <v>1440</v>
      </c>
      <c r="N44" s="201" t="str">
        <f t="shared" si="1"/>
        <v/>
      </c>
      <c r="O44" s="200"/>
    </row>
    <row r="45" spans="1:15" x14ac:dyDescent="0.25">
      <c r="A45" s="199" t="s">
        <v>1407</v>
      </c>
      <c r="B45" s="207" t="s">
        <v>1406</v>
      </c>
      <c r="C45" s="206" t="s">
        <v>1405</v>
      </c>
      <c r="D45" s="206" t="s">
        <v>304</v>
      </c>
      <c r="E45" s="206" t="s">
        <v>308</v>
      </c>
      <c r="F45" s="122"/>
      <c r="G45" s="205" t="s">
        <v>304</v>
      </c>
      <c r="H45" s="204">
        <v>69.45</v>
      </c>
      <c r="I45" s="204"/>
      <c r="J45" s="203"/>
      <c r="K45" s="203">
        <v>6</v>
      </c>
      <c r="L45" s="203"/>
      <c r="M45" s="202" t="s">
        <v>1404</v>
      </c>
      <c r="N45" s="201" t="str">
        <f t="shared" si="1"/>
        <v/>
      </c>
      <c r="O45" s="200"/>
    </row>
    <row r="46" spans="1:15" x14ac:dyDescent="0.25">
      <c r="A46" s="199" t="s">
        <v>1403</v>
      </c>
      <c r="B46" s="207" t="s">
        <v>1402</v>
      </c>
      <c r="C46" s="206" t="s">
        <v>956</v>
      </c>
      <c r="D46" s="206" t="s">
        <v>304</v>
      </c>
      <c r="E46" s="206" t="s">
        <v>308</v>
      </c>
      <c r="F46" s="122"/>
      <c r="G46" s="205" t="s">
        <v>304</v>
      </c>
      <c r="H46" s="204">
        <v>82.05</v>
      </c>
      <c r="I46" s="204"/>
      <c r="J46" s="203"/>
      <c r="K46" s="203">
        <v>1085</v>
      </c>
      <c r="L46" s="203"/>
      <c r="M46" s="202" t="s">
        <v>1401</v>
      </c>
      <c r="N46" s="201" t="str">
        <f t="shared" si="1"/>
        <v/>
      </c>
      <c r="O46" s="200"/>
    </row>
    <row r="47" spans="1:15" x14ac:dyDescent="0.25">
      <c r="A47" s="199" t="s">
        <v>1400</v>
      </c>
      <c r="B47" s="207" t="s">
        <v>1399</v>
      </c>
      <c r="C47" s="206" t="s">
        <v>1398</v>
      </c>
      <c r="D47" s="206" t="s">
        <v>304</v>
      </c>
      <c r="E47" s="206" t="s">
        <v>308</v>
      </c>
      <c r="F47" s="122"/>
      <c r="G47" s="205" t="s">
        <v>1397</v>
      </c>
      <c r="H47" s="204">
        <v>57.35</v>
      </c>
      <c r="I47" s="204"/>
      <c r="J47" s="203"/>
      <c r="K47" s="203">
        <v>5</v>
      </c>
      <c r="L47" s="203"/>
      <c r="M47" s="202" t="s">
        <v>1396</v>
      </c>
      <c r="N47" s="201" t="str">
        <f t="shared" si="1"/>
        <v/>
      </c>
      <c r="O47" s="200"/>
    </row>
    <row r="48" spans="1:15" x14ac:dyDescent="0.25">
      <c r="A48" s="199" t="s">
        <v>1395</v>
      </c>
      <c r="B48" s="207" t="s">
        <v>1392</v>
      </c>
      <c r="C48" s="206" t="s">
        <v>1391</v>
      </c>
      <c r="D48" s="206" t="s">
        <v>304</v>
      </c>
      <c r="E48" s="206" t="s">
        <v>308</v>
      </c>
      <c r="F48" s="122" t="s">
        <v>398</v>
      </c>
      <c r="G48" s="205" t="s">
        <v>967</v>
      </c>
      <c r="H48" s="204">
        <v>57.35</v>
      </c>
      <c r="I48" s="204"/>
      <c r="J48" s="203"/>
      <c r="K48" s="203">
        <v>1350</v>
      </c>
      <c r="L48" s="203"/>
      <c r="M48" s="202" t="s">
        <v>1394</v>
      </c>
      <c r="N48" s="201" t="str">
        <f t="shared" si="1"/>
        <v/>
      </c>
      <c r="O48" s="200"/>
    </row>
    <row r="49" spans="1:15" x14ac:dyDescent="0.25">
      <c r="A49" s="199" t="s">
        <v>1393</v>
      </c>
      <c r="B49" s="207" t="s">
        <v>1392</v>
      </c>
      <c r="C49" s="206" t="s">
        <v>1391</v>
      </c>
      <c r="D49" s="206" t="s">
        <v>304</v>
      </c>
      <c r="E49" s="206" t="s">
        <v>322</v>
      </c>
      <c r="F49" s="122"/>
      <c r="G49" s="205" t="s">
        <v>967</v>
      </c>
      <c r="H49" s="204">
        <v>34</v>
      </c>
      <c r="I49" s="204"/>
      <c r="J49" s="203">
        <v>2</v>
      </c>
      <c r="K49" s="203">
        <v>144</v>
      </c>
      <c r="L49" s="203"/>
      <c r="M49" s="202" t="s">
        <v>1390</v>
      </c>
      <c r="N49" s="201" t="str">
        <f t="shared" si="1"/>
        <v/>
      </c>
      <c r="O49" s="200"/>
    </row>
    <row r="50" spans="1:15" x14ac:dyDescent="0.25">
      <c r="A50" s="199" t="s">
        <v>1389</v>
      </c>
      <c r="B50" s="207" t="s">
        <v>1386</v>
      </c>
      <c r="C50" s="206" t="s">
        <v>1385</v>
      </c>
      <c r="D50" s="206" t="s">
        <v>304</v>
      </c>
      <c r="E50" s="206" t="s">
        <v>308</v>
      </c>
      <c r="F50" s="122"/>
      <c r="G50" s="205" t="s">
        <v>974</v>
      </c>
      <c r="H50" s="204">
        <v>57.35</v>
      </c>
      <c r="I50" s="204"/>
      <c r="J50" s="203">
        <v>12</v>
      </c>
      <c r="K50" s="203">
        <v>543</v>
      </c>
      <c r="L50" s="203"/>
      <c r="M50" s="202" t="s">
        <v>1388</v>
      </c>
      <c r="N50" s="201" t="str">
        <f t="shared" si="1"/>
        <v/>
      </c>
      <c r="O50" s="200"/>
    </row>
    <row r="51" spans="1:15" x14ac:dyDescent="0.25">
      <c r="A51" s="199" t="s">
        <v>1387</v>
      </c>
      <c r="B51" s="207" t="s">
        <v>1386</v>
      </c>
      <c r="C51" s="206" t="s">
        <v>1385</v>
      </c>
      <c r="D51" s="206" t="s">
        <v>304</v>
      </c>
      <c r="E51" s="206" t="s">
        <v>322</v>
      </c>
      <c r="F51" s="122"/>
      <c r="G51" s="205" t="s">
        <v>974</v>
      </c>
      <c r="H51" s="204">
        <v>34</v>
      </c>
      <c r="I51" s="204"/>
      <c r="J51" s="203">
        <v>11</v>
      </c>
      <c r="K51" s="203"/>
      <c r="L51" s="203"/>
      <c r="M51" s="202" t="s">
        <v>1384</v>
      </c>
      <c r="N51" s="201" t="str">
        <f t="shared" si="1"/>
        <v/>
      </c>
      <c r="O51" s="200"/>
    </row>
    <row r="52" spans="1:15" ht="15.75" x14ac:dyDescent="0.25">
      <c r="A52" s="199" t="s">
        <v>1383</v>
      </c>
      <c r="B52" s="207" t="s">
        <v>1382</v>
      </c>
      <c r="C52" s="206" t="s">
        <v>1381</v>
      </c>
      <c r="D52" s="206" t="s">
        <v>304</v>
      </c>
      <c r="E52" s="206" t="s">
        <v>322</v>
      </c>
      <c r="F52" s="208"/>
      <c r="G52" s="205" t="s">
        <v>974</v>
      </c>
      <c r="H52" s="204">
        <v>34</v>
      </c>
      <c r="I52" s="204"/>
      <c r="J52" s="203"/>
      <c r="K52" s="203">
        <v>879</v>
      </c>
      <c r="L52" s="203">
        <v>97</v>
      </c>
      <c r="M52" s="202" t="s">
        <v>1380</v>
      </c>
      <c r="N52" s="201" t="str">
        <f t="shared" si="1"/>
        <v/>
      </c>
      <c r="O52" s="200"/>
    </row>
    <row r="53" spans="1:15" x14ac:dyDescent="0.25">
      <c r="A53" s="199" t="s">
        <v>1379</v>
      </c>
      <c r="B53" s="207" t="s">
        <v>1376</v>
      </c>
      <c r="C53" s="206" t="s">
        <v>1375</v>
      </c>
      <c r="D53" s="206" t="s">
        <v>304</v>
      </c>
      <c r="E53" s="206" t="s">
        <v>308</v>
      </c>
      <c r="F53" s="122" t="s">
        <v>398</v>
      </c>
      <c r="G53" s="205" t="s">
        <v>1008</v>
      </c>
      <c r="H53" s="204">
        <v>57.35</v>
      </c>
      <c r="I53" s="204"/>
      <c r="J53" s="203">
        <v>442</v>
      </c>
      <c r="K53" s="203">
        <v>145</v>
      </c>
      <c r="L53" s="203"/>
      <c r="M53" s="202" t="s">
        <v>1378</v>
      </c>
      <c r="N53" s="201" t="str">
        <f t="shared" si="1"/>
        <v/>
      </c>
      <c r="O53" s="200"/>
    </row>
    <row r="54" spans="1:15" x14ac:dyDescent="0.25">
      <c r="A54" s="199" t="s">
        <v>1377</v>
      </c>
      <c r="B54" s="207" t="s">
        <v>1376</v>
      </c>
      <c r="C54" s="206" t="s">
        <v>1375</v>
      </c>
      <c r="D54" s="206" t="s">
        <v>304</v>
      </c>
      <c r="E54" s="206" t="s">
        <v>322</v>
      </c>
      <c r="F54" s="122"/>
      <c r="G54" s="205" t="s">
        <v>1008</v>
      </c>
      <c r="H54" s="204">
        <v>34</v>
      </c>
      <c r="I54" s="204"/>
      <c r="J54" s="203"/>
      <c r="K54" s="203">
        <v>393</v>
      </c>
      <c r="L54" s="203"/>
      <c r="M54" s="202" t="s">
        <v>1374</v>
      </c>
      <c r="N54" s="201" t="str">
        <f t="shared" si="1"/>
        <v/>
      </c>
      <c r="O54" s="200"/>
    </row>
    <row r="55" spans="1:15" x14ac:dyDescent="0.25">
      <c r="A55" s="199" t="s">
        <v>1373</v>
      </c>
      <c r="B55" s="207" t="s">
        <v>1370</v>
      </c>
      <c r="C55" s="206" t="s">
        <v>1369</v>
      </c>
      <c r="D55" s="206" t="s">
        <v>304</v>
      </c>
      <c r="E55" s="206" t="s">
        <v>308</v>
      </c>
      <c r="F55" s="122"/>
      <c r="G55" s="205" t="s">
        <v>1008</v>
      </c>
      <c r="H55" s="204">
        <v>57.35</v>
      </c>
      <c r="I55" s="204"/>
      <c r="J55" s="203">
        <v>4</v>
      </c>
      <c r="K55" s="203">
        <v>141</v>
      </c>
      <c r="L55" s="203"/>
      <c r="M55" s="202" t="s">
        <v>1372</v>
      </c>
      <c r="N55" s="201" t="str">
        <f t="shared" si="1"/>
        <v/>
      </c>
      <c r="O55" s="200"/>
    </row>
    <row r="56" spans="1:15" x14ac:dyDescent="0.25">
      <c r="A56" s="199" t="s">
        <v>1371</v>
      </c>
      <c r="B56" s="207" t="s">
        <v>1370</v>
      </c>
      <c r="C56" s="206" t="s">
        <v>1369</v>
      </c>
      <c r="D56" s="206" t="s">
        <v>304</v>
      </c>
      <c r="E56" s="206" t="s">
        <v>322</v>
      </c>
      <c r="F56" s="122"/>
      <c r="G56" s="205" t="s">
        <v>1008</v>
      </c>
      <c r="H56" s="204">
        <v>34</v>
      </c>
      <c r="I56" s="204"/>
      <c r="J56" s="203"/>
      <c r="K56" s="203">
        <v>521</v>
      </c>
      <c r="L56" s="203"/>
      <c r="M56" s="202" t="s">
        <v>1368</v>
      </c>
      <c r="N56" s="201" t="str">
        <f t="shared" si="1"/>
        <v/>
      </c>
      <c r="O56" s="200"/>
    </row>
    <row r="57" spans="1:15" x14ac:dyDescent="0.25">
      <c r="A57" s="199" t="s">
        <v>1367</v>
      </c>
      <c r="B57" s="207" t="s">
        <v>1364</v>
      </c>
      <c r="C57" s="206" t="s">
        <v>1363</v>
      </c>
      <c r="D57" s="206" t="s">
        <v>304</v>
      </c>
      <c r="E57" s="206" t="s">
        <v>308</v>
      </c>
      <c r="F57" s="122"/>
      <c r="G57" s="205" t="s">
        <v>967</v>
      </c>
      <c r="H57" s="204">
        <v>57.35</v>
      </c>
      <c r="I57" s="204"/>
      <c r="J57" s="203"/>
      <c r="K57" s="203">
        <v>422</v>
      </c>
      <c r="L57" s="203"/>
      <c r="M57" s="202" t="s">
        <v>1366</v>
      </c>
      <c r="N57" s="201" t="str">
        <f t="shared" si="1"/>
        <v/>
      </c>
      <c r="O57" s="200"/>
    </row>
    <row r="58" spans="1:15" x14ac:dyDescent="0.25">
      <c r="A58" s="199" t="s">
        <v>1365</v>
      </c>
      <c r="B58" s="207" t="s">
        <v>1364</v>
      </c>
      <c r="C58" s="206" t="s">
        <v>1363</v>
      </c>
      <c r="D58" s="206" t="s">
        <v>304</v>
      </c>
      <c r="E58" s="206" t="s">
        <v>322</v>
      </c>
      <c r="F58" s="122"/>
      <c r="G58" s="205" t="s">
        <v>967</v>
      </c>
      <c r="H58" s="204">
        <v>34</v>
      </c>
      <c r="I58" s="204"/>
      <c r="J58" s="203"/>
      <c r="K58" s="203">
        <v>179</v>
      </c>
      <c r="L58" s="203">
        <v>32</v>
      </c>
      <c r="M58" s="202" t="s">
        <v>1362</v>
      </c>
      <c r="N58" s="201" t="str">
        <f t="shared" si="1"/>
        <v/>
      </c>
      <c r="O58" s="200"/>
    </row>
    <row r="59" spans="1:15" x14ac:dyDescent="0.25">
      <c r="A59" s="199" t="s">
        <v>1361</v>
      </c>
      <c r="B59" s="207" t="s">
        <v>1360</v>
      </c>
      <c r="C59" s="206" t="s">
        <v>1359</v>
      </c>
      <c r="D59" s="206" t="s">
        <v>304</v>
      </c>
      <c r="E59" s="206" t="s">
        <v>308</v>
      </c>
      <c r="F59" s="122" t="s">
        <v>398</v>
      </c>
      <c r="G59" s="205" t="s">
        <v>974</v>
      </c>
      <c r="H59" s="204">
        <v>57.35</v>
      </c>
      <c r="I59" s="204"/>
      <c r="J59" s="203">
        <v>409</v>
      </c>
      <c r="K59" s="203">
        <v>90</v>
      </c>
      <c r="L59" s="203"/>
      <c r="M59" s="202" t="s">
        <v>1358</v>
      </c>
      <c r="N59" s="201" t="str">
        <f t="shared" si="1"/>
        <v/>
      </c>
      <c r="O59" s="200"/>
    </row>
    <row r="60" spans="1:15" x14ac:dyDescent="0.25">
      <c r="A60" s="199" t="s">
        <v>1357</v>
      </c>
      <c r="B60" s="207" t="s">
        <v>1354</v>
      </c>
      <c r="C60" s="206" t="s">
        <v>1353</v>
      </c>
      <c r="D60" s="206" t="s">
        <v>304</v>
      </c>
      <c r="E60" s="206" t="s">
        <v>308</v>
      </c>
      <c r="F60" s="122"/>
      <c r="G60" s="205" t="s">
        <v>967</v>
      </c>
      <c r="H60" s="204">
        <v>57.35</v>
      </c>
      <c r="I60" s="204"/>
      <c r="J60" s="203">
        <v>3</v>
      </c>
      <c r="K60" s="203">
        <v>1139</v>
      </c>
      <c r="L60" s="203"/>
      <c r="M60" s="202" t="s">
        <v>1356</v>
      </c>
      <c r="N60" s="201" t="str">
        <f t="shared" si="1"/>
        <v/>
      </c>
      <c r="O60" s="200"/>
    </row>
    <row r="61" spans="1:15" x14ac:dyDescent="0.25">
      <c r="A61" s="199" t="s">
        <v>1355</v>
      </c>
      <c r="B61" s="207" t="s">
        <v>1354</v>
      </c>
      <c r="C61" s="206" t="s">
        <v>1353</v>
      </c>
      <c r="D61" s="206" t="s">
        <v>304</v>
      </c>
      <c r="E61" s="206" t="s">
        <v>322</v>
      </c>
      <c r="F61" s="122"/>
      <c r="G61" s="205" t="s">
        <v>967</v>
      </c>
      <c r="H61" s="204">
        <v>34</v>
      </c>
      <c r="I61" s="204"/>
      <c r="J61" s="203"/>
      <c r="K61" s="203"/>
      <c r="L61" s="203">
        <v>8</v>
      </c>
      <c r="M61" s="202" t="s">
        <v>1352</v>
      </c>
      <c r="N61" s="201" t="str">
        <f t="shared" si="1"/>
        <v/>
      </c>
      <c r="O61" s="200"/>
    </row>
    <row r="62" spans="1:15" x14ac:dyDescent="0.25">
      <c r="A62" s="199" t="s">
        <v>1351</v>
      </c>
      <c r="B62" s="207" t="s">
        <v>1348</v>
      </c>
      <c r="C62" s="206" t="s">
        <v>1347</v>
      </c>
      <c r="D62" s="206" t="s">
        <v>304</v>
      </c>
      <c r="E62" s="206" t="s">
        <v>308</v>
      </c>
      <c r="F62" s="122"/>
      <c r="G62" s="205" t="s">
        <v>1346</v>
      </c>
      <c r="H62" s="204">
        <v>57.35</v>
      </c>
      <c r="I62" s="204"/>
      <c r="J62" s="203"/>
      <c r="K62" s="203">
        <v>437</v>
      </c>
      <c r="L62" s="203"/>
      <c r="M62" s="202" t="s">
        <v>1350</v>
      </c>
      <c r="N62" s="201" t="str">
        <f t="shared" si="1"/>
        <v/>
      </c>
      <c r="O62" s="200"/>
    </row>
    <row r="63" spans="1:15" x14ac:dyDescent="0.25">
      <c r="A63" s="199" t="s">
        <v>1349</v>
      </c>
      <c r="B63" s="207" t="s">
        <v>1348</v>
      </c>
      <c r="C63" s="206" t="s">
        <v>1347</v>
      </c>
      <c r="D63" s="206" t="s">
        <v>304</v>
      </c>
      <c r="E63" s="206" t="s">
        <v>322</v>
      </c>
      <c r="F63" s="122"/>
      <c r="G63" s="205" t="s">
        <v>1346</v>
      </c>
      <c r="H63" s="204">
        <v>34</v>
      </c>
      <c r="I63" s="204"/>
      <c r="J63" s="203"/>
      <c r="K63" s="203">
        <v>126</v>
      </c>
      <c r="L63" s="203"/>
      <c r="M63" s="202" t="s">
        <v>1345</v>
      </c>
      <c r="N63" s="201" t="str">
        <f t="shared" si="1"/>
        <v/>
      </c>
      <c r="O63" s="200"/>
    </row>
    <row r="64" spans="1:15" x14ac:dyDescent="0.25">
      <c r="A64" s="199" t="s">
        <v>1344</v>
      </c>
      <c r="B64" s="207" t="s">
        <v>1341</v>
      </c>
      <c r="C64" s="206" t="s">
        <v>1340</v>
      </c>
      <c r="D64" s="206" t="s">
        <v>304</v>
      </c>
      <c r="E64" s="206" t="s">
        <v>308</v>
      </c>
      <c r="F64" s="122"/>
      <c r="G64" s="205" t="s">
        <v>1008</v>
      </c>
      <c r="H64" s="204">
        <v>57.35</v>
      </c>
      <c r="I64" s="204"/>
      <c r="J64" s="203"/>
      <c r="K64" s="203">
        <v>473</v>
      </c>
      <c r="L64" s="203"/>
      <c r="M64" s="202" t="s">
        <v>1343</v>
      </c>
      <c r="N64" s="201" t="str">
        <f t="shared" si="1"/>
        <v/>
      </c>
      <c r="O64" s="200"/>
    </row>
    <row r="65" spans="1:15" x14ac:dyDescent="0.25">
      <c r="A65" s="199" t="s">
        <v>1342</v>
      </c>
      <c r="B65" s="207" t="s">
        <v>1341</v>
      </c>
      <c r="C65" s="206" t="s">
        <v>1340</v>
      </c>
      <c r="D65" s="206" t="s">
        <v>304</v>
      </c>
      <c r="E65" s="206" t="s">
        <v>322</v>
      </c>
      <c r="F65" s="122"/>
      <c r="G65" s="205" t="s">
        <v>1008</v>
      </c>
      <c r="H65" s="204">
        <v>34</v>
      </c>
      <c r="I65" s="204"/>
      <c r="J65" s="203"/>
      <c r="K65" s="203"/>
      <c r="L65" s="203">
        <v>39</v>
      </c>
      <c r="M65" s="202" t="s">
        <v>1339</v>
      </c>
      <c r="N65" s="201" t="str">
        <f t="shared" si="1"/>
        <v/>
      </c>
      <c r="O65" s="200"/>
    </row>
    <row r="66" spans="1:15" x14ac:dyDescent="0.25">
      <c r="A66" s="199" t="s">
        <v>1338</v>
      </c>
      <c r="B66" s="207" t="s">
        <v>1335</v>
      </c>
      <c r="C66" s="206" t="s">
        <v>1334</v>
      </c>
      <c r="D66" s="206" t="s">
        <v>304</v>
      </c>
      <c r="E66" s="206" t="s">
        <v>308</v>
      </c>
      <c r="F66" s="122"/>
      <c r="G66" s="205" t="s">
        <v>1008</v>
      </c>
      <c r="H66" s="204">
        <v>57.35</v>
      </c>
      <c r="I66" s="204"/>
      <c r="J66" s="203">
        <v>9</v>
      </c>
      <c r="K66" s="203">
        <v>256</v>
      </c>
      <c r="L66" s="203"/>
      <c r="M66" s="202" t="s">
        <v>1337</v>
      </c>
      <c r="N66" s="201" t="str">
        <f t="shared" si="1"/>
        <v/>
      </c>
      <c r="O66" s="200"/>
    </row>
    <row r="67" spans="1:15" x14ac:dyDescent="0.25">
      <c r="A67" s="199" t="s">
        <v>1336</v>
      </c>
      <c r="B67" s="207" t="s">
        <v>1335</v>
      </c>
      <c r="C67" s="206" t="s">
        <v>1334</v>
      </c>
      <c r="D67" s="206" t="s">
        <v>304</v>
      </c>
      <c r="E67" s="206" t="s">
        <v>322</v>
      </c>
      <c r="F67" s="122"/>
      <c r="G67" s="205" t="s">
        <v>1008</v>
      </c>
      <c r="H67" s="204">
        <v>34</v>
      </c>
      <c r="I67" s="204"/>
      <c r="J67" s="203"/>
      <c r="K67" s="203"/>
      <c r="L67" s="203">
        <v>10</v>
      </c>
      <c r="M67" s="202" t="s">
        <v>1333</v>
      </c>
      <c r="N67" s="201" t="str">
        <f t="shared" si="1"/>
        <v/>
      </c>
      <c r="O67" s="200"/>
    </row>
    <row r="68" spans="1:15" x14ac:dyDescent="0.25">
      <c r="A68" s="199" t="s">
        <v>1332</v>
      </c>
      <c r="B68" s="207" t="s">
        <v>1331</v>
      </c>
      <c r="C68" s="206" t="s">
        <v>1330</v>
      </c>
      <c r="D68" s="206" t="s">
        <v>1288</v>
      </c>
      <c r="E68" s="206" t="s">
        <v>308</v>
      </c>
      <c r="F68" s="122" t="s">
        <v>398</v>
      </c>
      <c r="G68" s="205" t="s">
        <v>1313</v>
      </c>
      <c r="H68" s="204">
        <v>57.35</v>
      </c>
      <c r="I68" s="204"/>
      <c r="J68" s="203"/>
      <c r="K68" s="203">
        <v>158</v>
      </c>
      <c r="L68" s="203"/>
      <c r="M68" s="202" t="s">
        <v>1329</v>
      </c>
      <c r="N68" s="201" t="str">
        <f t="shared" si="1"/>
        <v/>
      </c>
      <c r="O68" s="200"/>
    </row>
    <row r="69" spans="1:15" x14ac:dyDescent="0.25">
      <c r="A69" s="199" t="s">
        <v>1326</v>
      </c>
      <c r="B69" s="207" t="s">
        <v>1325</v>
      </c>
      <c r="C69" s="206" t="s">
        <v>1324</v>
      </c>
      <c r="D69" s="206" t="s">
        <v>304</v>
      </c>
      <c r="E69" s="206" t="s">
        <v>322</v>
      </c>
      <c r="F69" s="122"/>
      <c r="G69" s="205" t="s">
        <v>1008</v>
      </c>
      <c r="H69" s="204">
        <v>34</v>
      </c>
      <c r="I69" s="204"/>
      <c r="J69" s="203">
        <v>13</v>
      </c>
      <c r="K69" s="203">
        <v>195</v>
      </c>
      <c r="L69" s="203"/>
      <c r="M69" s="202" t="s">
        <v>1323</v>
      </c>
      <c r="N69" s="201" t="str">
        <f t="shared" si="1"/>
        <v/>
      </c>
      <c r="O69" s="200"/>
    </row>
    <row r="70" spans="1:15" x14ac:dyDescent="0.25">
      <c r="A70" s="199" t="s">
        <v>1322</v>
      </c>
      <c r="B70" s="207" t="s">
        <v>1319</v>
      </c>
      <c r="C70" s="206" t="s">
        <v>1318</v>
      </c>
      <c r="D70" s="206" t="s">
        <v>304</v>
      </c>
      <c r="E70" s="206" t="s">
        <v>308</v>
      </c>
      <c r="F70" s="122"/>
      <c r="G70" s="205" t="s">
        <v>967</v>
      </c>
      <c r="H70" s="204">
        <v>57.35</v>
      </c>
      <c r="I70" s="204"/>
      <c r="J70" s="203">
        <v>4</v>
      </c>
      <c r="K70" s="203">
        <v>25</v>
      </c>
      <c r="L70" s="203"/>
      <c r="M70" s="202" t="s">
        <v>1321</v>
      </c>
      <c r="N70" s="201" t="str">
        <f t="shared" si="1"/>
        <v/>
      </c>
      <c r="O70" s="200"/>
    </row>
    <row r="71" spans="1:15" x14ac:dyDescent="0.25">
      <c r="A71" s="199" t="s">
        <v>1320</v>
      </c>
      <c r="B71" s="207" t="s">
        <v>1319</v>
      </c>
      <c r="C71" s="206" t="s">
        <v>1318</v>
      </c>
      <c r="D71" s="206" t="s">
        <v>304</v>
      </c>
      <c r="E71" s="206" t="s">
        <v>322</v>
      </c>
      <c r="F71" s="122"/>
      <c r="G71" s="205" t="s">
        <v>967</v>
      </c>
      <c r="H71" s="204">
        <v>34</v>
      </c>
      <c r="I71" s="204"/>
      <c r="J71" s="203"/>
      <c r="K71" s="203">
        <v>86</v>
      </c>
      <c r="L71" s="203"/>
      <c r="M71" s="202" t="s">
        <v>1317</v>
      </c>
      <c r="N71" s="201" t="str">
        <f t="shared" si="1"/>
        <v/>
      </c>
      <c r="O71" s="200"/>
    </row>
    <row r="72" spans="1:15" x14ac:dyDescent="0.25">
      <c r="A72" s="199" t="s">
        <v>1316</v>
      </c>
      <c r="B72" s="207" t="s">
        <v>1315</v>
      </c>
      <c r="C72" s="206" t="s">
        <v>1314</v>
      </c>
      <c r="D72" s="206" t="s">
        <v>304</v>
      </c>
      <c r="E72" s="206" t="s">
        <v>308</v>
      </c>
      <c r="F72" s="122"/>
      <c r="G72" s="205" t="s">
        <v>1313</v>
      </c>
      <c r="H72" s="204">
        <v>57.35</v>
      </c>
      <c r="I72" s="204"/>
      <c r="J72" s="203">
        <v>41</v>
      </c>
      <c r="K72" s="203">
        <v>100</v>
      </c>
      <c r="L72" s="203"/>
      <c r="M72" s="202" t="s">
        <v>1312</v>
      </c>
      <c r="N72" s="201" t="str">
        <f t="shared" si="1"/>
        <v/>
      </c>
      <c r="O72" s="200"/>
    </row>
    <row r="73" spans="1:15" x14ac:dyDescent="0.25">
      <c r="A73" s="199" t="s">
        <v>1311</v>
      </c>
      <c r="B73" s="207" t="s">
        <v>1310</v>
      </c>
      <c r="C73" s="206" t="s">
        <v>1309</v>
      </c>
      <c r="D73" s="206" t="s">
        <v>1288</v>
      </c>
      <c r="E73" s="206" t="s">
        <v>308</v>
      </c>
      <c r="F73" s="122" t="s">
        <v>398</v>
      </c>
      <c r="G73" s="205" t="s">
        <v>967</v>
      </c>
      <c r="H73" s="204">
        <v>57.35</v>
      </c>
      <c r="I73" s="204"/>
      <c r="J73" s="203">
        <v>8</v>
      </c>
      <c r="K73" s="203"/>
      <c r="L73" s="203"/>
      <c r="M73" s="202" t="s">
        <v>1308</v>
      </c>
      <c r="N73" s="201" t="str">
        <f t="shared" ref="N73:N104" si="2">IF(O73="","",H73-($N$7*H73))</f>
        <v/>
      </c>
      <c r="O73" s="200"/>
    </row>
    <row r="74" spans="1:15" x14ac:dyDescent="0.25">
      <c r="A74" s="199" t="s">
        <v>1307</v>
      </c>
      <c r="B74" s="207" t="s">
        <v>1304</v>
      </c>
      <c r="C74" s="206" t="s">
        <v>1303</v>
      </c>
      <c r="D74" s="206" t="s">
        <v>304</v>
      </c>
      <c r="E74" s="206" t="s">
        <v>308</v>
      </c>
      <c r="F74" s="122"/>
      <c r="G74" s="205" t="s">
        <v>967</v>
      </c>
      <c r="H74" s="204">
        <v>57.35</v>
      </c>
      <c r="I74" s="204"/>
      <c r="J74" s="203">
        <v>25</v>
      </c>
      <c r="K74" s="203">
        <v>184</v>
      </c>
      <c r="L74" s="203"/>
      <c r="M74" s="202" t="s">
        <v>1306</v>
      </c>
      <c r="N74" s="201" t="str">
        <f t="shared" si="2"/>
        <v/>
      </c>
      <c r="O74" s="200"/>
    </row>
    <row r="75" spans="1:15" x14ac:dyDescent="0.25">
      <c r="A75" s="199" t="s">
        <v>1305</v>
      </c>
      <c r="B75" s="207" t="s">
        <v>1304</v>
      </c>
      <c r="C75" s="206" t="s">
        <v>1303</v>
      </c>
      <c r="D75" s="206" t="s">
        <v>304</v>
      </c>
      <c r="E75" s="206" t="s">
        <v>322</v>
      </c>
      <c r="F75" s="122"/>
      <c r="G75" s="205" t="s">
        <v>967</v>
      </c>
      <c r="H75" s="204">
        <v>34</v>
      </c>
      <c r="I75" s="204"/>
      <c r="J75" s="203"/>
      <c r="K75" s="203">
        <v>118</v>
      </c>
      <c r="L75" s="203">
        <v>18</v>
      </c>
      <c r="M75" s="202" t="s">
        <v>1302</v>
      </c>
      <c r="N75" s="201" t="str">
        <f t="shared" si="2"/>
        <v/>
      </c>
      <c r="O75" s="200"/>
    </row>
    <row r="76" spans="1:15" x14ac:dyDescent="0.25">
      <c r="A76" s="199" t="s">
        <v>1301</v>
      </c>
      <c r="B76" s="207" t="s">
        <v>1300</v>
      </c>
      <c r="C76" s="206" t="s">
        <v>1299</v>
      </c>
      <c r="D76" s="206" t="s">
        <v>304</v>
      </c>
      <c r="E76" s="206" t="s">
        <v>308</v>
      </c>
      <c r="F76" s="122"/>
      <c r="G76" s="205" t="s">
        <v>967</v>
      </c>
      <c r="H76" s="204">
        <v>57.35</v>
      </c>
      <c r="I76" s="204">
        <v>1</v>
      </c>
      <c r="J76" s="203">
        <v>2</v>
      </c>
      <c r="K76" s="203"/>
      <c r="L76" s="203"/>
      <c r="M76" s="202" t="s">
        <v>1298</v>
      </c>
      <c r="N76" s="201" t="str">
        <f t="shared" si="2"/>
        <v/>
      </c>
      <c r="O76" s="200"/>
    </row>
    <row r="77" spans="1:15" x14ac:dyDescent="0.25">
      <c r="A77" s="199" t="s">
        <v>1297</v>
      </c>
      <c r="B77" s="207" t="s">
        <v>1294</v>
      </c>
      <c r="C77" s="206" t="s">
        <v>1293</v>
      </c>
      <c r="D77" s="206" t="s">
        <v>304</v>
      </c>
      <c r="E77" s="206" t="s">
        <v>308</v>
      </c>
      <c r="F77" s="122"/>
      <c r="G77" s="205" t="s">
        <v>967</v>
      </c>
      <c r="H77" s="204">
        <v>57.35</v>
      </c>
      <c r="I77" s="204"/>
      <c r="J77" s="203"/>
      <c r="K77" s="203">
        <v>98</v>
      </c>
      <c r="L77" s="203"/>
      <c r="M77" s="202" t="s">
        <v>1296</v>
      </c>
      <c r="N77" s="201" t="str">
        <f t="shared" si="2"/>
        <v/>
      </c>
      <c r="O77" s="200"/>
    </row>
    <row r="78" spans="1:15" x14ac:dyDescent="0.25">
      <c r="A78" s="199" t="s">
        <v>1295</v>
      </c>
      <c r="B78" s="207" t="s">
        <v>1294</v>
      </c>
      <c r="C78" s="206" t="s">
        <v>1293</v>
      </c>
      <c r="D78" s="206" t="s">
        <v>304</v>
      </c>
      <c r="E78" s="206" t="s">
        <v>322</v>
      </c>
      <c r="F78" s="122"/>
      <c r="G78" s="205" t="s">
        <v>967</v>
      </c>
      <c r="H78" s="204">
        <v>34</v>
      </c>
      <c r="I78" s="204"/>
      <c r="J78" s="203"/>
      <c r="K78" s="203">
        <v>43</v>
      </c>
      <c r="L78" s="203"/>
      <c r="M78" s="202" t="s">
        <v>1292</v>
      </c>
      <c r="N78" s="201" t="str">
        <f t="shared" si="2"/>
        <v/>
      </c>
      <c r="O78" s="200"/>
    </row>
    <row r="79" spans="1:15" x14ac:dyDescent="0.25">
      <c r="A79" s="199" t="s">
        <v>1291</v>
      </c>
      <c r="B79" s="207" t="s">
        <v>1290</v>
      </c>
      <c r="C79" s="206" t="s">
        <v>1289</v>
      </c>
      <c r="D79" s="206" t="s">
        <v>1288</v>
      </c>
      <c r="E79" s="206" t="s">
        <v>308</v>
      </c>
      <c r="F79" s="122" t="s">
        <v>398</v>
      </c>
      <c r="G79" s="205" t="s">
        <v>967</v>
      </c>
      <c r="H79" s="204">
        <v>57.35</v>
      </c>
      <c r="I79" s="204"/>
      <c r="J79" s="203"/>
      <c r="K79" s="203">
        <v>396</v>
      </c>
      <c r="L79" s="203"/>
      <c r="M79" s="202" t="s">
        <v>1287</v>
      </c>
      <c r="N79" s="201" t="str">
        <f t="shared" si="2"/>
        <v/>
      </c>
      <c r="O79" s="200"/>
    </row>
    <row r="80" spans="1:15" x14ac:dyDescent="0.25">
      <c r="A80" s="199" t="s">
        <v>1286</v>
      </c>
      <c r="B80" s="207" t="s">
        <v>1285</v>
      </c>
      <c r="C80" s="206" t="s">
        <v>1284</v>
      </c>
      <c r="D80" s="206" t="s">
        <v>304</v>
      </c>
      <c r="E80" s="206" t="s">
        <v>308</v>
      </c>
      <c r="F80" s="122"/>
      <c r="G80" s="205" t="s">
        <v>967</v>
      </c>
      <c r="H80" s="204">
        <v>57.35</v>
      </c>
      <c r="I80" s="204"/>
      <c r="J80" s="203">
        <v>2</v>
      </c>
      <c r="K80" s="203">
        <v>39</v>
      </c>
      <c r="L80" s="203"/>
      <c r="M80" s="202" t="s">
        <v>1283</v>
      </c>
      <c r="N80" s="201" t="str">
        <f t="shared" si="2"/>
        <v/>
      </c>
      <c r="O80" s="200"/>
    </row>
    <row r="81" spans="1:15" x14ac:dyDescent="0.25">
      <c r="A81" s="199" t="s">
        <v>1282</v>
      </c>
      <c r="B81" s="207" t="s">
        <v>1279</v>
      </c>
      <c r="C81" s="206" t="s">
        <v>1278</v>
      </c>
      <c r="D81" s="206" t="s">
        <v>304</v>
      </c>
      <c r="E81" s="206" t="s">
        <v>308</v>
      </c>
      <c r="F81" s="122"/>
      <c r="G81" s="205" t="s">
        <v>1008</v>
      </c>
      <c r="H81" s="204">
        <v>57.35</v>
      </c>
      <c r="I81" s="204"/>
      <c r="J81" s="203"/>
      <c r="K81" s="203">
        <v>53</v>
      </c>
      <c r="L81" s="203"/>
      <c r="M81" s="202" t="s">
        <v>1281</v>
      </c>
      <c r="N81" s="201" t="str">
        <f t="shared" si="2"/>
        <v/>
      </c>
      <c r="O81" s="200"/>
    </row>
    <row r="82" spans="1:15" x14ac:dyDescent="0.25">
      <c r="A82" s="199" t="s">
        <v>1280</v>
      </c>
      <c r="B82" s="207" t="s">
        <v>1279</v>
      </c>
      <c r="C82" s="206" t="s">
        <v>1278</v>
      </c>
      <c r="D82" s="206" t="s">
        <v>304</v>
      </c>
      <c r="E82" s="206" t="s">
        <v>322</v>
      </c>
      <c r="F82" s="122"/>
      <c r="G82" s="205" t="s">
        <v>1008</v>
      </c>
      <c r="H82" s="204">
        <v>34</v>
      </c>
      <c r="I82" s="204"/>
      <c r="J82" s="203"/>
      <c r="K82" s="203">
        <v>116</v>
      </c>
      <c r="L82" s="203"/>
      <c r="M82" s="202" t="s">
        <v>1277</v>
      </c>
      <c r="N82" s="201" t="str">
        <f t="shared" si="2"/>
        <v/>
      </c>
      <c r="O82" s="200"/>
    </row>
    <row r="83" spans="1:15" x14ac:dyDescent="0.25">
      <c r="A83" s="199" t="s">
        <v>1276</v>
      </c>
      <c r="B83" s="207" t="s">
        <v>1273</v>
      </c>
      <c r="C83" s="206" t="s">
        <v>1272</v>
      </c>
      <c r="D83" s="206" t="s">
        <v>304</v>
      </c>
      <c r="E83" s="206" t="s">
        <v>308</v>
      </c>
      <c r="F83" s="122"/>
      <c r="G83" s="205" t="s">
        <v>967</v>
      </c>
      <c r="H83" s="204">
        <v>57.35</v>
      </c>
      <c r="I83" s="204"/>
      <c r="J83" s="203"/>
      <c r="K83" s="203">
        <v>105</v>
      </c>
      <c r="L83" s="203"/>
      <c r="M83" s="202" t="s">
        <v>1275</v>
      </c>
      <c r="N83" s="201" t="str">
        <f t="shared" si="2"/>
        <v/>
      </c>
      <c r="O83" s="200"/>
    </row>
    <row r="84" spans="1:15" x14ac:dyDescent="0.25">
      <c r="A84" s="199" t="s">
        <v>1274</v>
      </c>
      <c r="B84" s="207" t="s">
        <v>1273</v>
      </c>
      <c r="C84" s="206" t="s">
        <v>1272</v>
      </c>
      <c r="D84" s="206" t="s">
        <v>304</v>
      </c>
      <c r="E84" s="206" t="s">
        <v>322</v>
      </c>
      <c r="F84" s="122"/>
      <c r="G84" s="205" t="s">
        <v>967</v>
      </c>
      <c r="H84" s="204">
        <v>34</v>
      </c>
      <c r="I84" s="204"/>
      <c r="J84" s="203"/>
      <c r="K84" s="203">
        <v>24</v>
      </c>
      <c r="L84" s="203"/>
      <c r="M84" s="202" t="s">
        <v>1271</v>
      </c>
      <c r="N84" s="201" t="str">
        <f t="shared" si="2"/>
        <v/>
      </c>
      <c r="O84" s="200"/>
    </row>
    <row r="85" spans="1:15" x14ac:dyDescent="0.25">
      <c r="A85" s="199" t="s">
        <v>1270</v>
      </c>
      <c r="B85" s="207" t="s">
        <v>1267</v>
      </c>
      <c r="C85" s="206" t="s">
        <v>1266</v>
      </c>
      <c r="D85" s="206" t="s">
        <v>304</v>
      </c>
      <c r="E85" s="206" t="s">
        <v>308</v>
      </c>
      <c r="F85" s="122"/>
      <c r="G85" s="205" t="s">
        <v>967</v>
      </c>
      <c r="H85" s="204">
        <v>57.35</v>
      </c>
      <c r="I85" s="204"/>
      <c r="J85" s="203">
        <v>4</v>
      </c>
      <c r="K85" s="203">
        <v>302</v>
      </c>
      <c r="L85" s="203"/>
      <c r="M85" s="202" t="s">
        <v>1269</v>
      </c>
      <c r="N85" s="201" t="str">
        <f t="shared" si="2"/>
        <v/>
      </c>
      <c r="O85" s="200"/>
    </row>
    <row r="86" spans="1:15" x14ac:dyDescent="0.25">
      <c r="A86" s="199" t="s">
        <v>1268</v>
      </c>
      <c r="B86" s="207" t="s">
        <v>1267</v>
      </c>
      <c r="C86" s="206" t="s">
        <v>1266</v>
      </c>
      <c r="D86" s="206" t="s">
        <v>304</v>
      </c>
      <c r="E86" s="206" t="s">
        <v>322</v>
      </c>
      <c r="F86" s="122"/>
      <c r="G86" s="205" t="s">
        <v>967</v>
      </c>
      <c r="H86" s="204">
        <v>34</v>
      </c>
      <c r="I86" s="204"/>
      <c r="J86" s="203"/>
      <c r="K86" s="203"/>
      <c r="L86" s="203">
        <v>3</v>
      </c>
      <c r="M86" s="202" t="s">
        <v>1265</v>
      </c>
      <c r="N86" s="201" t="str">
        <f t="shared" si="2"/>
        <v/>
      </c>
      <c r="O86" s="200"/>
    </row>
    <row r="87" spans="1:15" ht="15.75" x14ac:dyDescent="0.25">
      <c r="A87" s="199" t="s">
        <v>1264</v>
      </c>
      <c r="B87" s="207" t="s">
        <v>1258</v>
      </c>
      <c r="C87" s="206" t="s">
        <v>1257</v>
      </c>
      <c r="D87" s="206" t="s">
        <v>304</v>
      </c>
      <c r="E87" s="206" t="s">
        <v>1263</v>
      </c>
      <c r="F87" s="208"/>
      <c r="G87" s="205" t="s">
        <v>304</v>
      </c>
      <c r="H87" s="204">
        <v>103</v>
      </c>
      <c r="I87" s="204"/>
      <c r="J87" s="203"/>
      <c r="K87" s="203">
        <v>5</v>
      </c>
      <c r="L87" s="203"/>
      <c r="M87" s="202" t="s">
        <v>1262</v>
      </c>
      <c r="N87" s="201" t="str">
        <f t="shared" si="2"/>
        <v/>
      </c>
      <c r="O87" s="200"/>
    </row>
    <row r="88" spans="1:15" x14ac:dyDescent="0.25">
      <c r="A88" s="199" t="s">
        <v>1261</v>
      </c>
      <c r="B88" s="207" t="s">
        <v>1258</v>
      </c>
      <c r="C88" s="206" t="s">
        <v>1257</v>
      </c>
      <c r="D88" s="206" t="s">
        <v>304</v>
      </c>
      <c r="E88" s="206" t="s">
        <v>569</v>
      </c>
      <c r="F88" s="122"/>
      <c r="G88" s="205" t="s">
        <v>304</v>
      </c>
      <c r="H88" s="204">
        <v>95.95</v>
      </c>
      <c r="I88" s="204"/>
      <c r="J88" s="203"/>
      <c r="K88" s="203">
        <v>261</v>
      </c>
      <c r="L88" s="203"/>
      <c r="M88" s="202" t="s">
        <v>1260</v>
      </c>
      <c r="N88" s="201" t="str">
        <f t="shared" si="2"/>
        <v/>
      </c>
      <c r="O88" s="200"/>
    </row>
    <row r="89" spans="1:15" x14ac:dyDescent="0.25">
      <c r="A89" s="199" t="s">
        <v>1259</v>
      </c>
      <c r="B89" s="207" t="s">
        <v>1258</v>
      </c>
      <c r="C89" s="206" t="s">
        <v>1257</v>
      </c>
      <c r="D89" s="206" t="s">
        <v>304</v>
      </c>
      <c r="E89" s="206" t="s">
        <v>308</v>
      </c>
      <c r="F89" s="122"/>
      <c r="G89" s="205" t="s">
        <v>304</v>
      </c>
      <c r="H89" s="204">
        <v>82.05</v>
      </c>
      <c r="I89" s="204"/>
      <c r="J89" s="203"/>
      <c r="K89" s="203">
        <v>52</v>
      </c>
      <c r="L89" s="203"/>
      <c r="M89" s="202" t="s">
        <v>1256</v>
      </c>
      <c r="N89" s="201" t="str">
        <f t="shared" si="2"/>
        <v/>
      </c>
      <c r="O89" s="200"/>
    </row>
    <row r="90" spans="1:15" x14ac:dyDescent="0.25">
      <c r="A90" s="199" t="s">
        <v>1255</v>
      </c>
      <c r="B90" s="207" t="s">
        <v>1252</v>
      </c>
      <c r="C90" s="206" t="s">
        <v>1251</v>
      </c>
      <c r="D90" s="206" t="s">
        <v>304</v>
      </c>
      <c r="E90" s="206" t="s">
        <v>308</v>
      </c>
      <c r="F90" s="122"/>
      <c r="G90" s="205" t="s">
        <v>967</v>
      </c>
      <c r="H90" s="204">
        <v>57.35</v>
      </c>
      <c r="I90" s="204"/>
      <c r="J90" s="203">
        <v>156</v>
      </c>
      <c r="K90" s="203">
        <v>75</v>
      </c>
      <c r="L90" s="203"/>
      <c r="M90" s="202" t="s">
        <v>1254</v>
      </c>
      <c r="N90" s="201" t="str">
        <f t="shared" si="2"/>
        <v/>
      </c>
      <c r="O90" s="200"/>
    </row>
    <row r="91" spans="1:15" ht="15.75" x14ac:dyDescent="0.25">
      <c r="A91" s="199" t="s">
        <v>1253</v>
      </c>
      <c r="B91" s="207" t="s">
        <v>1252</v>
      </c>
      <c r="C91" s="206" t="s">
        <v>1251</v>
      </c>
      <c r="D91" s="206" t="s">
        <v>304</v>
      </c>
      <c r="E91" s="206" t="s">
        <v>322</v>
      </c>
      <c r="F91" s="208"/>
      <c r="G91" s="205" t="s">
        <v>967</v>
      </c>
      <c r="H91" s="204">
        <v>34</v>
      </c>
      <c r="I91" s="204"/>
      <c r="J91" s="203"/>
      <c r="K91" s="203">
        <v>169</v>
      </c>
      <c r="L91" s="203"/>
      <c r="M91" s="202" t="s">
        <v>1250</v>
      </c>
      <c r="N91" s="201" t="str">
        <f t="shared" si="2"/>
        <v/>
      </c>
      <c r="O91" s="200"/>
    </row>
    <row r="92" spans="1:15" x14ac:dyDescent="0.25">
      <c r="A92" s="199" t="s">
        <v>1249</v>
      </c>
      <c r="B92" s="207" t="s">
        <v>1248</v>
      </c>
      <c r="C92" s="206" t="s">
        <v>1247</v>
      </c>
      <c r="D92" s="206" t="s">
        <v>304</v>
      </c>
      <c r="E92" s="206" t="s">
        <v>308</v>
      </c>
      <c r="F92" s="122"/>
      <c r="G92" s="205" t="s">
        <v>967</v>
      </c>
      <c r="H92" s="204">
        <v>57.35</v>
      </c>
      <c r="I92" s="204"/>
      <c r="J92" s="203">
        <v>143</v>
      </c>
      <c r="K92" s="203"/>
      <c r="L92" s="203"/>
      <c r="M92" s="202" t="s">
        <v>1246</v>
      </c>
      <c r="N92" s="201" t="str">
        <f t="shared" si="2"/>
        <v/>
      </c>
      <c r="O92" s="200"/>
    </row>
    <row r="93" spans="1:15" x14ac:dyDescent="0.25">
      <c r="A93" s="199" t="s">
        <v>1245</v>
      </c>
      <c r="B93" s="207" t="s">
        <v>1242</v>
      </c>
      <c r="C93" s="206" t="s">
        <v>1241</v>
      </c>
      <c r="D93" s="206" t="s">
        <v>304</v>
      </c>
      <c r="E93" s="206" t="s">
        <v>308</v>
      </c>
      <c r="F93" s="122"/>
      <c r="G93" s="205" t="s">
        <v>967</v>
      </c>
      <c r="H93" s="204">
        <v>57.35</v>
      </c>
      <c r="I93" s="204"/>
      <c r="J93" s="203"/>
      <c r="K93" s="203">
        <v>39</v>
      </c>
      <c r="L93" s="203"/>
      <c r="M93" s="202" t="s">
        <v>1244</v>
      </c>
      <c r="N93" s="201" t="str">
        <f t="shared" si="2"/>
        <v/>
      </c>
      <c r="O93" s="200"/>
    </row>
    <row r="94" spans="1:15" x14ac:dyDescent="0.25">
      <c r="A94" s="199" t="s">
        <v>1243</v>
      </c>
      <c r="B94" s="207" t="s">
        <v>1242</v>
      </c>
      <c r="C94" s="206" t="s">
        <v>1241</v>
      </c>
      <c r="D94" s="206" t="s">
        <v>304</v>
      </c>
      <c r="E94" s="206" t="s">
        <v>322</v>
      </c>
      <c r="F94" s="122"/>
      <c r="G94" s="205" t="s">
        <v>967</v>
      </c>
      <c r="H94" s="204">
        <v>34</v>
      </c>
      <c r="I94" s="204"/>
      <c r="J94" s="203"/>
      <c r="K94" s="203">
        <v>451</v>
      </c>
      <c r="L94" s="203"/>
      <c r="M94" s="202" t="s">
        <v>1240</v>
      </c>
      <c r="N94" s="201" t="str">
        <f t="shared" si="2"/>
        <v/>
      </c>
      <c r="O94" s="200"/>
    </row>
    <row r="95" spans="1:15" x14ac:dyDescent="0.25">
      <c r="A95" s="199" t="s">
        <v>1239</v>
      </c>
      <c r="B95" s="207" t="s">
        <v>1236</v>
      </c>
      <c r="C95" s="206" t="s">
        <v>1235</v>
      </c>
      <c r="D95" s="206" t="s">
        <v>304</v>
      </c>
      <c r="E95" s="206" t="s">
        <v>308</v>
      </c>
      <c r="F95" s="122"/>
      <c r="G95" s="205" t="s">
        <v>967</v>
      </c>
      <c r="H95" s="204">
        <v>57.35</v>
      </c>
      <c r="I95" s="204"/>
      <c r="J95" s="203">
        <v>2</v>
      </c>
      <c r="K95" s="203">
        <v>124</v>
      </c>
      <c r="L95" s="203"/>
      <c r="M95" s="202" t="s">
        <v>1238</v>
      </c>
      <c r="N95" s="201" t="str">
        <f t="shared" si="2"/>
        <v/>
      </c>
      <c r="O95" s="200"/>
    </row>
    <row r="96" spans="1:15" ht="15.75" x14ac:dyDescent="0.25">
      <c r="A96" s="199" t="s">
        <v>1237</v>
      </c>
      <c r="B96" s="207" t="s">
        <v>1236</v>
      </c>
      <c r="C96" s="206" t="s">
        <v>1235</v>
      </c>
      <c r="D96" s="206" t="s">
        <v>304</v>
      </c>
      <c r="E96" s="206" t="s">
        <v>322</v>
      </c>
      <c r="F96" s="208"/>
      <c r="G96" s="205" t="s">
        <v>967</v>
      </c>
      <c r="H96" s="204">
        <v>34</v>
      </c>
      <c r="I96" s="204"/>
      <c r="J96" s="203"/>
      <c r="K96" s="203">
        <v>128</v>
      </c>
      <c r="L96" s="203"/>
      <c r="M96" s="202" t="s">
        <v>1234</v>
      </c>
      <c r="N96" s="201" t="str">
        <f t="shared" si="2"/>
        <v/>
      </c>
      <c r="O96" s="200"/>
    </row>
    <row r="97" spans="1:15" x14ac:dyDescent="0.25">
      <c r="A97" s="199" t="s">
        <v>1233</v>
      </c>
      <c r="B97" s="207" t="s">
        <v>1230</v>
      </c>
      <c r="C97" s="206" t="s">
        <v>1229</v>
      </c>
      <c r="D97" s="206" t="s">
        <v>304</v>
      </c>
      <c r="E97" s="206" t="s">
        <v>308</v>
      </c>
      <c r="F97" s="122" t="s">
        <v>398</v>
      </c>
      <c r="G97" s="205" t="s">
        <v>995</v>
      </c>
      <c r="H97" s="204">
        <v>57.35</v>
      </c>
      <c r="I97" s="204"/>
      <c r="J97" s="203">
        <v>297</v>
      </c>
      <c r="K97" s="203">
        <v>549</v>
      </c>
      <c r="L97" s="203"/>
      <c r="M97" s="202" t="s">
        <v>1232</v>
      </c>
      <c r="N97" s="201" t="str">
        <f t="shared" si="2"/>
        <v/>
      </c>
      <c r="O97" s="200"/>
    </row>
    <row r="98" spans="1:15" x14ac:dyDescent="0.25">
      <c r="A98" s="199" t="s">
        <v>1231</v>
      </c>
      <c r="B98" s="207" t="s">
        <v>1230</v>
      </c>
      <c r="C98" s="206" t="s">
        <v>1229</v>
      </c>
      <c r="D98" s="206" t="s">
        <v>304</v>
      </c>
      <c r="E98" s="206" t="s">
        <v>322</v>
      </c>
      <c r="F98" s="122"/>
      <c r="G98" s="205" t="s">
        <v>995</v>
      </c>
      <c r="H98" s="204">
        <v>34</v>
      </c>
      <c r="I98" s="204"/>
      <c r="J98" s="203">
        <v>16</v>
      </c>
      <c r="K98" s="203">
        <v>46</v>
      </c>
      <c r="L98" s="203"/>
      <c r="M98" s="202" t="s">
        <v>1228</v>
      </c>
      <c r="N98" s="201" t="str">
        <f t="shared" si="2"/>
        <v/>
      </c>
      <c r="O98" s="200"/>
    </row>
    <row r="99" spans="1:15" x14ac:dyDescent="0.25">
      <c r="A99" s="199" t="s">
        <v>1227</v>
      </c>
      <c r="B99" s="207" t="s">
        <v>1224</v>
      </c>
      <c r="C99" s="206" t="s">
        <v>1223</v>
      </c>
      <c r="D99" s="206" t="s">
        <v>304</v>
      </c>
      <c r="E99" s="206" t="s">
        <v>308</v>
      </c>
      <c r="F99" s="122"/>
      <c r="G99" s="205" t="s">
        <v>967</v>
      </c>
      <c r="H99" s="204">
        <v>57.35</v>
      </c>
      <c r="I99" s="204"/>
      <c r="J99" s="203"/>
      <c r="K99" s="203">
        <v>92</v>
      </c>
      <c r="L99" s="203"/>
      <c r="M99" s="202" t="s">
        <v>1226</v>
      </c>
      <c r="N99" s="201" t="str">
        <f t="shared" si="2"/>
        <v/>
      </c>
      <c r="O99" s="200"/>
    </row>
    <row r="100" spans="1:15" x14ac:dyDescent="0.25">
      <c r="A100" s="199" t="s">
        <v>1225</v>
      </c>
      <c r="B100" s="207" t="s">
        <v>1224</v>
      </c>
      <c r="C100" s="206" t="s">
        <v>1223</v>
      </c>
      <c r="D100" s="206" t="s">
        <v>304</v>
      </c>
      <c r="E100" s="206" t="s">
        <v>322</v>
      </c>
      <c r="F100" s="122"/>
      <c r="G100" s="205" t="s">
        <v>967</v>
      </c>
      <c r="H100" s="204">
        <v>34</v>
      </c>
      <c r="I100" s="204"/>
      <c r="J100" s="203"/>
      <c r="K100" s="203">
        <v>291</v>
      </c>
      <c r="L100" s="203"/>
      <c r="M100" s="202" t="s">
        <v>1222</v>
      </c>
      <c r="N100" s="201" t="str">
        <f t="shared" si="2"/>
        <v/>
      </c>
      <c r="O100" s="200"/>
    </row>
    <row r="101" spans="1:15" x14ac:dyDescent="0.25">
      <c r="A101" s="199" t="s">
        <v>1221</v>
      </c>
      <c r="B101" s="207" t="s">
        <v>1218</v>
      </c>
      <c r="C101" s="206" t="s">
        <v>1217</v>
      </c>
      <c r="D101" s="206" t="s">
        <v>304</v>
      </c>
      <c r="E101" s="206" t="s">
        <v>308</v>
      </c>
      <c r="F101" s="122"/>
      <c r="G101" s="205" t="s">
        <v>1008</v>
      </c>
      <c r="H101" s="204">
        <v>57.35</v>
      </c>
      <c r="I101" s="204"/>
      <c r="J101" s="203">
        <v>220</v>
      </c>
      <c r="K101" s="203">
        <v>220</v>
      </c>
      <c r="L101" s="203"/>
      <c r="M101" s="202" t="s">
        <v>1220</v>
      </c>
      <c r="N101" s="201" t="str">
        <f t="shared" si="2"/>
        <v/>
      </c>
      <c r="O101" s="200"/>
    </row>
    <row r="102" spans="1:15" x14ac:dyDescent="0.25">
      <c r="A102" s="199" t="s">
        <v>1219</v>
      </c>
      <c r="B102" s="207" t="s">
        <v>1218</v>
      </c>
      <c r="C102" s="206" t="s">
        <v>1217</v>
      </c>
      <c r="D102" s="206" t="s">
        <v>304</v>
      </c>
      <c r="E102" s="206" t="s">
        <v>322</v>
      </c>
      <c r="F102" s="122"/>
      <c r="G102" s="205" t="s">
        <v>1008</v>
      </c>
      <c r="H102" s="204">
        <v>34</v>
      </c>
      <c r="I102" s="204"/>
      <c r="J102" s="203"/>
      <c r="K102" s="203">
        <v>136</v>
      </c>
      <c r="L102" s="203"/>
      <c r="M102" s="202" t="s">
        <v>1216</v>
      </c>
      <c r="N102" s="201" t="str">
        <f t="shared" si="2"/>
        <v/>
      </c>
      <c r="O102" s="200"/>
    </row>
    <row r="103" spans="1:15" x14ac:dyDescent="0.25">
      <c r="A103" s="199" t="s">
        <v>1215</v>
      </c>
      <c r="B103" s="207" t="s">
        <v>1212</v>
      </c>
      <c r="C103" s="206" t="s">
        <v>1211</v>
      </c>
      <c r="D103" s="206" t="s">
        <v>304</v>
      </c>
      <c r="E103" s="206" t="s">
        <v>308</v>
      </c>
      <c r="F103" s="122"/>
      <c r="G103" s="205" t="s">
        <v>1008</v>
      </c>
      <c r="H103" s="204">
        <v>57.35</v>
      </c>
      <c r="I103" s="204"/>
      <c r="J103" s="203">
        <v>76</v>
      </c>
      <c r="K103" s="203">
        <v>31</v>
      </c>
      <c r="L103" s="203"/>
      <c r="M103" s="202" t="s">
        <v>1214</v>
      </c>
      <c r="N103" s="201" t="str">
        <f t="shared" si="2"/>
        <v/>
      </c>
      <c r="O103" s="200"/>
    </row>
    <row r="104" spans="1:15" x14ac:dyDescent="0.25">
      <c r="A104" s="199" t="s">
        <v>1213</v>
      </c>
      <c r="B104" s="207" t="s">
        <v>1212</v>
      </c>
      <c r="C104" s="206" t="s">
        <v>1211</v>
      </c>
      <c r="D104" s="206" t="s">
        <v>304</v>
      </c>
      <c r="E104" s="206" t="s">
        <v>322</v>
      </c>
      <c r="F104" s="122"/>
      <c r="G104" s="205" t="s">
        <v>1008</v>
      </c>
      <c r="H104" s="204">
        <v>34</v>
      </c>
      <c r="I104" s="204"/>
      <c r="J104" s="203"/>
      <c r="K104" s="203">
        <v>381</v>
      </c>
      <c r="L104" s="203"/>
      <c r="M104" s="202" t="s">
        <v>1210</v>
      </c>
      <c r="N104" s="201" t="str">
        <f t="shared" si="2"/>
        <v/>
      </c>
      <c r="O104" s="200"/>
    </row>
    <row r="105" spans="1:15" x14ac:dyDescent="0.25">
      <c r="A105" s="199" t="s">
        <v>1209</v>
      </c>
      <c r="B105" s="207" t="s">
        <v>1206</v>
      </c>
      <c r="C105" s="206" t="s">
        <v>1205</v>
      </c>
      <c r="D105" s="206" t="s">
        <v>304</v>
      </c>
      <c r="E105" s="206" t="s">
        <v>308</v>
      </c>
      <c r="F105" s="122"/>
      <c r="G105" s="205" t="s">
        <v>1008</v>
      </c>
      <c r="H105" s="204">
        <v>57.35</v>
      </c>
      <c r="I105" s="204"/>
      <c r="J105" s="203"/>
      <c r="K105" s="203">
        <v>538</v>
      </c>
      <c r="L105" s="203"/>
      <c r="M105" s="202" t="s">
        <v>1208</v>
      </c>
      <c r="N105" s="201" t="str">
        <f t="shared" ref="N105:N136" si="3">IF(O105="","",H105-($N$7*H105))</f>
        <v/>
      </c>
      <c r="O105" s="200"/>
    </row>
    <row r="106" spans="1:15" x14ac:dyDescent="0.25">
      <c r="A106" s="199" t="s">
        <v>1207</v>
      </c>
      <c r="B106" s="207" t="s">
        <v>1206</v>
      </c>
      <c r="C106" s="206" t="s">
        <v>1205</v>
      </c>
      <c r="D106" s="206" t="s">
        <v>304</v>
      </c>
      <c r="E106" s="206" t="s">
        <v>322</v>
      </c>
      <c r="F106" s="122"/>
      <c r="G106" s="205" t="s">
        <v>1008</v>
      </c>
      <c r="H106" s="204">
        <v>34</v>
      </c>
      <c r="I106" s="204"/>
      <c r="J106" s="203"/>
      <c r="K106" s="203">
        <v>260</v>
      </c>
      <c r="L106" s="203"/>
      <c r="M106" s="202" t="s">
        <v>1204</v>
      </c>
      <c r="N106" s="201" t="str">
        <f t="shared" si="3"/>
        <v/>
      </c>
      <c r="O106" s="200"/>
    </row>
    <row r="107" spans="1:15" x14ac:dyDescent="0.25">
      <c r="A107" s="199" t="s">
        <v>1040</v>
      </c>
      <c r="B107" s="207" t="s">
        <v>1039</v>
      </c>
      <c r="C107" s="206" t="s">
        <v>1038</v>
      </c>
      <c r="D107" s="206" t="s">
        <v>304</v>
      </c>
      <c r="E107" s="206" t="s">
        <v>322</v>
      </c>
      <c r="F107" s="122"/>
      <c r="G107" s="205" t="s">
        <v>967</v>
      </c>
      <c r="H107" s="204">
        <v>34</v>
      </c>
      <c r="I107" s="204"/>
      <c r="J107" s="203"/>
      <c r="K107" s="203">
        <v>570</v>
      </c>
      <c r="L107" s="203"/>
      <c r="M107" s="202" t="s">
        <v>1037</v>
      </c>
      <c r="N107" s="201" t="str">
        <f t="shared" si="3"/>
        <v/>
      </c>
      <c r="O107" s="200"/>
    </row>
    <row r="108" spans="1:15" x14ac:dyDescent="0.25">
      <c r="A108" s="199" t="s">
        <v>1036</v>
      </c>
      <c r="B108" s="207" t="s">
        <v>1035</v>
      </c>
      <c r="C108" s="206" t="s">
        <v>1034</v>
      </c>
      <c r="D108" s="206" t="s">
        <v>304</v>
      </c>
      <c r="E108" s="206" t="s">
        <v>322</v>
      </c>
      <c r="F108" s="122"/>
      <c r="G108" s="205" t="s">
        <v>1008</v>
      </c>
      <c r="H108" s="204">
        <v>34</v>
      </c>
      <c r="I108" s="204"/>
      <c r="J108" s="203"/>
      <c r="K108" s="203">
        <v>342</v>
      </c>
      <c r="L108" s="203"/>
      <c r="M108" s="202" t="s">
        <v>1033</v>
      </c>
      <c r="N108" s="201" t="str">
        <f t="shared" si="3"/>
        <v/>
      </c>
      <c r="O108" s="200"/>
    </row>
    <row r="109" spans="1:15" x14ac:dyDescent="0.25">
      <c r="A109" s="199" t="s">
        <v>1032</v>
      </c>
      <c r="B109" s="207" t="s">
        <v>1029</v>
      </c>
      <c r="C109" s="206" t="s">
        <v>1028</v>
      </c>
      <c r="D109" s="206" t="s">
        <v>304</v>
      </c>
      <c r="E109" s="206" t="s">
        <v>308</v>
      </c>
      <c r="F109" s="122"/>
      <c r="G109" s="205" t="s">
        <v>967</v>
      </c>
      <c r="H109" s="204">
        <v>57.35</v>
      </c>
      <c r="I109" s="204"/>
      <c r="J109" s="203">
        <v>162</v>
      </c>
      <c r="K109" s="203">
        <v>100</v>
      </c>
      <c r="L109" s="203"/>
      <c r="M109" s="202" t="s">
        <v>1031</v>
      </c>
      <c r="N109" s="201" t="str">
        <f t="shared" si="3"/>
        <v/>
      </c>
      <c r="O109" s="200"/>
    </row>
    <row r="110" spans="1:15" x14ac:dyDescent="0.25">
      <c r="A110" s="199" t="s">
        <v>1030</v>
      </c>
      <c r="B110" s="207" t="s">
        <v>1029</v>
      </c>
      <c r="C110" s="206" t="s">
        <v>1028</v>
      </c>
      <c r="D110" s="206" t="s">
        <v>304</v>
      </c>
      <c r="E110" s="206" t="s">
        <v>322</v>
      </c>
      <c r="F110" s="122"/>
      <c r="G110" s="205" t="s">
        <v>967</v>
      </c>
      <c r="H110" s="204">
        <v>34</v>
      </c>
      <c r="I110" s="204"/>
      <c r="J110" s="203">
        <v>82</v>
      </c>
      <c r="K110" s="203">
        <v>220</v>
      </c>
      <c r="L110" s="203"/>
      <c r="M110" s="202" t="s">
        <v>1027</v>
      </c>
      <c r="N110" s="201" t="str">
        <f t="shared" si="3"/>
        <v/>
      </c>
      <c r="O110" s="200"/>
    </row>
    <row r="111" spans="1:15" x14ac:dyDescent="0.25">
      <c r="A111" s="199" t="s">
        <v>1026</v>
      </c>
      <c r="B111" s="207" t="s">
        <v>1023</v>
      </c>
      <c r="C111" s="206" t="s">
        <v>1022</v>
      </c>
      <c r="D111" s="206" t="s">
        <v>304</v>
      </c>
      <c r="E111" s="206" t="s">
        <v>308</v>
      </c>
      <c r="F111" s="122"/>
      <c r="G111" s="205" t="s">
        <v>967</v>
      </c>
      <c r="H111" s="204">
        <v>57.35</v>
      </c>
      <c r="I111" s="204"/>
      <c r="J111" s="203">
        <v>9</v>
      </c>
      <c r="K111" s="203">
        <v>7</v>
      </c>
      <c r="L111" s="203"/>
      <c r="M111" s="202" t="s">
        <v>1025</v>
      </c>
      <c r="N111" s="201" t="str">
        <f t="shared" si="3"/>
        <v/>
      </c>
      <c r="O111" s="200"/>
    </row>
    <row r="112" spans="1:15" x14ac:dyDescent="0.25">
      <c r="A112" s="199" t="s">
        <v>1024</v>
      </c>
      <c r="B112" s="207" t="s">
        <v>1023</v>
      </c>
      <c r="C112" s="206" t="s">
        <v>1022</v>
      </c>
      <c r="D112" s="206" t="s">
        <v>304</v>
      </c>
      <c r="E112" s="206" t="s">
        <v>322</v>
      </c>
      <c r="F112" s="122"/>
      <c r="G112" s="205" t="s">
        <v>967</v>
      </c>
      <c r="H112" s="204">
        <v>34</v>
      </c>
      <c r="I112" s="204"/>
      <c r="J112" s="203"/>
      <c r="K112" s="203">
        <v>54</v>
      </c>
      <c r="L112" s="203"/>
      <c r="M112" s="202" t="s">
        <v>1021</v>
      </c>
      <c r="N112" s="201" t="str">
        <f t="shared" si="3"/>
        <v/>
      </c>
      <c r="O112" s="200"/>
    </row>
    <row r="113" spans="1:15" x14ac:dyDescent="0.25">
      <c r="A113" s="199" t="s">
        <v>1020</v>
      </c>
      <c r="B113" s="207" t="s">
        <v>1017</v>
      </c>
      <c r="C113" s="206" t="s">
        <v>1016</v>
      </c>
      <c r="D113" s="206" t="s">
        <v>304</v>
      </c>
      <c r="E113" s="206" t="s">
        <v>308</v>
      </c>
      <c r="F113" s="122"/>
      <c r="G113" s="205" t="s">
        <v>1015</v>
      </c>
      <c r="H113" s="204">
        <v>57.35</v>
      </c>
      <c r="I113" s="204"/>
      <c r="J113" s="203"/>
      <c r="K113" s="203">
        <v>21</v>
      </c>
      <c r="L113" s="203"/>
      <c r="M113" s="202" t="s">
        <v>1019</v>
      </c>
      <c r="N113" s="201" t="str">
        <f t="shared" si="3"/>
        <v/>
      </c>
      <c r="O113" s="200"/>
    </row>
    <row r="114" spans="1:15" x14ac:dyDescent="0.25">
      <c r="A114" s="199" t="s">
        <v>1018</v>
      </c>
      <c r="B114" s="207" t="s">
        <v>1017</v>
      </c>
      <c r="C114" s="206" t="s">
        <v>1016</v>
      </c>
      <c r="D114" s="206" t="s">
        <v>304</v>
      </c>
      <c r="E114" s="206" t="s">
        <v>322</v>
      </c>
      <c r="F114" s="122"/>
      <c r="G114" s="205" t="s">
        <v>1015</v>
      </c>
      <c r="H114" s="204">
        <v>34</v>
      </c>
      <c r="I114" s="204"/>
      <c r="J114" s="203"/>
      <c r="K114" s="203">
        <v>63</v>
      </c>
      <c r="L114" s="203"/>
      <c r="M114" s="202" t="s">
        <v>1014</v>
      </c>
      <c r="N114" s="201" t="str">
        <f t="shared" si="3"/>
        <v/>
      </c>
      <c r="O114" s="200"/>
    </row>
    <row r="115" spans="1:15" x14ac:dyDescent="0.25">
      <c r="A115" s="199" t="s">
        <v>1013</v>
      </c>
      <c r="B115" s="207" t="s">
        <v>1010</v>
      </c>
      <c r="C115" s="206" t="s">
        <v>1009</v>
      </c>
      <c r="D115" s="206" t="s">
        <v>304</v>
      </c>
      <c r="E115" s="206" t="s">
        <v>308</v>
      </c>
      <c r="F115" s="122"/>
      <c r="G115" s="205" t="s">
        <v>1008</v>
      </c>
      <c r="H115" s="204">
        <v>57.35</v>
      </c>
      <c r="I115" s="204"/>
      <c r="J115" s="203"/>
      <c r="K115" s="203">
        <v>96</v>
      </c>
      <c r="L115" s="203"/>
      <c r="M115" s="202" t="s">
        <v>1012</v>
      </c>
      <c r="N115" s="201" t="str">
        <f t="shared" si="3"/>
        <v/>
      </c>
      <c r="O115" s="200"/>
    </row>
    <row r="116" spans="1:15" x14ac:dyDescent="0.25">
      <c r="A116" s="199" t="s">
        <v>1011</v>
      </c>
      <c r="B116" s="207" t="s">
        <v>1010</v>
      </c>
      <c r="C116" s="206" t="s">
        <v>1009</v>
      </c>
      <c r="D116" s="206" t="s">
        <v>304</v>
      </c>
      <c r="E116" s="206" t="s">
        <v>322</v>
      </c>
      <c r="F116" s="122"/>
      <c r="G116" s="205" t="s">
        <v>1008</v>
      </c>
      <c r="H116" s="204">
        <v>34</v>
      </c>
      <c r="I116" s="204"/>
      <c r="J116" s="203"/>
      <c r="K116" s="203">
        <v>36</v>
      </c>
      <c r="L116" s="203"/>
      <c r="M116" s="202" t="s">
        <v>1007</v>
      </c>
      <c r="N116" s="201" t="str">
        <f t="shared" si="3"/>
        <v/>
      </c>
      <c r="O116" s="200"/>
    </row>
    <row r="117" spans="1:15" x14ac:dyDescent="0.25">
      <c r="A117" s="199" t="s">
        <v>1006</v>
      </c>
      <c r="B117" s="207" t="s">
        <v>1003</v>
      </c>
      <c r="C117" s="206" t="s">
        <v>1002</v>
      </c>
      <c r="D117" s="206" t="s">
        <v>304</v>
      </c>
      <c r="E117" s="206" t="s">
        <v>308</v>
      </c>
      <c r="F117" s="122"/>
      <c r="G117" s="205" t="s">
        <v>960</v>
      </c>
      <c r="H117" s="204">
        <v>57.35</v>
      </c>
      <c r="I117" s="204"/>
      <c r="J117" s="203">
        <v>109</v>
      </c>
      <c r="K117" s="203">
        <v>310</v>
      </c>
      <c r="L117" s="203"/>
      <c r="M117" s="202" t="s">
        <v>1005</v>
      </c>
      <c r="N117" s="201" t="str">
        <f t="shared" si="3"/>
        <v/>
      </c>
      <c r="O117" s="200"/>
    </row>
    <row r="118" spans="1:15" x14ac:dyDescent="0.25">
      <c r="A118" s="199" t="s">
        <v>1004</v>
      </c>
      <c r="B118" s="207" t="s">
        <v>1003</v>
      </c>
      <c r="C118" s="206" t="s">
        <v>1002</v>
      </c>
      <c r="D118" s="206" t="s">
        <v>304</v>
      </c>
      <c r="E118" s="206" t="s">
        <v>322</v>
      </c>
      <c r="F118" s="122"/>
      <c r="G118" s="205" t="s">
        <v>960</v>
      </c>
      <c r="H118" s="204">
        <v>34</v>
      </c>
      <c r="I118" s="204"/>
      <c r="J118" s="203"/>
      <c r="K118" s="203">
        <v>7</v>
      </c>
      <c r="L118" s="203"/>
      <c r="M118" s="202" t="s">
        <v>1001</v>
      </c>
      <c r="N118" s="201" t="str">
        <f t="shared" si="3"/>
        <v/>
      </c>
      <c r="O118" s="200"/>
    </row>
    <row r="119" spans="1:15" x14ac:dyDescent="0.25">
      <c r="A119" s="199" t="s">
        <v>1000</v>
      </c>
      <c r="B119" s="207" t="s">
        <v>997</v>
      </c>
      <c r="C119" s="206" t="s">
        <v>996</v>
      </c>
      <c r="D119" s="206" t="s">
        <v>304</v>
      </c>
      <c r="E119" s="206" t="s">
        <v>308</v>
      </c>
      <c r="F119" s="122"/>
      <c r="G119" s="205" t="s">
        <v>995</v>
      </c>
      <c r="H119" s="204">
        <v>57.35</v>
      </c>
      <c r="I119" s="204"/>
      <c r="J119" s="203"/>
      <c r="K119" s="203">
        <v>179</v>
      </c>
      <c r="L119" s="203"/>
      <c r="M119" s="202" t="s">
        <v>999</v>
      </c>
      <c r="N119" s="201" t="str">
        <f t="shared" si="3"/>
        <v/>
      </c>
      <c r="O119" s="200"/>
    </row>
    <row r="120" spans="1:15" x14ac:dyDescent="0.25">
      <c r="A120" s="199" t="s">
        <v>998</v>
      </c>
      <c r="B120" s="207" t="s">
        <v>997</v>
      </c>
      <c r="C120" s="206" t="s">
        <v>996</v>
      </c>
      <c r="D120" s="206" t="s">
        <v>304</v>
      </c>
      <c r="E120" s="206" t="s">
        <v>322</v>
      </c>
      <c r="F120" s="122"/>
      <c r="G120" s="205" t="s">
        <v>995</v>
      </c>
      <c r="H120" s="204">
        <v>34</v>
      </c>
      <c r="I120" s="204"/>
      <c r="J120" s="203">
        <v>8</v>
      </c>
      <c r="K120" s="203">
        <v>235</v>
      </c>
      <c r="L120" s="203"/>
      <c r="M120" s="202" t="s">
        <v>994</v>
      </c>
      <c r="N120" s="201" t="str">
        <f t="shared" si="3"/>
        <v/>
      </c>
      <c r="O120" s="200"/>
    </row>
    <row r="121" spans="1:15" x14ac:dyDescent="0.25">
      <c r="A121" s="199" t="s">
        <v>993</v>
      </c>
      <c r="B121" s="207" t="s">
        <v>990</v>
      </c>
      <c r="C121" s="206" t="s">
        <v>989</v>
      </c>
      <c r="D121" s="206" t="s">
        <v>304</v>
      </c>
      <c r="E121" s="206" t="s">
        <v>308</v>
      </c>
      <c r="F121" s="122"/>
      <c r="G121" s="205" t="s">
        <v>974</v>
      </c>
      <c r="H121" s="204">
        <v>57.35</v>
      </c>
      <c r="I121" s="204"/>
      <c r="J121" s="203">
        <v>7</v>
      </c>
      <c r="K121" s="203">
        <v>15</v>
      </c>
      <c r="L121" s="203"/>
      <c r="M121" s="202" t="s">
        <v>992</v>
      </c>
      <c r="N121" s="201" t="str">
        <f t="shared" si="3"/>
        <v/>
      </c>
      <c r="O121" s="200"/>
    </row>
    <row r="122" spans="1:15" ht="15.75" x14ac:dyDescent="0.25">
      <c r="A122" s="199" t="s">
        <v>991</v>
      </c>
      <c r="B122" s="207" t="s">
        <v>990</v>
      </c>
      <c r="C122" s="206" t="s">
        <v>989</v>
      </c>
      <c r="D122" s="206" t="s">
        <v>304</v>
      </c>
      <c r="E122" s="206" t="s">
        <v>322</v>
      </c>
      <c r="F122" s="208"/>
      <c r="G122" s="205" t="s">
        <v>974</v>
      </c>
      <c r="H122" s="204">
        <v>34</v>
      </c>
      <c r="I122" s="204"/>
      <c r="J122" s="203"/>
      <c r="K122" s="203">
        <v>316</v>
      </c>
      <c r="L122" s="203"/>
      <c r="M122" s="202" t="s">
        <v>988</v>
      </c>
      <c r="N122" s="201" t="str">
        <f t="shared" si="3"/>
        <v/>
      </c>
      <c r="O122" s="200"/>
    </row>
    <row r="123" spans="1:15" x14ac:dyDescent="0.25">
      <c r="A123" s="199" t="s">
        <v>987</v>
      </c>
      <c r="B123" s="207" t="s">
        <v>984</v>
      </c>
      <c r="C123" s="206" t="s">
        <v>983</v>
      </c>
      <c r="D123" s="206" t="s">
        <v>304</v>
      </c>
      <c r="E123" s="206" t="s">
        <v>308</v>
      </c>
      <c r="F123" s="122"/>
      <c r="G123" s="205" t="s">
        <v>967</v>
      </c>
      <c r="H123" s="204">
        <v>57.35</v>
      </c>
      <c r="I123" s="204"/>
      <c r="J123" s="203"/>
      <c r="K123" s="203">
        <v>4</v>
      </c>
      <c r="L123" s="203"/>
      <c r="M123" s="202" t="s">
        <v>986</v>
      </c>
      <c r="N123" s="201" t="str">
        <f t="shared" si="3"/>
        <v/>
      </c>
      <c r="O123" s="200"/>
    </row>
    <row r="124" spans="1:15" x14ac:dyDescent="0.25">
      <c r="A124" s="199" t="s">
        <v>985</v>
      </c>
      <c r="B124" s="207" t="s">
        <v>984</v>
      </c>
      <c r="C124" s="206" t="s">
        <v>983</v>
      </c>
      <c r="D124" s="206" t="s">
        <v>304</v>
      </c>
      <c r="E124" s="206" t="s">
        <v>322</v>
      </c>
      <c r="F124" s="122"/>
      <c r="G124" s="205" t="s">
        <v>967</v>
      </c>
      <c r="H124" s="204">
        <v>34</v>
      </c>
      <c r="I124" s="204"/>
      <c r="J124" s="203"/>
      <c r="K124" s="203">
        <v>91</v>
      </c>
      <c r="L124" s="203"/>
      <c r="M124" s="202" t="s">
        <v>982</v>
      </c>
      <c r="N124" s="201" t="str">
        <f t="shared" si="3"/>
        <v/>
      </c>
      <c r="O124" s="200"/>
    </row>
    <row r="125" spans="1:15" x14ac:dyDescent="0.25">
      <c r="A125" s="199" t="s">
        <v>981</v>
      </c>
      <c r="B125" s="207" t="s">
        <v>980</v>
      </c>
      <c r="C125" s="206" t="s">
        <v>979</v>
      </c>
      <c r="D125" s="206" t="s">
        <v>304</v>
      </c>
      <c r="E125" s="206" t="s">
        <v>322</v>
      </c>
      <c r="F125" s="122"/>
      <c r="G125" s="205" t="s">
        <v>967</v>
      </c>
      <c r="H125" s="204">
        <v>34</v>
      </c>
      <c r="I125" s="204"/>
      <c r="J125" s="203"/>
      <c r="K125" s="203">
        <v>162</v>
      </c>
      <c r="L125" s="203"/>
      <c r="M125" s="202" t="s">
        <v>978</v>
      </c>
      <c r="N125" s="201" t="str">
        <f t="shared" si="3"/>
        <v/>
      </c>
      <c r="O125" s="200"/>
    </row>
    <row r="126" spans="1:15" ht="15.75" x14ac:dyDescent="0.25">
      <c r="A126" s="199" t="s">
        <v>977</v>
      </c>
      <c r="B126" s="207" t="s">
        <v>976</v>
      </c>
      <c r="C126" s="206" t="s">
        <v>975</v>
      </c>
      <c r="D126" s="206" t="s">
        <v>304</v>
      </c>
      <c r="E126" s="206" t="s">
        <v>322</v>
      </c>
      <c r="F126" s="208"/>
      <c r="G126" s="205" t="s">
        <v>974</v>
      </c>
      <c r="H126" s="204">
        <v>34</v>
      </c>
      <c r="I126" s="204"/>
      <c r="J126" s="203"/>
      <c r="K126" s="203">
        <v>97</v>
      </c>
      <c r="L126" s="203"/>
      <c r="M126" s="202" t="s">
        <v>973</v>
      </c>
      <c r="N126" s="201" t="str">
        <f t="shared" si="3"/>
        <v/>
      </c>
      <c r="O126" s="200"/>
    </row>
    <row r="127" spans="1:15" x14ac:dyDescent="0.25">
      <c r="A127" s="199" t="s">
        <v>972</v>
      </c>
      <c r="B127" s="207" t="s">
        <v>969</v>
      </c>
      <c r="C127" s="206" t="s">
        <v>968</v>
      </c>
      <c r="D127" s="206" t="s">
        <v>304</v>
      </c>
      <c r="E127" s="206" t="s">
        <v>308</v>
      </c>
      <c r="F127" s="122"/>
      <c r="G127" s="205" t="s">
        <v>967</v>
      </c>
      <c r="H127" s="204">
        <v>57.35</v>
      </c>
      <c r="I127" s="204"/>
      <c r="J127" s="203"/>
      <c r="K127" s="203">
        <v>128</v>
      </c>
      <c r="L127" s="203"/>
      <c r="M127" s="202" t="s">
        <v>971</v>
      </c>
      <c r="N127" s="201" t="str">
        <f t="shared" si="3"/>
        <v/>
      </c>
      <c r="O127" s="200"/>
    </row>
    <row r="128" spans="1:15" x14ac:dyDescent="0.25">
      <c r="A128" s="199" t="s">
        <v>970</v>
      </c>
      <c r="B128" s="207" t="s">
        <v>969</v>
      </c>
      <c r="C128" s="206" t="s">
        <v>968</v>
      </c>
      <c r="D128" s="206" t="s">
        <v>304</v>
      </c>
      <c r="E128" s="206" t="s">
        <v>322</v>
      </c>
      <c r="F128" s="122"/>
      <c r="G128" s="205" t="s">
        <v>967</v>
      </c>
      <c r="H128" s="204">
        <v>34</v>
      </c>
      <c r="I128" s="204"/>
      <c r="J128" s="203"/>
      <c r="K128" s="203">
        <v>108</v>
      </c>
      <c r="L128" s="203"/>
      <c r="M128" s="202" t="s">
        <v>966</v>
      </c>
      <c r="N128" s="201" t="str">
        <f t="shared" si="3"/>
        <v/>
      </c>
      <c r="O128" s="200"/>
    </row>
    <row r="129" spans="1:15" x14ac:dyDescent="0.25">
      <c r="A129" s="199" t="s">
        <v>965</v>
      </c>
      <c r="B129" s="207" t="s">
        <v>962</v>
      </c>
      <c r="C129" s="206" t="s">
        <v>961</v>
      </c>
      <c r="D129" s="206" t="s">
        <v>304</v>
      </c>
      <c r="E129" s="206" t="s">
        <v>308</v>
      </c>
      <c r="F129" s="122"/>
      <c r="G129" s="205" t="s">
        <v>960</v>
      </c>
      <c r="H129" s="204">
        <v>57.35</v>
      </c>
      <c r="I129" s="204"/>
      <c r="J129" s="203">
        <v>2</v>
      </c>
      <c r="K129" s="203">
        <v>28</v>
      </c>
      <c r="L129" s="203"/>
      <c r="M129" s="202" t="s">
        <v>964</v>
      </c>
      <c r="N129" s="201" t="str">
        <f t="shared" si="3"/>
        <v/>
      </c>
      <c r="O129" s="200"/>
    </row>
    <row r="130" spans="1:15" x14ac:dyDescent="0.25">
      <c r="A130" s="199" t="s">
        <v>963</v>
      </c>
      <c r="B130" s="207" t="s">
        <v>962</v>
      </c>
      <c r="C130" s="206" t="s">
        <v>961</v>
      </c>
      <c r="D130" s="206" t="s">
        <v>304</v>
      </c>
      <c r="E130" s="206" t="s">
        <v>322</v>
      </c>
      <c r="F130" s="122"/>
      <c r="G130" s="205" t="s">
        <v>960</v>
      </c>
      <c r="H130" s="204">
        <v>34</v>
      </c>
      <c r="I130" s="204"/>
      <c r="J130" s="203"/>
      <c r="K130" s="203">
        <v>27</v>
      </c>
      <c r="L130" s="203"/>
      <c r="M130" s="202" t="s">
        <v>959</v>
      </c>
      <c r="N130" s="201" t="str">
        <f t="shared" si="3"/>
        <v/>
      </c>
      <c r="O130" s="200"/>
    </row>
    <row r="131" spans="1:15" ht="15.75" thickBot="1" x14ac:dyDescent="0.3">
      <c r="A131" s="199" t="s">
        <v>958</v>
      </c>
      <c r="B131" s="198" t="s">
        <v>957</v>
      </c>
      <c r="C131" s="197" t="s">
        <v>956</v>
      </c>
      <c r="D131" s="197" t="s">
        <v>304</v>
      </c>
      <c r="E131" s="197" t="s">
        <v>308</v>
      </c>
      <c r="F131" s="112"/>
      <c r="G131" s="196" t="s">
        <v>304</v>
      </c>
      <c r="H131" s="195">
        <v>82.05</v>
      </c>
      <c r="I131" s="195"/>
      <c r="J131" s="194"/>
      <c r="K131" s="194">
        <v>252</v>
      </c>
      <c r="L131" s="194"/>
      <c r="M131" s="193" t="s">
        <v>955</v>
      </c>
      <c r="N131" s="192" t="str">
        <f t="shared" si="3"/>
        <v/>
      </c>
      <c r="O131" s="191"/>
    </row>
  </sheetData>
  <autoFilter ref="B8:O131" xr:uid="{00000000-0009-0000-0000-000000000000}"/>
  <mergeCells count="8">
    <mergeCell ref="M1:O1"/>
    <mergeCell ref="C1:K1"/>
    <mergeCell ref="D5:H5"/>
    <mergeCell ref="N5:N6"/>
    <mergeCell ref="D6:H6"/>
    <mergeCell ref="C2:I2"/>
    <mergeCell ref="D3:H3"/>
    <mergeCell ref="M3:O3"/>
  </mergeCells>
  <hyperlinks>
    <hyperlink ref="B6" r:id="rId1" xr:uid="{F06F5580-B30F-4EC1-93FD-BC21D30F6631}"/>
    <hyperlink ref="D3" r:id="rId2" display="mailto:richb@jfschmidt.com?subject=Vigor%20Liner%20Availability" xr:uid="{B1A3F356-B9E1-4A45-A328-746A86991FAB}"/>
    <hyperlink ref="D3:H3" r:id="rId3" display="Sam Barkley - SamB@jfschmidt.com" xr:uid="{6C475C04-FE56-4644-8717-F6FD37B882FF}"/>
    <hyperlink ref="D5:G5" r:id="rId4" display="Brian Mumm - Brianm@jfschmidt.com" xr:uid="{B3AC84F6-6FFC-4DB4-99FD-04DB88F24B24}"/>
    <hyperlink ref="D5" r:id="rId5" display="mailto:brianm@jfschmidt.com" xr:uid="{7CC521C2-A37A-430F-B095-5F4E1FD73F6A}"/>
    <hyperlink ref="D6:G6" r:id="rId6" display="Cathie Bown - Cathieb@jfschmidt.com" xr:uid="{164CB110-6656-49E5-9BA1-65C06A6C55C8}"/>
    <hyperlink ref="D4:G4" r:id="rId7" display="Jessica Hutchings - Jessicah@jfschmidt.com" xr:uid="{AC531467-1D24-4299-850D-EFAC392747A9}"/>
    <hyperlink ref="M3:O3" r:id="rId8" display="Click Here for current Stock Availability" xr:uid="{34478773-A472-4B8F-8C4D-762F8E119D0E}"/>
    <hyperlink ref="F23" r:id="rId9" xr:uid="{7E22895E-4464-4EF1-93C6-2BAEFCDA0D38}"/>
    <hyperlink ref="F48" r:id="rId10" xr:uid="{24C3355C-8A8B-4359-952A-72349410DF4B}"/>
    <hyperlink ref="F53" r:id="rId11" xr:uid="{119584F5-DE69-4632-9BDF-741967017CA7}"/>
    <hyperlink ref="F59" r:id="rId12" xr:uid="{B931E488-3BBE-4781-89B4-664FAFBEDD61}"/>
    <hyperlink ref="F68" r:id="rId13" xr:uid="{5824221C-5E46-40CA-A125-9B078F735233}"/>
    <hyperlink ref="F73" r:id="rId14" xr:uid="{BB34B2C8-71BE-43DD-83AE-33CB5299E3FE}"/>
    <hyperlink ref="F79" r:id="rId15" xr:uid="{1E33F0A9-FBC9-4065-9D62-BF98D6A8DB67}"/>
    <hyperlink ref="F97" r:id="rId16" xr:uid="{0832E365-9993-46E7-A05C-2D9DF832265C}"/>
  </hyperlinks>
  <printOptions horizontalCentered="1"/>
  <pageMargins left="0.25" right="0.25" top="0.35" bottom="0.5" header="0.3" footer="0.3"/>
  <pageSetup scale="61" fitToHeight="0" orientation="landscape" r:id="rId17"/>
  <headerFooter>
    <oddFooter>Page &amp;P of &amp;N</oddFooter>
  </headerFooter>
  <ignoredErrors>
    <ignoredError sqref="M9:M131" numberStoredAsText="1"/>
  </ignoredErrors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6242-4C82-45C4-80C4-11E22C133C3C}">
  <sheetPr>
    <tabColor theme="8" tint="0.79998168889431442"/>
    <pageSetUpPr fitToPage="1"/>
  </sheetPr>
  <dimension ref="A1:O137"/>
  <sheetViews>
    <sheetView showGridLines="0" zoomScaleNormal="100" workbookViewId="0">
      <pane ySplit="8" topLeftCell="A9" activePane="bottomLeft" state="frozen"/>
      <selection activeCell="B1" sqref="B1"/>
      <selection pane="bottomLeft" activeCell="O9" sqref="O9"/>
    </sheetView>
  </sheetViews>
  <sheetFormatPr defaultColWidth="10.140625" defaultRowHeight="15" x14ac:dyDescent="0.25"/>
  <cols>
    <col min="1" max="1" width="13.42578125" style="105" hidden="1" customWidth="1"/>
    <col min="2" max="2" width="40.5703125" style="102" customWidth="1"/>
    <col min="3" max="3" width="27.5703125" style="102" customWidth="1"/>
    <col min="4" max="4" width="15.42578125" style="102" customWidth="1"/>
    <col min="5" max="5" width="7.28515625" style="102" bestFit="1" customWidth="1"/>
    <col min="6" max="6" width="8.7109375" style="102" bestFit="1" customWidth="1"/>
    <col min="7" max="7" width="7.85546875" style="104" bestFit="1" customWidth="1"/>
    <col min="8" max="8" width="10.42578125" style="103" bestFit="1" customWidth="1"/>
    <col min="9" max="9" width="10.140625" style="103" bestFit="1" customWidth="1"/>
    <col min="10" max="10" width="12.42578125" style="103" customWidth="1"/>
    <col min="11" max="11" width="11.7109375" style="103" customWidth="1"/>
    <col min="12" max="12" width="14.85546875" style="103" customWidth="1"/>
    <col min="13" max="13" width="13.140625" style="102" bestFit="1" customWidth="1"/>
    <col min="14" max="14" width="10.5703125" style="103" customWidth="1"/>
    <col min="15" max="15" width="9.42578125" style="102" customWidth="1"/>
    <col min="16" max="16384" width="10.140625" style="102"/>
  </cols>
  <sheetData>
    <row r="1" spans="1:15" ht="45" customHeight="1" x14ac:dyDescent="0.75">
      <c r="C1" s="249" t="s">
        <v>3877</v>
      </c>
      <c r="D1" s="250"/>
      <c r="E1" s="250"/>
      <c r="F1" s="250"/>
      <c r="G1" s="250"/>
      <c r="H1" s="250"/>
      <c r="I1" s="250"/>
      <c r="J1" s="251"/>
      <c r="K1" s="252"/>
      <c r="L1" s="187"/>
      <c r="M1" s="253" t="s">
        <v>3874</v>
      </c>
      <c r="N1" s="253"/>
      <c r="O1" s="253"/>
    </row>
    <row r="2" spans="1:15" ht="27" customHeight="1" x14ac:dyDescent="0.25">
      <c r="C2" s="254" t="s">
        <v>3873</v>
      </c>
      <c r="D2" s="252"/>
      <c r="E2" s="252"/>
      <c r="F2" s="252"/>
      <c r="G2" s="252"/>
      <c r="H2" s="252"/>
      <c r="I2" s="252"/>
      <c r="J2" s="102"/>
      <c r="K2" s="102"/>
      <c r="L2" s="104"/>
      <c r="M2" s="186"/>
      <c r="N2" s="176"/>
    </row>
    <row r="3" spans="1:15" s="163" customFormat="1" ht="15.75" x14ac:dyDescent="0.25">
      <c r="A3" s="182"/>
      <c r="B3" s="181" t="s">
        <v>3872</v>
      </c>
      <c r="D3" s="246" t="s">
        <v>3871</v>
      </c>
      <c r="E3" s="247"/>
      <c r="F3" s="247"/>
      <c r="G3" s="247"/>
      <c r="H3" s="247"/>
      <c r="I3" s="177"/>
      <c r="J3" s="177"/>
      <c r="K3" s="177"/>
      <c r="L3" s="176"/>
      <c r="M3" s="255" t="s">
        <v>3870</v>
      </c>
      <c r="N3" s="255"/>
      <c r="O3" s="255"/>
    </row>
    <row r="4" spans="1:15" s="163" customFormat="1" ht="16.5" thickBot="1" x14ac:dyDescent="0.3">
      <c r="A4" s="182"/>
      <c r="B4" s="181" t="s">
        <v>3869</v>
      </c>
      <c r="D4" s="185" t="s">
        <v>3868</v>
      </c>
      <c r="E4" s="185"/>
      <c r="F4" s="185"/>
      <c r="G4" s="184"/>
      <c r="H4" s="183"/>
      <c r="I4" s="183"/>
      <c r="J4" s="183"/>
      <c r="K4" s="183"/>
      <c r="L4" s="104"/>
      <c r="N4" s="176"/>
    </row>
    <row r="5" spans="1:15" s="163" customFormat="1" ht="17.25" customHeight="1" thickTop="1" thickBot="1" x14ac:dyDescent="0.3">
      <c r="A5" s="182"/>
      <c r="B5" s="181" t="s">
        <v>3867</v>
      </c>
      <c r="D5" s="246" t="s">
        <v>3866</v>
      </c>
      <c r="E5" s="247"/>
      <c r="F5" s="247"/>
      <c r="G5" s="247"/>
      <c r="H5" s="247"/>
      <c r="I5" s="177"/>
      <c r="J5" s="177"/>
      <c r="K5" s="177"/>
      <c r="L5" s="176"/>
      <c r="N5" s="248" t="s">
        <v>3865</v>
      </c>
    </row>
    <row r="6" spans="1:15" s="163" customFormat="1" ht="17.25" customHeight="1" thickTop="1" thickBot="1" x14ac:dyDescent="0.3">
      <c r="A6" s="180"/>
      <c r="B6" s="179" t="s">
        <v>3864</v>
      </c>
      <c r="C6" s="178"/>
      <c r="D6" s="246" t="s">
        <v>3863</v>
      </c>
      <c r="E6" s="247"/>
      <c r="F6" s="247"/>
      <c r="G6" s="247"/>
      <c r="H6" s="247"/>
      <c r="I6" s="177"/>
      <c r="J6" s="177"/>
      <c r="K6" s="177"/>
      <c r="L6" s="176"/>
      <c r="N6" s="248"/>
    </row>
    <row r="7" spans="1:15" ht="17.25" thickTop="1" thickBot="1" x14ac:dyDescent="0.3">
      <c r="N7" s="175">
        <v>0</v>
      </c>
    </row>
    <row r="8" spans="1:15" s="163" customFormat="1" ht="16.5" thickBot="1" x14ac:dyDescent="0.3">
      <c r="A8" s="245" t="s">
        <v>3862</v>
      </c>
      <c r="B8" s="244" t="s">
        <v>12</v>
      </c>
      <c r="C8" s="171" t="s">
        <v>13</v>
      </c>
      <c r="D8" s="171" t="s">
        <v>3861</v>
      </c>
      <c r="E8" s="171" t="s">
        <v>14</v>
      </c>
      <c r="F8" s="171" t="s">
        <v>398</v>
      </c>
      <c r="G8" s="243" t="s">
        <v>24</v>
      </c>
      <c r="H8" s="242" t="s">
        <v>3860</v>
      </c>
      <c r="I8" s="241" t="s">
        <v>17</v>
      </c>
      <c r="J8" s="240" t="s">
        <v>3859</v>
      </c>
      <c r="K8" s="240" t="s">
        <v>3858</v>
      </c>
      <c r="L8" s="240" t="s">
        <v>3857</v>
      </c>
      <c r="M8" s="166" t="s">
        <v>3856</v>
      </c>
      <c r="N8" s="165" t="s">
        <v>21</v>
      </c>
      <c r="O8" s="239" t="s">
        <v>20</v>
      </c>
    </row>
    <row r="9" spans="1:15" x14ac:dyDescent="0.25">
      <c r="A9" s="238" t="s">
        <v>3807</v>
      </c>
      <c r="B9" s="161" t="s">
        <v>64</v>
      </c>
      <c r="C9" s="160" t="s">
        <v>3792</v>
      </c>
      <c r="D9" s="160" t="s">
        <v>1538</v>
      </c>
      <c r="E9" s="160" t="s">
        <v>562</v>
      </c>
      <c r="F9" s="215" t="s">
        <v>398</v>
      </c>
      <c r="G9" s="158" t="s">
        <v>633</v>
      </c>
      <c r="H9" s="156">
        <v>25.85</v>
      </c>
      <c r="I9" s="156"/>
      <c r="J9" s="157"/>
      <c r="K9" s="157">
        <v>377</v>
      </c>
      <c r="L9" s="157"/>
      <c r="M9" s="157" t="s">
        <v>3806</v>
      </c>
      <c r="N9" s="156" t="str">
        <f t="shared" ref="N9:N40" si="0">IF(O9="","",H9-($N$7*H9))</f>
        <v/>
      </c>
      <c r="O9" s="237"/>
    </row>
    <row r="10" spans="1:15" x14ac:dyDescent="0.25">
      <c r="A10" s="130" t="s">
        <v>3735</v>
      </c>
      <c r="B10" s="129" t="s">
        <v>74</v>
      </c>
      <c r="C10" s="128" t="s">
        <v>3732</v>
      </c>
      <c r="D10" s="128" t="s">
        <v>304</v>
      </c>
      <c r="E10" s="128" t="s">
        <v>545</v>
      </c>
      <c r="F10" s="122"/>
      <c r="G10" s="127" t="s">
        <v>307</v>
      </c>
      <c r="H10" s="117">
        <v>34.9</v>
      </c>
      <c r="I10" s="117"/>
      <c r="J10" s="118">
        <v>190</v>
      </c>
      <c r="K10" s="118">
        <v>124</v>
      </c>
      <c r="L10" s="118"/>
      <c r="M10" s="118" t="s">
        <v>3734</v>
      </c>
      <c r="N10" s="117" t="str">
        <f t="shared" si="0"/>
        <v/>
      </c>
      <c r="O10" s="116"/>
    </row>
    <row r="11" spans="1:15" x14ac:dyDescent="0.25">
      <c r="A11" s="130" t="s">
        <v>3487</v>
      </c>
      <c r="B11" s="129" t="s">
        <v>3486</v>
      </c>
      <c r="C11" s="128" t="s">
        <v>3485</v>
      </c>
      <c r="D11" s="128" t="s">
        <v>304</v>
      </c>
      <c r="E11" s="128" t="s">
        <v>562</v>
      </c>
      <c r="F11" s="122" t="s">
        <v>398</v>
      </c>
      <c r="G11" s="127" t="s">
        <v>403</v>
      </c>
      <c r="H11" s="117">
        <v>34.200000000000003</v>
      </c>
      <c r="I11" s="117"/>
      <c r="J11" s="118"/>
      <c r="K11" s="118">
        <v>60</v>
      </c>
      <c r="L11" s="118"/>
      <c r="M11" s="118" t="s">
        <v>3484</v>
      </c>
      <c r="N11" s="117" t="str">
        <f t="shared" si="0"/>
        <v/>
      </c>
      <c r="O11" s="116"/>
    </row>
    <row r="12" spans="1:15" x14ac:dyDescent="0.25">
      <c r="A12" s="130" t="s">
        <v>3462</v>
      </c>
      <c r="B12" s="129" t="s">
        <v>124</v>
      </c>
      <c r="C12" s="128" t="s">
        <v>3461</v>
      </c>
      <c r="D12" s="128" t="s">
        <v>304</v>
      </c>
      <c r="E12" s="128" t="s">
        <v>562</v>
      </c>
      <c r="F12" s="122" t="s">
        <v>398</v>
      </c>
      <c r="G12" s="127" t="s">
        <v>307</v>
      </c>
      <c r="H12" s="117">
        <v>34.200000000000003</v>
      </c>
      <c r="I12" s="117">
        <v>2</v>
      </c>
      <c r="J12" s="118"/>
      <c r="K12" s="118">
        <v>356</v>
      </c>
      <c r="L12" s="118"/>
      <c r="M12" s="118" t="s">
        <v>3460</v>
      </c>
      <c r="N12" s="117" t="str">
        <f t="shared" si="0"/>
        <v/>
      </c>
      <c r="O12" s="116"/>
    </row>
    <row r="13" spans="1:15" ht="15" customHeight="1" x14ac:dyDescent="0.25">
      <c r="A13" s="130" t="s">
        <v>3447</v>
      </c>
      <c r="B13" s="129" t="s">
        <v>3446</v>
      </c>
      <c r="C13" s="128" t="s">
        <v>3445</v>
      </c>
      <c r="D13" s="128" t="s">
        <v>304</v>
      </c>
      <c r="E13" s="128" t="s">
        <v>562</v>
      </c>
      <c r="F13" s="122"/>
      <c r="G13" s="127" t="s">
        <v>403</v>
      </c>
      <c r="H13" s="117">
        <v>34.200000000000003</v>
      </c>
      <c r="I13" s="117">
        <v>1</v>
      </c>
      <c r="J13" s="118"/>
      <c r="K13" s="118">
        <v>500</v>
      </c>
      <c r="L13" s="118"/>
      <c r="M13" s="118" t="s">
        <v>3444</v>
      </c>
      <c r="N13" s="117" t="str">
        <f t="shared" si="0"/>
        <v/>
      </c>
      <c r="O13" s="116"/>
    </row>
    <row r="14" spans="1:15" ht="15" customHeight="1" x14ac:dyDescent="0.25">
      <c r="A14" s="130" t="s">
        <v>3431</v>
      </c>
      <c r="B14" s="129" t="s">
        <v>105</v>
      </c>
      <c r="C14" s="128" t="s">
        <v>3420</v>
      </c>
      <c r="D14" s="128" t="s">
        <v>304</v>
      </c>
      <c r="E14" s="128" t="s">
        <v>562</v>
      </c>
      <c r="F14" s="122"/>
      <c r="G14" s="127" t="s">
        <v>403</v>
      </c>
      <c r="H14" s="117">
        <v>34.200000000000003</v>
      </c>
      <c r="I14" s="117">
        <v>2</v>
      </c>
      <c r="J14" s="118">
        <v>168</v>
      </c>
      <c r="K14" s="118">
        <v>332</v>
      </c>
      <c r="L14" s="118"/>
      <c r="M14" s="118" t="s">
        <v>3430</v>
      </c>
      <c r="N14" s="117" t="str">
        <f t="shared" si="0"/>
        <v/>
      </c>
      <c r="O14" s="116"/>
    </row>
    <row r="15" spans="1:15" ht="15" customHeight="1" x14ac:dyDescent="0.25">
      <c r="A15" s="130" t="s">
        <v>3405</v>
      </c>
      <c r="B15" s="129" t="s">
        <v>120</v>
      </c>
      <c r="C15" s="128" t="s">
        <v>3404</v>
      </c>
      <c r="D15" s="128" t="s">
        <v>304</v>
      </c>
      <c r="E15" s="128" t="s">
        <v>562</v>
      </c>
      <c r="F15" s="122"/>
      <c r="G15" s="127" t="s">
        <v>307</v>
      </c>
      <c r="H15" s="117">
        <v>34.200000000000003</v>
      </c>
      <c r="I15" s="117">
        <v>0.5</v>
      </c>
      <c r="J15" s="118">
        <v>53</v>
      </c>
      <c r="K15" s="118">
        <v>417</v>
      </c>
      <c r="L15" s="118"/>
      <c r="M15" s="118" t="s">
        <v>3403</v>
      </c>
      <c r="N15" s="117" t="str">
        <f t="shared" si="0"/>
        <v/>
      </c>
      <c r="O15" s="116"/>
    </row>
    <row r="16" spans="1:15" x14ac:dyDescent="0.25">
      <c r="A16" s="130" t="s">
        <v>3380</v>
      </c>
      <c r="B16" s="129" t="s">
        <v>3377</v>
      </c>
      <c r="C16" s="128" t="s">
        <v>3376</v>
      </c>
      <c r="D16" s="128" t="s">
        <v>304</v>
      </c>
      <c r="E16" s="128" t="s">
        <v>562</v>
      </c>
      <c r="F16" s="122" t="s">
        <v>398</v>
      </c>
      <c r="G16" s="127" t="s">
        <v>307</v>
      </c>
      <c r="H16" s="117">
        <v>37.5</v>
      </c>
      <c r="I16" s="117">
        <v>2.75</v>
      </c>
      <c r="J16" s="118">
        <v>376</v>
      </c>
      <c r="K16" s="118">
        <v>124</v>
      </c>
      <c r="L16" s="118"/>
      <c r="M16" s="118" t="s">
        <v>3379</v>
      </c>
      <c r="N16" s="117" t="str">
        <f t="shared" si="0"/>
        <v/>
      </c>
      <c r="O16" s="145"/>
    </row>
    <row r="17" spans="1:15" x14ac:dyDescent="0.25">
      <c r="A17" s="130" t="s">
        <v>3357</v>
      </c>
      <c r="B17" s="129" t="s">
        <v>3354</v>
      </c>
      <c r="C17" s="128" t="s">
        <v>3353</v>
      </c>
      <c r="D17" s="128" t="s">
        <v>304</v>
      </c>
      <c r="E17" s="128" t="s">
        <v>562</v>
      </c>
      <c r="F17" s="122" t="s">
        <v>398</v>
      </c>
      <c r="G17" s="127" t="s">
        <v>518</v>
      </c>
      <c r="H17" s="117">
        <v>33.549999999999997</v>
      </c>
      <c r="I17" s="117"/>
      <c r="J17" s="118">
        <v>4</v>
      </c>
      <c r="K17" s="118">
        <v>75</v>
      </c>
      <c r="L17" s="118"/>
      <c r="M17" s="118" t="s">
        <v>3356</v>
      </c>
      <c r="N17" s="117" t="str">
        <f t="shared" si="0"/>
        <v/>
      </c>
      <c r="O17" s="145"/>
    </row>
    <row r="18" spans="1:15" s="146" customFormat="1" x14ac:dyDescent="0.25">
      <c r="A18" s="130" t="s">
        <v>3355</v>
      </c>
      <c r="B18" s="129" t="s">
        <v>3354</v>
      </c>
      <c r="C18" s="128" t="s">
        <v>3353</v>
      </c>
      <c r="D18" s="128" t="s">
        <v>304</v>
      </c>
      <c r="E18" s="128" t="s">
        <v>545</v>
      </c>
      <c r="F18" s="122" t="s">
        <v>398</v>
      </c>
      <c r="G18" s="127" t="s">
        <v>518</v>
      </c>
      <c r="H18" s="117">
        <v>33.549999999999997</v>
      </c>
      <c r="I18" s="117"/>
      <c r="J18" s="118">
        <v>500</v>
      </c>
      <c r="K18" s="118"/>
      <c r="L18" s="118"/>
      <c r="M18" s="118" t="s">
        <v>3352</v>
      </c>
      <c r="N18" s="117" t="str">
        <f t="shared" si="0"/>
        <v/>
      </c>
      <c r="O18" s="145"/>
    </row>
    <row r="19" spans="1:15" s="146" customFormat="1" x14ac:dyDescent="0.25">
      <c r="A19" s="130" t="s">
        <v>3351</v>
      </c>
      <c r="B19" s="129" t="s">
        <v>3350</v>
      </c>
      <c r="C19" s="128" t="s">
        <v>3349</v>
      </c>
      <c r="D19" s="128" t="s">
        <v>304</v>
      </c>
      <c r="E19" s="128" t="s">
        <v>382</v>
      </c>
      <c r="F19" s="122"/>
      <c r="G19" s="127" t="s">
        <v>403</v>
      </c>
      <c r="H19" s="117">
        <v>27.2</v>
      </c>
      <c r="I19" s="117"/>
      <c r="J19" s="118">
        <v>131</v>
      </c>
      <c r="K19" s="118"/>
      <c r="L19" s="118"/>
      <c r="M19" s="118" t="s">
        <v>3348</v>
      </c>
      <c r="N19" s="117" t="str">
        <f t="shared" si="0"/>
        <v/>
      </c>
      <c r="O19" s="145"/>
    </row>
    <row r="20" spans="1:15" s="144" customFormat="1" x14ac:dyDescent="0.25">
      <c r="A20" s="130" t="s">
        <v>3246</v>
      </c>
      <c r="B20" s="129" t="s">
        <v>3245</v>
      </c>
      <c r="C20" s="128" t="s">
        <v>3244</v>
      </c>
      <c r="D20" s="128" t="s">
        <v>304</v>
      </c>
      <c r="E20" s="128" t="s">
        <v>562</v>
      </c>
      <c r="F20" s="122"/>
      <c r="G20" s="127" t="s">
        <v>518</v>
      </c>
      <c r="H20" s="117">
        <v>38.5</v>
      </c>
      <c r="I20" s="117">
        <v>1.0900000000000001</v>
      </c>
      <c r="J20" s="118">
        <v>175</v>
      </c>
      <c r="K20" s="118"/>
      <c r="L20" s="118"/>
      <c r="M20" s="118" t="s">
        <v>3243</v>
      </c>
      <c r="N20" s="117" t="str">
        <f t="shared" si="0"/>
        <v/>
      </c>
      <c r="O20" s="145"/>
    </row>
    <row r="21" spans="1:15" x14ac:dyDescent="0.25">
      <c r="A21" s="130" t="s">
        <v>3154</v>
      </c>
      <c r="B21" s="129" t="s">
        <v>3153</v>
      </c>
      <c r="C21" s="128" t="s">
        <v>3152</v>
      </c>
      <c r="D21" s="128" t="s">
        <v>304</v>
      </c>
      <c r="E21" s="128" t="s">
        <v>562</v>
      </c>
      <c r="F21" s="122" t="s">
        <v>398</v>
      </c>
      <c r="G21" s="127" t="s">
        <v>403</v>
      </c>
      <c r="H21" s="117">
        <v>33.700000000000003</v>
      </c>
      <c r="I21" s="117">
        <v>0.95</v>
      </c>
      <c r="J21" s="118">
        <v>78</v>
      </c>
      <c r="K21" s="118">
        <v>142</v>
      </c>
      <c r="L21" s="118"/>
      <c r="M21" s="118" t="s">
        <v>3151</v>
      </c>
      <c r="N21" s="117" t="str">
        <f t="shared" si="0"/>
        <v/>
      </c>
      <c r="O21" s="116"/>
    </row>
    <row r="22" spans="1:15" x14ac:dyDescent="0.25">
      <c r="A22" s="130" t="s">
        <v>3129</v>
      </c>
      <c r="B22" s="129" t="s">
        <v>3128</v>
      </c>
      <c r="C22" s="128" t="s">
        <v>3127</v>
      </c>
      <c r="D22" s="128" t="s">
        <v>304</v>
      </c>
      <c r="E22" s="128" t="s">
        <v>562</v>
      </c>
      <c r="F22" s="122"/>
      <c r="G22" s="127" t="s">
        <v>518</v>
      </c>
      <c r="H22" s="117">
        <v>32.4</v>
      </c>
      <c r="I22" s="117">
        <v>1</v>
      </c>
      <c r="J22" s="118">
        <v>6</v>
      </c>
      <c r="K22" s="118">
        <v>494</v>
      </c>
      <c r="L22" s="118"/>
      <c r="M22" s="118" t="s">
        <v>3126</v>
      </c>
      <c r="N22" s="117" t="str">
        <f t="shared" si="0"/>
        <v/>
      </c>
      <c r="O22" s="116"/>
    </row>
    <row r="23" spans="1:15" x14ac:dyDescent="0.25">
      <c r="A23" s="130" t="s">
        <v>3071</v>
      </c>
      <c r="B23" s="129" t="s">
        <v>3070</v>
      </c>
      <c r="C23" s="128" t="s">
        <v>3069</v>
      </c>
      <c r="D23" s="128" t="s">
        <v>570</v>
      </c>
      <c r="E23" s="128" t="s">
        <v>562</v>
      </c>
      <c r="F23" s="122"/>
      <c r="G23" s="127" t="s">
        <v>403</v>
      </c>
      <c r="H23" s="117">
        <v>30.05</v>
      </c>
      <c r="I23" s="117">
        <v>0.75</v>
      </c>
      <c r="J23" s="118">
        <v>251</v>
      </c>
      <c r="K23" s="118">
        <v>249</v>
      </c>
      <c r="L23" s="118"/>
      <c r="M23" s="118" t="s">
        <v>3068</v>
      </c>
      <c r="N23" s="117" t="str">
        <f t="shared" si="0"/>
        <v/>
      </c>
      <c r="O23" s="116"/>
    </row>
    <row r="24" spans="1:15" x14ac:dyDescent="0.25">
      <c r="A24" s="130" t="s">
        <v>3065</v>
      </c>
      <c r="B24" s="129" t="s">
        <v>3064</v>
      </c>
      <c r="C24" s="128" t="s">
        <v>3063</v>
      </c>
      <c r="D24" s="128" t="s">
        <v>304</v>
      </c>
      <c r="E24" s="128" t="s">
        <v>382</v>
      </c>
      <c r="F24" s="122" t="s">
        <v>398</v>
      </c>
      <c r="G24" s="127" t="s">
        <v>403</v>
      </c>
      <c r="H24" s="117">
        <v>30.05</v>
      </c>
      <c r="I24" s="117">
        <v>0.25</v>
      </c>
      <c r="J24" s="118">
        <v>500</v>
      </c>
      <c r="K24" s="118"/>
      <c r="L24" s="118"/>
      <c r="M24" s="118" t="s">
        <v>3062</v>
      </c>
      <c r="N24" s="117" t="str">
        <f t="shared" si="0"/>
        <v/>
      </c>
      <c r="O24" s="116"/>
    </row>
    <row r="25" spans="1:15" x14ac:dyDescent="0.25">
      <c r="A25" s="130" t="s">
        <v>3051</v>
      </c>
      <c r="B25" s="129" t="s">
        <v>3050</v>
      </c>
      <c r="C25" s="128" t="s">
        <v>666</v>
      </c>
      <c r="D25" s="128" t="s">
        <v>1538</v>
      </c>
      <c r="E25" s="128" t="s">
        <v>382</v>
      </c>
      <c r="F25" s="122" t="s">
        <v>398</v>
      </c>
      <c r="G25" s="127" t="s">
        <v>403</v>
      </c>
      <c r="H25" s="117">
        <v>37.65</v>
      </c>
      <c r="I25" s="117">
        <v>0.75</v>
      </c>
      <c r="J25" s="118">
        <v>230</v>
      </c>
      <c r="K25" s="118">
        <v>270</v>
      </c>
      <c r="L25" s="118"/>
      <c r="M25" s="118" t="s">
        <v>3049</v>
      </c>
      <c r="N25" s="117" t="str">
        <f t="shared" si="0"/>
        <v/>
      </c>
      <c r="O25" s="116"/>
    </row>
    <row r="26" spans="1:15" x14ac:dyDescent="0.25">
      <c r="A26" s="130" t="s">
        <v>3042</v>
      </c>
      <c r="B26" s="129" t="s">
        <v>3041</v>
      </c>
      <c r="C26" s="128" t="s">
        <v>3040</v>
      </c>
      <c r="D26" s="128" t="s">
        <v>1538</v>
      </c>
      <c r="E26" s="128" t="s">
        <v>382</v>
      </c>
      <c r="F26" s="122"/>
      <c r="G26" s="127" t="s">
        <v>403</v>
      </c>
      <c r="H26" s="117">
        <v>27.9</v>
      </c>
      <c r="I26" s="117"/>
      <c r="J26" s="118">
        <v>270</v>
      </c>
      <c r="K26" s="118"/>
      <c r="L26" s="118"/>
      <c r="M26" s="118" t="s">
        <v>3039</v>
      </c>
      <c r="N26" s="117" t="str">
        <f t="shared" si="0"/>
        <v/>
      </c>
      <c r="O26" s="116"/>
    </row>
    <row r="27" spans="1:15" x14ac:dyDescent="0.25">
      <c r="A27" s="130" t="s">
        <v>3036</v>
      </c>
      <c r="B27" s="129" t="s">
        <v>3031</v>
      </c>
      <c r="C27" s="128" t="s">
        <v>3030</v>
      </c>
      <c r="D27" s="128" t="s">
        <v>304</v>
      </c>
      <c r="E27" s="128" t="s">
        <v>382</v>
      </c>
      <c r="F27" s="122"/>
      <c r="G27" s="127" t="s">
        <v>518</v>
      </c>
      <c r="H27" s="117">
        <v>37.65</v>
      </c>
      <c r="I27" s="117">
        <v>0.75</v>
      </c>
      <c r="J27" s="118">
        <v>73</v>
      </c>
      <c r="K27" s="118"/>
      <c r="L27" s="118"/>
      <c r="M27" s="118" t="s">
        <v>3035</v>
      </c>
      <c r="N27" s="117" t="str">
        <f t="shared" si="0"/>
        <v/>
      </c>
      <c r="O27" s="116"/>
    </row>
    <row r="28" spans="1:15" x14ac:dyDescent="0.25">
      <c r="A28" s="130" t="s">
        <v>3032</v>
      </c>
      <c r="B28" s="129" t="s">
        <v>3031</v>
      </c>
      <c r="C28" s="128" t="s">
        <v>3030</v>
      </c>
      <c r="D28" s="128" t="s">
        <v>1538</v>
      </c>
      <c r="E28" s="128" t="s">
        <v>382</v>
      </c>
      <c r="F28" s="122"/>
      <c r="G28" s="127" t="s">
        <v>518</v>
      </c>
      <c r="H28" s="117">
        <v>37.65</v>
      </c>
      <c r="I28" s="117">
        <v>0.75</v>
      </c>
      <c r="J28" s="118">
        <v>66</v>
      </c>
      <c r="K28" s="118"/>
      <c r="L28" s="118"/>
      <c r="M28" s="118" t="s">
        <v>3029</v>
      </c>
      <c r="N28" s="117" t="str">
        <f t="shared" si="0"/>
        <v/>
      </c>
      <c r="O28" s="116"/>
    </row>
    <row r="29" spans="1:15" x14ac:dyDescent="0.25">
      <c r="A29" s="130" t="s">
        <v>3026</v>
      </c>
      <c r="B29" s="129" t="s">
        <v>3025</v>
      </c>
      <c r="C29" s="128" t="s">
        <v>3024</v>
      </c>
      <c r="D29" s="128" t="s">
        <v>304</v>
      </c>
      <c r="E29" s="128" t="s">
        <v>382</v>
      </c>
      <c r="F29" s="122"/>
      <c r="G29" s="127" t="s">
        <v>518</v>
      </c>
      <c r="H29" s="117">
        <v>30.05</v>
      </c>
      <c r="I29" s="117">
        <v>1.5</v>
      </c>
      <c r="J29" s="118">
        <v>10</v>
      </c>
      <c r="K29" s="118"/>
      <c r="L29" s="118">
        <v>470</v>
      </c>
      <c r="M29" s="118" t="s">
        <v>3023</v>
      </c>
      <c r="N29" s="117" t="str">
        <f t="shared" si="0"/>
        <v/>
      </c>
      <c r="O29" s="116"/>
    </row>
    <row r="30" spans="1:15" x14ac:dyDescent="0.25">
      <c r="A30" s="130" t="s">
        <v>3016</v>
      </c>
      <c r="B30" s="129" t="s">
        <v>3013</v>
      </c>
      <c r="C30" s="128" t="s">
        <v>3012</v>
      </c>
      <c r="D30" s="128" t="s">
        <v>304</v>
      </c>
      <c r="E30" s="128" t="s">
        <v>382</v>
      </c>
      <c r="F30" s="122"/>
      <c r="G30" s="127" t="s">
        <v>518</v>
      </c>
      <c r="H30" s="117">
        <v>30.05</v>
      </c>
      <c r="I30" s="117">
        <v>1.5</v>
      </c>
      <c r="J30" s="118"/>
      <c r="K30" s="118">
        <v>500</v>
      </c>
      <c r="L30" s="118"/>
      <c r="M30" s="118" t="s">
        <v>3015</v>
      </c>
      <c r="N30" s="117" t="str">
        <f t="shared" si="0"/>
        <v/>
      </c>
      <c r="O30" s="116"/>
    </row>
    <row r="31" spans="1:15" x14ac:dyDescent="0.25">
      <c r="A31" s="130" t="s">
        <v>2993</v>
      </c>
      <c r="B31" s="129" t="s">
        <v>2990</v>
      </c>
      <c r="C31" s="128" t="s">
        <v>2989</v>
      </c>
      <c r="D31" s="128" t="s">
        <v>304</v>
      </c>
      <c r="E31" s="128" t="s">
        <v>674</v>
      </c>
      <c r="F31" s="122"/>
      <c r="G31" s="127" t="s">
        <v>307</v>
      </c>
      <c r="H31" s="117">
        <v>34.200000000000003</v>
      </c>
      <c r="I31" s="117"/>
      <c r="J31" s="118"/>
      <c r="K31" s="118">
        <v>55</v>
      </c>
      <c r="L31" s="118"/>
      <c r="M31" s="118" t="s">
        <v>2992</v>
      </c>
      <c r="N31" s="117" t="str">
        <f t="shared" si="0"/>
        <v/>
      </c>
      <c r="O31" s="116"/>
    </row>
    <row r="32" spans="1:15" x14ac:dyDescent="0.25">
      <c r="A32" s="130" t="s">
        <v>2991</v>
      </c>
      <c r="B32" s="129" t="s">
        <v>2990</v>
      </c>
      <c r="C32" s="128" t="s">
        <v>2989</v>
      </c>
      <c r="D32" s="128" t="s">
        <v>304</v>
      </c>
      <c r="E32" s="128" t="s">
        <v>382</v>
      </c>
      <c r="F32" s="122"/>
      <c r="G32" s="127" t="s">
        <v>307</v>
      </c>
      <c r="H32" s="117">
        <v>34.200000000000003</v>
      </c>
      <c r="I32" s="117"/>
      <c r="J32" s="118">
        <v>473</v>
      </c>
      <c r="K32" s="118">
        <v>50</v>
      </c>
      <c r="L32" s="118"/>
      <c r="M32" s="118" t="s">
        <v>2988</v>
      </c>
      <c r="N32" s="117" t="str">
        <f t="shared" si="0"/>
        <v/>
      </c>
      <c r="O32" s="116"/>
    </row>
    <row r="33" spans="1:15" x14ac:dyDescent="0.25">
      <c r="A33" s="130" t="s">
        <v>2973</v>
      </c>
      <c r="B33" s="129" t="s">
        <v>2970</v>
      </c>
      <c r="C33" s="128" t="s">
        <v>2969</v>
      </c>
      <c r="D33" s="128" t="s">
        <v>304</v>
      </c>
      <c r="E33" s="128" t="s">
        <v>562</v>
      </c>
      <c r="F33" s="122" t="s">
        <v>398</v>
      </c>
      <c r="G33" s="127" t="s">
        <v>307</v>
      </c>
      <c r="H33" s="117">
        <v>34.200000000000003</v>
      </c>
      <c r="I33" s="117"/>
      <c r="J33" s="118">
        <v>412</v>
      </c>
      <c r="K33" s="118"/>
      <c r="L33" s="118"/>
      <c r="M33" s="118" t="s">
        <v>2972</v>
      </c>
      <c r="N33" s="117" t="str">
        <f t="shared" si="0"/>
        <v/>
      </c>
      <c r="O33" s="116"/>
    </row>
    <row r="34" spans="1:15" x14ac:dyDescent="0.25">
      <c r="A34" s="130" t="s">
        <v>2971</v>
      </c>
      <c r="B34" s="129" t="s">
        <v>2970</v>
      </c>
      <c r="C34" s="128" t="s">
        <v>2969</v>
      </c>
      <c r="D34" s="128" t="s">
        <v>304</v>
      </c>
      <c r="E34" s="128" t="s">
        <v>382</v>
      </c>
      <c r="F34" s="122" t="s">
        <v>398</v>
      </c>
      <c r="G34" s="127" t="s">
        <v>307</v>
      </c>
      <c r="H34" s="117">
        <v>34.200000000000003</v>
      </c>
      <c r="I34" s="117"/>
      <c r="J34" s="118">
        <v>500</v>
      </c>
      <c r="K34" s="118"/>
      <c r="L34" s="118"/>
      <c r="M34" s="118" t="s">
        <v>2968</v>
      </c>
      <c r="N34" s="117" t="str">
        <f t="shared" si="0"/>
        <v/>
      </c>
      <c r="O34" s="116"/>
    </row>
    <row r="35" spans="1:15" x14ac:dyDescent="0.25">
      <c r="A35" s="130" t="s">
        <v>2898</v>
      </c>
      <c r="B35" s="129" t="s">
        <v>2893</v>
      </c>
      <c r="C35" s="128" t="s">
        <v>2892</v>
      </c>
      <c r="D35" s="128" t="s">
        <v>304</v>
      </c>
      <c r="E35" s="128" t="s">
        <v>382</v>
      </c>
      <c r="F35" s="122"/>
      <c r="G35" s="127" t="s">
        <v>307</v>
      </c>
      <c r="H35" s="117">
        <v>39.1</v>
      </c>
      <c r="I35" s="117"/>
      <c r="J35" s="118">
        <v>257</v>
      </c>
      <c r="K35" s="118"/>
      <c r="L35" s="118"/>
      <c r="M35" s="118" t="s">
        <v>2897</v>
      </c>
      <c r="N35" s="117" t="str">
        <f t="shared" si="0"/>
        <v/>
      </c>
      <c r="O35" s="116"/>
    </row>
    <row r="36" spans="1:15" x14ac:dyDescent="0.25">
      <c r="A36" s="130" t="s">
        <v>2882</v>
      </c>
      <c r="B36" s="129" t="s">
        <v>2881</v>
      </c>
      <c r="C36" s="128" t="s">
        <v>2880</v>
      </c>
      <c r="D36" s="128" t="s">
        <v>304</v>
      </c>
      <c r="E36" s="128" t="s">
        <v>382</v>
      </c>
      <c r="F36" s="122"/>
      <c r="G36" s="127" t="s">
        <v>307</v>
      </c>
      <c r="H36" s="117">
        <v>44</v>
      </c>
      <c r="I36" s="117">
        <v>1</v>
      </c>
      <c r="J36" s="118">
        <v>20</v>
      </c>
      <c r="K36" s="118"/>
      <c r="L36" s="118"/>
      <c r="M36" s="118" t="s">
        <v>2879</v>
      </c>
      <c r="N36" s="117" t="str">
        <f t="shared" si="0"/>
        <v/>
      </c>
      <c r="O36" s="116"/>
    </row>
    <row r="37" spans="1:15" x14ac:dyDescent="0.25">
      <c r="A37" s="130" t="s">
        <v>2864</v>
      </c>
      <c r="B37" s="129" t="s">
        <v>2863</v>
      </c>
      <c r="C37" s="128" t="s">
        <v>2862</v>
      </c>
      <c r="D37" s="128" t="s">
        <v>304</v>
      </c>
      <c r="E37" s="128" t="s">
        <v>382</v>
      </c>
      <c r="F37" s="122"/>
      <c r="G37" s="127" t="s">
        <v>892</v>
      </c>
      <c r="H37" s="117">
        <v>44</v>
      </c>
      <c r="I37" s="117">
        <v>2.25</v>
      </c>
      <c r="J37" s="118">
        <v>45</v>
      </c>
      <c r="K37" s="118">
        <v>363</v>
      </c>
      <c r="L37" s="118"/>
      <c r="M37" s="118" t="s">
        <v>2861</v>
      </c>
      <c r="N37" s="117" t="str">
        <f t="shared" si="0"/>
        <v/>
      </c>
      <c r="O37" s="116"/>
    </row>
    <row r="38" spans="1:15" x14ac:dyDescent="0.25">
      <c r="A38" s="130" t="s">
        <v>2834</v>
      </c>
      <c r="B38" s="129" t="s">
        <v>2833</v>
      </c>
      <c r="C38" s="128" t="s">
        <v>2832</v>
      </c>
      <c r="D38" s="128" t="s">
        <v>304</v>
      </c>
      <c r="E38" s="128" t="s">
        <v>382</v>
      </c>
      <c r="F38" s="122"/>
      <c r="G38" s="127" t="s">
        <v>2154</v>
      </c>
      <c r="H38" s="117">
        <v>44</v>
      </c>
      <c r="I38" s="117">
        <v>2.5</v>
      </c>
      <c r="J38" s="118">
        <v>227</v>
      </c>
      <c r="K38" s="118">
        <v>441</v>
      </c>
      <c r="L38" s="118"/>
      <c r="M38" s="118" t="s">
        <v>2831</v>
      </c>
      <c r="N38" s="117" t="str">
        <f t="shared" si="0"/>
        <v/>
      </c>
      <c r="O38" s="116"/>
    </row>
    <row r="39" spans="1:15" x14ac:dyDescent="0.25">
      <c r="A39" s="130" t="s">
        <v>2820</v>
      </c>
      <c r="B39" s="129" t="s">
        <v>2819</v>
      </c>
      <c r="C39" s="128" t="s">
        <v>2818</v>
      </c>
      <c r="D39" s="128" t="s">
        <v>304</v>
      </c>
      <c r="E39" s="128" t="s">
        <v>382</v>
      </c>
      <c r="F39" s="122"/>
      <c r="G39" s="127" t="s">
        <v>403</v>
      </c>
      <c r="H39" s="117">
        <v>44</v>
      </c>
      <c r="I39" s="117">
        <v>0.8</v>
      </c>
      <c r="J39" s="118">
        <v>19</v>
      </c>
      <c r="K39" s="118">
        <v>355</v>
      </c>
      <c r="L39" s="118"/>
      <c r="M39" s="118" t="s">
        <v>2817</v>
      </c>
      <c r="N39" s="117" t="str">
        <f t="shared" si="0"/>
        <v/>
      </c>
      <c r="O39" s="116"/>
    </row>
    <row r="40" spans="1:15" x14ac:dyDescent="0.25">
      <c r="A40" s="130" t="s">
        <v>2806</v>
      </c>
      <c r="B40" s="129" t="s">
        <v>2805</v>
      </c>
      <c r="C40" s="128" t="s">
        <v>2804</v>
      </c>
      <c r="D40" s="128" t="s">
        <v>304</v>
      </c>
      <c r="E40" s="128" t="s">
        <v>382</v>
      </c>
      <c r="F40" s="122"/>
      <c r="G40" s="127" t="s">
        <v>307</v>
      </c>
      <c r="H40" s="117">
        <v>44</v>
      </c>
      <c r="I40" s="117">
        <v>2.75</v>
      </c>
      <c r="J40" s="118">
        <v>158</v>
      </c>
      <c r="K40" s="118">
        <v>342</v>
      </c>
      <c r="L40" s="118"/>
      <c r="M40" s="118" t="s">
        <v>2803</v>
      </c>
      <c r="N40" s="117" t="str">
        <f t="shared" si="0"/>
        <v/>
      </c>
      <c r="O40" s="116"/>
    </row>
    <row r="41" spans="1:15" x14ac:dyDescent="0.25">
      <c r="A41" s="130" t="s">
        <v>2789</v>
      </c>
      <c r="B41" s="129" t="s">
        <v>2788</v>
      </c>
      <c r="C41" s="128" t="s">
        <v>2787</v>
      </c>
      <c r="D41" s="128" t="s">
        <v>304</v>
      </c>
      <c r="E41" s="128" t="s">
        <v>382</v>
      </c>
      <c r="F41" s="122"/>
      <c r="G41" s="127" t="s">
        <v>307</v>
      </c>
      <c r="H41" s="117">
        <v>44</v>
      </c>
      <c r="I41" s="117">
        <v>1.5</v>
      </c>
      <c r="J41" s="118">
        <v>176</v>
      </c>
      <c r="K41" s="118">
        <v>260</v>
      </c>
      <c r="L41" s="118"/>
      <c r="M41" s="118" t="s">
        <v>2786</v>
      </c>
      <c r="N41" s="117" t="str">
        <f t="shared" ref="N41:N72" si="1">IF(O41="","",H41-($N$7*H41))</f>
        <v/>
      </c>
      <c r="O41" s="116"/>
    </row>
    <row r="42" spans="1:15" x14ac:dyDescent="0.25">
      <c r="A42" s="130" t="s">
        <v>2759</v>
      </c>
      <c r="B42" s="129" t="s">
        <v>2758</v>
      </c>
      <c r="C42" s="128" t="s">
        <v>2757</v>
      </c>
      <c r="D42" s="128" t="s">
        <v>304</v>
      </c>
      <c r="E42" s="128" t="s">
        <v>545</v>
      </c>
      <c r="F42" s="122"/>
      <c r="G42" s="127" t="s">
        <v>403</v>
      </c>
      <c r="H42" s="117">
        <v>35.549999999999997</v>
      </c>
      <c r="I42" s="117"/>
      <c r="J42" s="118">
        <v>76</v>
      </c>
      <c r="K42" s="118">
        <v>365</v>
      </c>
      <c r="L42" s="118"/>
      <c r="M42" s="118" t="s">
        <v>2756</v>
      </c>
      <c r="N42" s="117" t="str">
        <f t="shared" si="1"/>
        <v/>
      </c>
      <c r="O42" s="116"/>
    </row>
    <row r="43" spans="1:15" x14ac:dyDescent="0.25">
      <c r="A43" s="130" t="s">
        <v>2743</v>
      </c>
      <c r="B43" s="129" t="s">
        <v>154</v>
      </c>
      <c r="C43" s="128" t="s">
        <v>155</v>
      </c>
      <c r="D43" s="128" t="s">
        <v>304</v>
      </c>
      <c r="E43" s="128" t="s">
        <v>382</v>
      </c>
      <c r="F43" s="122"/>
      <c r="G43" s="127" t="s">
        <v>403</v>
      </c>
      <c r="H43" s="117">
        <v>38.4</v>
      </c>
      <c r="I43" s="117"/>
      <c r="J43" s="118">
        <v>90</v>
      </c>
      <c r="K43" s="118"/>
      <c r="L43" s="118"/>
      <c r="M43" s="118" t="s">
        <v>2742</v>
      </c>
      <c r="N43" s="117" t="str">
        <f t="shared" si="1"/>
        <v/>
      </c>
      <c r="O43" s="116"/>
    </row>
    <row r="44" spans="1:15" x14ac:dyDescent="0.25">
      <c r="A44" s="130" t="s">
        <v>2731</v>
      </c>
      <c r="B44" s="129" t="s">
        <v>2730</v>
      </c>
      <c r="C44" s="128" t="s">
        <v>2729</v>
      </c>
      <c r="D44" s="128" t="s">
        <v>304</v>
      </c>
      <c r="E44" s="128" t="s">
        <v>562</v>
      </c>
      <c r="F44" s="122"/>
      <c r="G44" s="127" t="s">
        <v>892</v>
      </c>
      <c r="H44" s="117">
        <v>39.299999999999997</v>
      </c>
      <c r="I44" s="117"/>
      <c r="J44" s="118"/>
      <c r="K44" s="118">
        <v>6</v>
      </c>
      <c r="L44" s="118"/>
      <c r="M44" s="118" t="s">
        <v>2728</v>
      </c>
      <c r="N44" s="117" t="str">
        <f t="shared" si="1"/>
        <v/>
      </c>
      <c r="O44" s="116"/>
    </row>
    <row r="45" spans="1:15" x14ac:dyDescent="0.25">
      <c r="A45" s="130" t="s">
        <v>2699</v>
      </c>
      <c r="B45" s="129" t="s">
        <v>2698</v>
      </c>
      <c r="C45" s="128" t="s">
        <v>2697</v>
      </c>
      <c r="D45" s="128" t="s">
        <v>304</v>
      </c>
      <c r="E45" s="128" t="s">
        <v>562</v>
      </c>
      <c r="F45" s="122"/>
      <c r="G45" s="127" t="s">
        <v>307</v>
      </c>
      <c r="H45" s="117">
        <v>39.299999999999997</v>
      </c>
      <c r="I45" s="117"/>
      <c r="J45" s="118">
        <v>4</v>
      </c>
      <c r="K45" s="118"/>
      <c r="L45" s="118"/>
      <c r="M45" s="118" t="s">
        <v>2696</v>
      </c>
      <c r="N45" s="117" t="str">
        <f t="shared" si="1"/>
        <v/>
      </c>
      <c r="O45" s="116"/>
    </row>
    <row r="46" spans="1:15" x14ac:dyDescent="0.25">
      <c r="A46" s="130" t="s">
        <v>2585</v>
      </c>
      <c r="B46" s="129" t="s">
        <v>2584</v>
      </c>
      <c r="C46" s="128" t="s">
        <v>2583</v>
      </c>
      <c r="D46" s="128" t="s">
        <v>304</v>
      </c>
      <c r="E46" s="128" t="s">
        <v>562</v>
      </c>
      <c r="F46" s="122"/>
      <c r="G46" s="127" t="s">
        <v>53</v>
      </c>
      <c r="H46" s="117">
        <v>39.299999999999997</v>
      </c>
      <c r="I46" s="117">
        <v>0.75</v>
      </c>
      <c r="J46" s="118"/>
      <c r="K46" s="118">
        <v>259</v>
      </c>
      <c r="L46" s="118"/>
      <c r="M46" s="118" t="s">
        <v>2582</v>
      </c>
      <c r="N46" s="117" t="str">
        <f t="shared" si="1"/>
        <v/>
      </c>
      <c r="O46" s="116"/>
    </row>
    <row r="47" spans="1:15" x14ac:dyDescent="0.25">
      <c r="A47" s="130" t="s">
        <v>2441</v>
      </c>
      <c r="B47" s="129" t="s">
        <v>2440</v>
      </c>
      <c r="C47" s="128" t="s">
        <v>2439</v>
      </c>
      <c r="D47" s="128" t="s">
        <v>304</v>
      </c>
      <c r="E47" s="128" t="s">
        <v>545</v>
      </c>
      <c r="F47" s="122"/>
      <c r="G47" s="127" t="s">
        <v>518</v>
      </c>
      <c r="H47" s="117">
        <v>47.55</v>
      </c>
      <c r="I47" s="117"/>
      <c r="J47" s="118">
        <v>367</v>
      </c>
      <c r="K47" s="118"/>
      <c r="L47" s="118"/>
      <c r="M47" s="118" t="s">
        <v>2438</v>
      </c>
      <c r="N47" s="117" t="str">
        <f t="shared" si="1"/>
        <v/>
      </c>
      <c r="O47" s="116"/>
    </row>
    <row r="48" spans="1:15" x14ac:dyDescent="0.25">
      <c r="A48" s="130" t="s">
        <v>2429</v>
      </c>
      <c r="B48" s="129" t="s">
        <v>2428</v>
      </c>
      <c r="C48" s="128" t="s">
        <v>2427</v>
      </c>
      <c r="D48" s="128" t="s">
        <v>304</v>
      </c>
      <c r="E48" s="128" t="s">
        <v>545</v>
      </c>
      <c r="F48" s="122"/>
      <c r="G48" s="127" t="s">
        <v>403</v>
      </c>
      <c r="H48" s="117">
        <v>47.55</v>
      </c>
      <c r="I48" s="117"/>
      <c r="J48" s="118">
        <v>124</v>
      </c>
      <c r="K48" s="118">
        <v>376</v>
      </c>
      <c r="L48" s="118"/>
      <c r="M48" s="118" t="s">
        <v>2426</v>
      </c>
      <c r="N48" s="117" t="str">
        <f t="shared" si="1"/>
        <v/>
      </c>
      <c r="O48" s="116"/>
    </row>
    <row r="49" spans="1:15" x14ac:dyDescent="0.25">
      <c r="A49" s="130" t="s">
        <v>2425</v>
      </c>
      <c r="B49" s="129" t="s">
        <v>2424</v>
      </c>
      <c r="C49" s="128" t="s">
        <v>2423</v>
      </c>
      <c r="D49" s="128" t="s">
        <v>304</v>
      </c>
      <c r="E49" s="128" t="s">
        <v>545</v>
      </c>
      <c r="F49" s="122"/>
      <c r="G49" s="127" t="s">
        <v>403</v>
      </c>
      <c r="H49" s="117">
        <v>47.55</v>
      </c>
      <c r="I49" s="117">
        <v>2</v>
      </c>
      <c r="J49" s="118">
        <v>84</v>
      </c>
      <c r="K49" s="118"/>
      <c r="L49" s="118"/>
      <c r="M49" s="118" t="s">
        <v>2422</v>
      </c>
      <c r="N49" s="117" t="str">
        <f t="shared" si="1"/>
        <v/>
      </c>
      <c r="O49" s="116"/>
    </row>
    <row r="50" spans="1:15" x14ac:dyDescent="0.25">
      <c r="A50" s="130" t="s">
        <v>2413</v>
      </c>
      <c r="B50" s="129" t="s">
        <v>166</v>
      </c>
      <c r="C50" s="128" t="s">
        <v>2412</v>
      </c>
      <c r="D50" s="128" t="s">
        <v>304</v>
      </c>
      <c r="E50" s="128" t="s">
        <v>545</v>
      </c>
      <c r="F50" s="122"/>
      <c r="G50" s="127" t="s">
        <v>403</v>
      </c>
      <c r="H50" s="117">
        <v>47.55</v>
      </c>
      <c r="I50" s="117">
        <v>0.6</v>
      </c>
      <c r="J50" s="118">
        <v>194</v>
      </c>
      <c r="K50" s="118"/>
      <c r="L50" s="118"/>
      <c r="M50" s="118" t="s">
        <v>2411</v>
      </c>
      <c r="N50" s="117" t="str">
        <f t="shared" si="1"/>
        <v/>
      </c>
      <c r="O50" s="116"/>
    </row>
    <row r="51" spans="1:15" x14ac:dyDescent="0.25">
      <c r="A51" s="130" t="s">
        <v>2400</v>
      </c>
      <c r="B51" s="129" t="s">
        <v>2399</v>
      </c>
      <c r="C51" s="128" t="s">
        <v>2398</v>
      </c>
      <c r="D51" s="128" t="s">
        <v>304</v>
      </c>
      <c r="E51" s="128" t="s">
        <v>545</v>
      </c>
      <c r="F51" s="122"/>
      <c r="G51" s="127" t="s">
        <v>403</v>
      </c>
      <c r="H51" s="117">
        <v>47.55</v>
      </c>
      <c r="I51" s="117">
        <v>2</v>
      </c>
      <c r="J51" s="118">
        <v>500</v>
      </c>
      <c r="K51" s="118" t="s">
        <v>374</v>
      </c>
      <c r="L51" s="118"/>
      <c r="M51" s="118" t="s">
        <v>2397</v>
      </c>
      <c r="N51" s="117" t="str">
        <f t="shared" si="1"/>
        <v/>
      </c>
      <c r="O51" s="116"/>
    </row>
    <row r="52" spans="1:15" x14ac:dyDescent="0.25">
      <c r="A52" s="130" t="s">
        <v>2336</v>
      </c>
      <c r="B52" s="129" t="s">
        <v>2335</v>
      </c>
      <c r="C52" s="128" t="s">
        <v>2334</v>
      </c>
      <c r="D52" s="128" t="s">
        <v>570</v>
      </c>
      <c r="E52" s="128" t="s">
        <v>562</v>
      </c>
      <c r="F52" s="122"/>
      <c r="G52" s="127" t="s">
        <v>307</v>
      </c>
      <c r="H52" s="117">
        <v>28</v>
      </c>
      <c r="I52" s="117"/>
      <c r="J52" s="118"/>
      <c r="K52" s="118">
        <v>18</v>
      </c>
      <c r="L52" s="118"/>
      <c r="M52" s="118" t="s">
        <v>2333</v>
      </c>
      <c r="N52" s="117" t="str">
        <f t="shared" si="1"/>
        <v/>
      </c>
      <c r="O52" s="116"/>
    </row>
    <row r="53" spans="1:15" x14ac:dyDescent="0.25">
      <c r="A53" s="130" t="s">
        <v>2328</v>
      </c>
      <c r="B53" s="129" t="s">
        <v>2327</v>
      </c>
      <c r="C53" s="128" t="s">
        <v>2326</v>
      </c>
      <c r="D53" s="128" t="s">
        <v>304</v>
      </c>
      <c r="E53" s="128" t="s">
        <v>545</v>
      </c>
      <c r="F53" s="122"/>
      <c r="G53" s="127" t="s">
        <v>307</v>
      </c>
      <c r="H53" s="117">
        <v>34.799999999999997</v>
      </c>
      <c r="I53" s="117"/>
      <c r="J53" s="118">
        <v>57</v>
      </c>
      <c r="K53" s="118"/>
      <c r="L53" s="118"/>
      <c r="M53" s="118" t="s">
        <v>2325</v>
      </c>
      <c r="N53" s="117" t="str">
        <f t="shared" si="1"/>
        <v/>
      </c>
      <c r="O53" s="116"/>
    </row>
    <row r="54" spans="1:15" x14ac:dyDescent="0.25">
      <c r="A54" s="130" t="s">
        <v>2320</v>
      </c>
      <c r="B54" s="129" t="s">
        <v>2317</v>
      </c>
      <c r="C54" s="128" t="s">
        <v>2316</v>
      </c>
      <c r="D54" s="128" t="s">
        <v>2226</v>
      </c>
      <c r="E54" s="128" t="s">
        <v>562</v>
      </c>
      <c r="F54" s="122"/>
      <c r="G54" s="127" t="s">
        <v>307</v>
      </c>
      <c r="H54" s="117">
        <v>45</v>
      </c>
      <c r="I54" s="117">
        <v>2.4500000000000002</v>
      </c>
      <c r="J54" s="118">
        <v>500</v>
      </c>
      <c r="K54" s="118"/>
      <c r="L54" s="118"/>
      <c r="M54" s="118" t="s">
        <v>2319</v>
      </c>
      <c r="N54" s="117" t="str">
        <f t="shared" si="1"/>
        <v/>
      </c>
      <c r="O54" s="116"/>
    </row>
    <row r="55" spans="1:15" x14ac:dyDescent="0.25">
      <c r="A55" s="130" t="s">
        <v>2310</v>
      </c>
      <c r="B55" s="129" t="s">
        <v>2309</v>
      </c>
      <c r="C55" s="128" t="s">
        <v>2308</v>
      </c>
      <c r="D55" s="128" t="s">
        <v>2226</v>
      </c>
      <c r="E55" s="128" t="s">
        <v>562</v>
      </c>
      <c r="F55" s="122"/>
      <c r="G55" s="127" t="s">
        <v>307</v>
      </c>
      <c r="H55" s="117">
        <v>45</v>
      </c>
      <c r="I55" s="117">
        <v>1.05</v>
      </c>
      <c r="J55" s="118">
        <v>112</v>
      </c>
      <c r="K55" s="118"/>
      <c r="L55" s="118"/>
      <c r="M55" s="118" t="s">
        <v>2307</v>
      </c>
      <c r="N55" s="117" t="str">
        <f t="shared" si="1"/>
        <v/>
      </c>
      <c r="O55" s="116"/>
    </row>
    <row r="56" spans="1:15" x14ac:dyDescent="0.25">
      <c r="A56" s="130" t="s">
        <v>2302</v>
      </c>
      <c r="B56" s="129" t="s">
        <v>2301</v>
      </c>
      <c r="C56" s="128" t="s">
        <v>2300</v>
      </c>
      <c r="D56" s="128" t="s">
        <v>2226</v>
      </c>
      <c r="E56" s="128" t="s">
        <v>562</v>
      </c>
      <c r="F56" s="122"/>
      <c r="G56" s="127" t="s">
        <v>307</v>
      </c>
      <c r="H56" s="117">
        <v>45</v>
      </c>
      <c r="I56" s="117">
        <v>1.05</v>
      </c>
      <c r="J56" s="118">
        <v>38</v>
      </c>
      <c r="K56" s="118"/>
      <c r="L56" s="118"/>
      <c r="M56" s="118" t="s">
        <v>2299</v>
      </c>
      <c r="N56" s="117" t="str">
        <f t="shared" si="1"/>
        <v/>
      </c>
      <c r="O56" s="116"/>
    </row>
    <row r="57" spans="1:15" x14ac:dyDescent="0.25">
      <c r="A57" s="130" t="s">
        <v>2294</v>
      </c>
      <c r="B57" s="129" t="s">
        <v>2293</v>
      </c>
      <c r="C57" s="128" t="s">
        <v>2292</v>
      </c>
      <c r="D57" s="128" t="s">
        <v>2226</v>
      </c>
      <c r="E57" s="128" t="s">
        <v>562</v>
      </c>
      <c r="F57" s="122"/>
      <c r="G57" s="127" t="s">
        <v>307</v>
      </c>
      <c r="H57" s="117">
        <v>45</v>
      </c>
      <c r="I57" s="117">
        <v>1.05</v>
      </c>
      <c r="J57" s="118">
        <v>80</v>
      </c>
      <c r="K57" s="118"/>
      <c r="L57" s="118"/>
      <c r="M57" s="118" t="s">
        <v>2291</v>
      </c>
      <c r="N57" s="117" t="str">
        <f t="shared" si="1"/>
        <v/>
      </c>
      <c r="O57" s="116"/>
    </row>
    <row r="58" spans="1:15" x14ac:dyDescent="0.25">
      <c r="A58" s="137" t="s">
        <v>2280</v>
      </c>
      <c r="B58" s="136" t="s">
        <v>2277</v>
      </c>
      <c r="C58" s="135" t="s">
        <v>2276</v>
      </c>
      <c r="D58" s="135" t="s">
        <v>2226</v>
      </c>
      <c r="E58" s="135" t="s">
        <v>562</v>
      </c>
      <c r="F58" s="122"/>
      <c r="G58" s="134" t="s">
        <v>307</v>
      </c>
      <c r="H58" s="133">
        <v>45</v>
      </c>
      <c r="I58" s="133">
        <v>2.4500000000000002</v>
      </c>
      <c r="J58" s="132">
        <v>490</v>
      </c>
      <c r="K58" s="132"/>
      <c r="L58" s="132"/>
      <c r="M58" s="118" t="s">
        <v>2279</v>
      </c>
      <c r="N58" s="117" t="str">
        <f t="shared" si="1"/>
        <v/>
      </c>
      <c r="O58" s="131"/>
    </row>
    <row r="59" spans="1:15" x14ac:dyDescent="0.25">
      <c r="A59" s="137" t="s">
        <v>2270</v>
      </c>
      <c r="B59" s="136" t="s">
        <v>2267</v>
      </c>
      <c r="C59" s="135" t="s">
        <v>2266</v>
      </c>
      <c r="D59" s="135" t="s">
        <v>2226</v>
      </c>
      <c r="E59" s="135" t="s">
        <v>562</v>
      </c>
      <c r="F59" s="122"/>
      <c r="G59" s="134" t="s">
        <v>307</v>
      </c>
      <c r="H59" s="133">
        <v>45</v>
      </c>
      <c r="I59" s="133">
        <v>2.25</v>
      </c>
      <c r="J59" s="118">
        <v>500</v>
      </c>
      <c r="K59" s="132"/>
      <c r="L59" s="132"/>
      <c r="M59" s="118" t="s">
        <v>2269</v>
      </c>
      <c r="N59" s="117" t="str">
        <f t="shared" si="1"/>
        <v/>
      </c>
      <c r="O59" s="131"/>
    </row>
    <row r="60" spans="1:15" x14ac:dyDescent="0.25">
      <c r="A60" s="137" t="s">
        <v>2259</v>
      </c>
      <c r="B60" s="136" t="s">
        <v>2258</v>
      </c>
      <c r="C60" s="135" t="s">
        <v>2257</v>
      </c>
      <c r="D60" s="135" t="s">
        <v>2226</v>
      </c>
      <c r="E60" s="135" t="s">
        <v>562</v>
      </c>
      <c r="F60" s="122"/>
      <c r="G60" s="134" t="s">
        <v>307</v>
      </c>
      <c r="H60" s="133">
        <v>45</v>
      </c>
      <c r="I60" s="133">
        <v>1</v>
      </c>
      <c r="J60" s="132">
        <v>67</v>
      </c>
      <c r="K60" s="132"/>
      <c r="L60" s="132"/>
      <c r="M60" s="118" t="s">
        <v>2256</v>
      </c>
      <c r="N60" s="117" t="str">
        <f t="shared" si="1"/>
        <v/>
      </c>
      <c r="O60" s="131"/>
    </row>
    <row r="61" spans="1:15" x14ac:dyDescent="0.25">
      <c r="A61" s="137" t="s">
        <v>2214</v>
      </c>
      <c r="B61" s="136" t="s">
        <v>2213</v>
      </c>
      <c r="C61" s="135" t="s">
        <v>2212</v>
      </c>
      <c r="D61" s="135" t="s">
        <v>304</v>
      </c>
      <c r="E61" s="135" t="s">
        <v>545</v>
      </c>
      <c r="F61" s="122"/>
      <c r="G61" s="134" t="s">
        <v>307</v>
      </c>
      <c r="H61" s="133">
        <v>36.549999999999997</v>
      </c>
      <c r="I61" s="133">
        <v>1.25</v>
      </c>
      <c r="J61" s="132">
        <v>40</v>
      </c>
      <c r="K61" s="132"/>
      <c r="L61" s="132"/>
      <c r="M61" s="118" t="s">
        <v>2211</v>
      </c>
      <c r="N61" s="117" t="str">
        <f t="shared" si="1"/>
        <v/>
      </c>
      <c r="O61" s="131"/>
    </row>
    <row r="62" spans="1:15" x14ac:dyDescent="0.25">
      <c r="A62" s="137" t="s">
        <v>2204</v>
      </c>
      <c r="B62" s="136" t="s">
        <v>2203</v>
      </c>
      <c r="C62" s="135" t="s">
        <v>2202</v>
      </c>
      <c r="D62" s="135" t="s">
        <v>304</v>
      </c>
      <c r="E62" s="135" t="s">
        <v>382</v>
      </c>
      <c r="F62" s="122"/>
      <c r="G62" s="134" t="s">
        <v>892</v>
      </c>
      <c r="H62" s="133">
        <v>39.6</v>
      </c>
      <c r="I62" s="133">
        <v>2</v>
      </c>
      <c r="J62" s="132">
        <v>231</v>
      </c>
      <c r="K62" s="132"/>
      <c r="L62" s="132"/>
      <c r="M62" s="118" t="s">
        <v>2201</v>
      </c>
      <c r="N62" s="117" t="str">
        <f t="shared" si="1"/>
        <v/>
      </c>
      <c r="O62" s="131"/>
    </row>
    <row r="63" spans="1:15" x14ac:dyDescent="0.25">
      <c r="A63" s="137" t="s">
        <v>2200</v>
      </c>
      <c r="B63" s="136" t="s">
        <v>2199</v>
      </c>
      <c r="C63" s="135" t="s">
        <v>2198</v>
      </c>
      <c r="D63" s="135" t="s">
        <v>304</v>
      </c>
      <c r="E63" s="135" t="s">
        <v>382</v>
      </c>
      <c r="F63" s="122"/>
      <c r="G63" s="134" t="s">
        <v>307</v>
      </c>
      <c r="H63" s="133">
        <v>33.549999999999997</v>
      </c>
      <c r="I63" s="133"/>
      <c r="J63" s="132">
        <v>160</v>
      </c>
      <c r="K63" s="132"/>
      <c r="L63" s="132"/>
      <c r="M63" s="118" t="s">
        <v>2197</v>
      </c>
      <c r="N63" s="117" t="str">
        <f t="shared" si="1"/>
        <v/>
      </c>
      <c r="O63" s="131"/>
    </row>
    <row r="64" spans="1:15" x14ac:dyDescent="0.25">
      <c r="A64" s="137" t="s">
        <v>2190</v>
      </c>
      <c r="B64" s="136" t="s">
        <v>2189</v>
      </c>
      <c r="C64" s="135" t="s">
        <v>2188</v>
      </c>
      <c r="D64" s="135" t="s">
        <v>304</v>
      </c>
      <c r="E64" s="135" t="s">
        <v>382</v>
      </c>
      <c r="F64" s="122" t="s">
        <v>374</v>
      </c>
      <c r="G64" s="134" t="s">
        <v>307</v>
      </c>
      <c r="H64" s="133">
        <v>39.6</v>
      </c>
      <c r="I64" s="133"/>
      <c r="J64" s="132">
        <v>500</v>
      </c>
      <c r="K64" s="132"/>
      <c r="L64" s="132"/>
      <c r="M64" s="118" t="s">
        <v>2187</v>
      </c>
      <c r="N64" s="117" t="str">
        <f t="shared" si="1"/>
        <v/>
      </c>
      <c r="O64" s="131"/>
    </row>
    <row r="65" spans="1:15" x14ac:dyDescent="0.25">
      <c r="A65" s="137" t="s">
        <v>2184</v>
      </c>
      <c r="B65" s="136" t="s">
        <v>2183</v>
      </c>
      <c r="C65" s="135" t="s">
        <v>2182</v>
      </c>
      <c r="D65" s="135" t="s">
        <v>304</v>
      </c>
      <c r="E65" s="135" t="s">
        <v>545</v>
      </c>
      <c r="F65" s="122"/>
      <c r="G65" s="134" t="s">
        <v>892</v>
      </c>
      <c r="H65" s="133">
        <v>33.549999999999997</v>
      </c>
      <c r="I65" s="133"/>
      <c r="J65" s="132">
        <v>118</v>
      </c>
      <c r="K65" s="132"/>
      <c r="L65" s="132"/>
      <c r="M65" s="118" t="s">
        <v>2181</v>
      </c>
      <c r="N65" s="117" t="str">
        <f t="shared" si="1"/>
        <v/>
      </c>
      <c r="O65" s="131"/>
    </row>
    <row r="66" spans="1:15" x14ac:dyDescent="0.25">
      <c r="A66" s="137" t="s">
        <v>2172</v>
      </c>
      <c r="B66" s="136" t="s">
        <v>2169</v>
      </c>
      <c r="C66" s="135" t="s">
        <v>2168</v>
      </c>
      <c r="D66" s="135" t="s">
        <v>304</v>
      </c>
      <c r="E66" s="135" t="s">
        <v>674</v>
      </c>
      <c r="F66" s="122"/>
      <c r="G66" s="134" t="s">
        <v>307</v>
      </c>
      <c r="H66" s="133">
        <v>29.65</v>
      </c>
      <c r="I66" s="133"/>
      <c r="J66" s="132">
        <v>19</v>
      </c>
      <c r="K66" s="118"/>
      <c r="L66" s="132"/>
      <c r="M66" s="118" t="s">
        <v>2171</v>
      </c>
      <c r="N66" s="117" t="str">
        <f t="shared" si="1"/>
        <v/>
      </c>
      <c r="O66" s="131"/>
    </row>
    <row r="67" spans="1:15" x14ac:dyDescent="0.25">
      <c r="A67" s="137" t="s">
        <v>2170</v>
      </c>
      <c r="B67" s="136" t="s">
        <v>2169</v>
      </c>
      <c r="C67" s="135" t="s">
        <v>2168</v>
      </c>
      <c r="D67" s="135" t="s">
        <v>304</v>
      </c>
      <c r="E67" s="135" t="s">
        <v>382</v>
      </c>
      <c r="F67" s="122"/>
      <c r="G67" s="134" t="s">
        <v>307</v>
      </c>
      <c r="H67" s="133">
        <v>29.65</v>
      </c>
      <c r="I67" s="133"/>
      <c r="J67" s="132">
        <v>53</v>
      </c>
      <c r="K67" s="118"/>
      <c r="L67" s="132"/>
      <c r="M67" s="118" t="s">
        <v>2167</v>
      </c>
      <c r="N67" s="117" t="str">
        <f t="shared" si="1"/>
        <v/>
      </c>
      <c r="O67" s="131"/>
    </row>
    <row r="68" spans="1:15" x14ac:dyDescent="0.25">
      <c r="A68" s="137" t="s">
        <v>2162</v>
      </c>
      <c r="B68" s="136" t="s">
        <v>2161</v>
      </c>
      <c r="C68" s="135" t="s">
        <v>1293</v>
      </c>
      <c r="D68" s="135" t="s">
        <v>304</v>
      </c>
      <c r="E68" s="135" t="s">
        <v>562</v>
      </c>
      <c r="F68" s="122"/>
      <c r="G68" s="134" t="s">
        <v>307</v>
      </c>
      <c r="H68" s="133">
        <v>37.4</v>
      </c>
      <c r="I68" s="133"/>
      <c r="J68" s="132">
        <v>425</v>
      </c>
      <c r="K68" s="132"/>
      <c r="L68" s="132"/>
      <c r="M68" s="118" t="s">
        <v>2160</v>
      </c>
      <c r="N68" s="117" t="str">
        <f t="shared" si="1"/>
        <v/>
      </c>
      <c r="O68" s="131"/>
    </row>
    <row r="69" spans="1:15" x14ac:dyDescent="0.25">
      <c r="A69" s="137" t="s">
        <v>2157</v>
      </c>
      <c r="B69" s="136" t="s">
        <v>2156</v>
      </c>
      <c r="C69" s="135" t="s">
        <v>2155</v>
      </c>
      <c r="D69" s="135" t="s">
        <v>304</v>
      </c>
      <c r="E69" s="135" t="s">
        <v>562</v>
      </c>
      <c r="F69" s="122"/>
      <c r="G69" s="134" t="s">
        <v>2154</v>
      </c>
      <c r="H69" s="133">
        <v>37.4</v>
      </c>
      <c r="I69" s="133"/>
      <c r="J69" s="118">
        <v>222</v>
      </c>
      <c r="K69" s="132"/>
      <c r="L69" s="132"/>
      <c r="M69" s="118" t="s">
        <v>2153</v>
      </c>
      <c r="N69" s="117" t="str">
        <f t="shared" si="1"/>
        <v/>
      </c>
      <c r="O69" s="131"/>
    </row>
    <row r="70" spans="1:15" x14ac:dyDescent="0.25">
      <c r="A70" s="137" t="s">
        <v>2150</v>
      </c>
      <c r="B70" s="136" t="s">
        <v>2147</v>
      </c>
      <c r="C70" s="135" t="s">
        <v>2146</v>
      </c>
      <c r="D70" s="135" t="s">
        <v>304</v>
      </c>
      <c r="E70" s="135" t="s">
        <v>562</v>
      </c>
      <c r="F70" s="122"/>
      <c r="G70" s="134" t="s">
        <v>892</v>
      </c>
      <c r="H70" s="133">
        <v>37.4</v>
      </c>
      <c r="I70" s="133"/>
      <c r="J70" s="118">
        <v>1</v>
      </c>
      <c r="K70" s="132">
        <v>241</v>
      </c>
      <c r="L70" s="132"/>
      <c r="M70" s="118" t="s">
        <v>2149</v>
      </c>
      <c r="N70" s="117" t="str">
        <f t="shared" si="1"/>
        <v/>
      </c>
      <c r="O70" s="131"/>
    </row>
    <row r="71" spans="1:15" x14ac:dyDescent="0.25">
      <c r="A71" s="137" t="s">
        <v>2148</v>
      </c>
      <c r="B71" s="136" t="s">
        <v>2147</v>
      </c>
      <c r="C71" s="135" t="s">
        <v>2146</v>
      </c>
      <c r="D71" s="135" t="s">
        <v>304</v>
      </c>
      <c r="E71" s="135" t="s">
        <v>382</v>
      </c>
      <c r="F71" s="122"/>
      <c r="G71" s="134" t="s">
        <v>892</v>
      </c>
      <c r="H71" s="133">
        <v>37.4</v>
      </c>
      <c r="I71" s="133"/>
      <c r="J71" s="132">
        <v>498</v>
      </c>
      <c r="K71" s="132" t="s">
        <v>374</v>
      </c>
      <c r="L71" s="132"/>
      <c r="M71" s="118" t="s">
        <v>2145</v>
      </c>
      <c r="N71" s="117" t="str">
        <f t="shared" si="1"/>
        <v/>
      </c>
      <c r="O71" s="131"/>
    </row>
    <row r="72" spans="1:15" x14ac:dyDescent="0.25">
      <c r="A72" s="130" t="s">
        <v>2140</v>
      </c>
      <c r="B72" s="129" t="s">
        <v>2137</v>
      </c>
      <c r="C72" s="128" t="s">
        <v>2136</v>
      </c>
      <c r="D72" s="128" t="s">
        <v>570</v>
      </c>
      <c r="E72" s="128" t="s">
        <v>562</v>
      </c>
      <c r="F72" s="122"/>
      <c r="G72" s="127" t="s">
        <v>307</v>
      </c>
      <c r="H72" s="117">
        <v>37.4</v>
      </c>
      <c r="I72" s="117"/>
      <c r="J72" s="118">
        <v>237</v>
      </c>
      <c r="K72" s="118">
        <v>263</v>
      </c>
      <c r="L72" s="118"/>
      <c r="M72" s="118" t="s">
        <v>2139</v>
      </c>
      <c r="N72" s="117" t="str">
        <f t="shared" si="1"/>
        <v/>
      </c>
      <c r="O72" s="116"/>
    </row>
    <row r="73" spans="1:15" x14ac:dyDescent="0.25">
      <c r="A73" s="130" t="s">
        <v>2138</v>
      </c>
      <c r="B73" s="129" t="s">
        <v>2137</v>
      </c>
      <c r="C73" s="128" t="s">
        <v>2136</v>
      </c>
      <c r="D73" s="128" t="s">
        <v>570</v>
      </c>
      <c r="E73" s="128" t="s">
        <v>382</v>
      </c>
      <c r="F73" s="122"/>
      <c r="G73" s="127" t="s">
        <v>307</v>
      </c>
      <c r="H73" s="117">
        <v>37.4</v>
      </c>
      <c r="I73" s="117"/>
      <c r="J73" s="118">
        <v>500</v>
      </c>
      <c r="K73" s="118" t="s">
        <v>374</v>
      </c>
      <c r="L73" s="118"/>
      <c r="M73" s="118" t="s">
        <v>2135</v>
      </c>
      <c r="N73" s="117" t="str">
        <f t="shared" ref="N73:N104" si="2">IF(O73="","",H73-($N$7*H73))</f>
        <v/>
      </c>
      <c r="O73" s="116"/>
    </row>
    <row r="74" spans="1:15" x14ac:dyDescent="0.25">
      <c r="A74" s="130" t="s">
        <v>2134</v>
      </c>
      <c r="B74" s="129" t="s">
        <v>2131</v>
      </c>
      <c r="C74" s="128" t="s">
        <v>2130</v>
      </c>
      <c r="D74" s="128" t="s">
        <v>304</v>
      </c>
      <c r="E74" s="128" t="s">
        <v>562</v>
      </c>
      <c r="F74" s="122"/>
      <c r="G74" s="127" t="s">
        <v>89</v>
      </c>
      <c r="H74" s="117">
        <v>37.4</v>
      </c>
      <c r="I74" s="117">
        <v>0.9</v>
      </c>
      <c r="J74" s="118">
        <v>452</v>
      </c>
      <c r="K74" s="118">
        <v>314</v>
      </c>
      <c r="L74" s="118"/>
      <c r="M74" s="118" t="s">
        <v>2133</v>
      </c>
      <c r="N74" s="117" t="str">
        <f t="shared" si="2"/>
        <v/>
      </c>
      <c r="O74" s="116"/>
    </row>
    <row r="75" spans="1:15" x14ac:dyDescent="0.25">
      <c r="A75" s="130" t="s">
        <v>2132</v>
      </c>
      <c r="B75" s="129" t="s">
        <v>2131</v>
      </c>
      <c r="C75" s="128" t="s">
        <v>2130</v>
      </c>
      <c r="D75" s="128" t="s">
        <v>304</v>
      </c>
      <c r="E75" s="128" t="s">
        <v>382</v>
      </c>
      <c r="F75" s="122"/>
      <c r="G75" s="127" t="s">
        <v>89</v>
      </c>
      <c r="H75" s="117">
        <v>37.4</v>
      </c>
      <c r="I75" s="117">
        <v>0.9</v>
      </c>
      <c r="J75" s="118">
        <v>6</v>
      </c>
      <c r="K75" s="118"/>
      <c r="L75" s="118"/>
      <c r="M75" s="118" t="s">
        <v>2129</v>
      </c>
      <c r="N75" s="117" t="str">
        <f t="shared" si="2"/>
        <v/>
      </c>
      <c r="O75" s="116"/>
    </row>
    <row r="76" spans="1:15" x14ac:dyDescent="0.25">
      <c r="A76" s="130" t="s">
        <v>2126</v>
      </c>
      <c r="B76" s="129" t="s">
        <v>2123</v>
      </c>
      <c r="C76" s="128" t="s">
        <v>2122</v>
      </c>
      <c r="D76" s="128" t="s">
        <v>570</v>
      </c>
      <c r="E76" s="128" t="s">
        <v>562</v>
      </c>
      <c r="F76" s="122"/>
      <c r="G76" s="127" t="s">
        <v>403</v>
      </c>
      <c r="H76" s="117">
        <v>37.4</v>
      </c>
      <c r="I76" s="117"/>
      <c r="J76" s="118">
        <v>34</v>
      </c>
      <c r="K76" s="118">
        <v>315</v>
      </c>
      <c r="L76" s="118"/>
      <c r="M76" s="118" t="s">
        <v>2125</v>
      </c>
      <c r="N76" s="117" t="str">
        <f t="shared" si="2"/>
        <v/>
      </c>
      <c r="O76" s="116"/>
    </row>
    <row r="77" spans="1:15" x14ac:dyDescent="0.25">
      <c r="A77" s="130" t="s">
        <v>2124</v>
      </c>
      <c r="B77" s="129" t="s">
        <v>2123</v>
      </c>
      <c r="C77" s="128" t="s">
        <v>2122</v>
      </c>
      <c r="D77" s="128" t="s">
        <v>570</v>
      </c>
      <c r="E77" s="128" t="s">
        <v>382</v>
      </c>
      <c r="F77" s="122"/>
      <c r="G77" s="127" t="s">
        <v>403</v>
      </c>
      <c r="H77" s="117">
        <v>37.4</v>
      </c>
      <c r="I77" s="117"/>
      <c r="J77" s="118">
        <v>44</v>
      </c>
      <c r="K77" s="118"/>
      <c r="L77" s="118"/>
      <c r="M77" s="118" t="s">
        <v>2121</v>
      </c>
      <c r="N77" s="117" t="str">
        <f t="shared" si="2"/>
        <v/>
      </c>
      <c r="O77" s="116"/>
    </row>
    <row r="78" spans="1:15" x14ac:dyDescent="0.25">
      <c r="A78" s="130" t="s">
        <v>2120</v>
      </c>
      <c r="B78" s="129" t="s">
        <v>2119</v>
      </c>
      <c r="C78" s="128" t="s">
        <v>2118</v>
      </c>
      <c r="D78" s="128" t="s">
        <v>570</v>
      </c>
      <c r="E78" s="128" t="s">
        <v>562</v>
      </c>
      <c r="F78" s="122"/>
      <c r="G78" s="127" t="s">
        <v>403</v>
      </c>
      <c r="H78" s="117">
        <v>37.4</v>
      </c>
      <c r="I78" s="117">
        <v>2</v>
      </c>
      <c r="J78" s="118"/>
      <c r="K78" s="118">
        <v>215</v>
      </c>
      <c r="L78" s="118"/>
      <c r="M78" s="118" t="s">
        <v>2117</v>
      </c>
      <c r="N78" s="117" t="str">
        <f t="shared" si="2"/>
        <v/>
      </c>
      <c r="O78" s="116"/>
    </row>
    <row r="79" spans="1:15" x14ac:dyDescent="0.25">
      <c r="A79" s="130" t="s">
        <v>2114</v>
      </c>
      <c r="B79" s="129" t="s">
        <v>2113</v>
      </c>
      <c r="C79" s="128" t="s">
        <v>2112</v>
      </c>
      <c r="D79" s="128" t="s">
        <v>570</v>
      </c>
      <c r="E79" s="128" t="s">
        <v>382</v>
      </c>
      <c r="F79" s="122"/>
      <c r="G79" s="127" t="s">
        <v>403</v>
      </c>
      <c r="H79" s="117">
        <v>37.4</v>
      </c>
      <c r="I79" s="117"/>
      <c r="J79" s="118">
        <v>2</v>
      </c>
      <c r="K79" s="118">
        <v>88</v>
      </c>
      <c r="L79" s="118"/>
      <c r="M79" s="118" t="s">
        <v>2111</v>
      </c>
      <c r="N79" s="117" t="str">
        <f t="shared" si="2"/>
        <v/>
      </c>
      <c r="O79" s="116"/>
    </row>
    <row r="80" spans="1:15" x14ac:dyDescent="0.25">
      <c r="A80" s="130" t="s">
        <v>2107</v>
      </c>
      <c r="B80" s="129" t="s">
        <v>2106</v>
      </c>
      <c r="C80" s="128" t="s">
        <v>2105</v>
      </c>
      <c r="D80" s="128" t="s">
        <v>570</v>
      </c>
      <c r="E80" s="128" t="s">
        <v>562</v>
      </c>
      <c r="F80" s="122"/>
      <c r="G80" s="127" t="s">
        <v>403</v>
      </c>
      <c r="H80" s="117">
        <v>37.4</v>
      </c>
      <c r="I80" s="117"/>
      <c r="J80" s="118">
        <v>297</v>
      </c>
      <c r="K80" s="118"/>
      <c r="L80" s="118"/>
      <c r="M80" s="118" t="s">
        <v>2104</v>
      </c>
      <c r="N80" s="117" t="str">
        <f t="shared" si="2"/>
        <v/>
      </c>
      <c r="O80" s="116"/>
    </row>
    <row r="81" spans="1:15" x14ac:dyDescent="0.25">
      <c r="A81" s="130" t="s">
        <v>2101</v>
      </c>
      <c r="B81" s="129" t="s">
        <v>2100</v>
      </c>
      <c r="C81" s="128" t="s">
        <v>2099</v>
      </c>
      <c r="D81" s="128" t="s">
        <v>304</v>
      </c>
      <c r="E81" s="128" t="s">
        <v>562</v>
      </c>
      <c r="F81" s="122"/>
      <c r="G81" s="127" t="s">
        <v>307</v>
      </c>
      <c r="H81" s="117">
        <v>37.4</v>
      </c>
      <c r="I81" s="117"/>
      <c r="J81" s="118">
        <v>71</v>
      </c>
      <c r="K81" s="118"/>
      <c r="L81" s="118"/>
      <c r="M81" s="118" t="s">
        <v>2098</v>
      </c>
      <c r="N81" s="117" t="str">
        <f t="shared" si="2"/>
        <v/>
      </c>
      <c r="O81" s="116"/>
    </row>
    <row r="82" spans="1:15" x14ac:dyDescent="0.25">
      <c r="A82" s="130" t="s">
        <v>2005</v>
      </c>
      <c r="B82" s="129" t="s">
        <v>2004</v>
      </c>
      <c r="C82" s="128" t="s">
        <v>2003</v>
      </c>
      <c r="D82" s="128" t="s">
        <v>1907</v>
      </c>
      <c r="E82" s="128" t="s">
        <v>562</v>
      </c>
      <c r="F82" s="122"/>
      <c r="G82" s="127" t="s">
        <v>403</v>
      </c>
      <c r="H82" s="117">
        <v>38.049999999999997</v>
      </c>
      <c r="I82" s="117">
        <v>2</v>
      </c>
      <c r="J82" s="118"/>
      <c r="K82" s="118">
        <v>195</v>
      </c>
      <c r="L82" s="118"/>
      <c r="M82" s="118" t="s">
        <v>2002</v>
      </c>
      <c r="N82" s="117" t="str">
        <f t="shared" si="2"/>
        <v/>
      </c>
      <c r="O82" s="116"/>
    </row>
    <row r="83" spans="1:15" x14ac:dyDescent="0.25">
      <c r="A83" s="125" t="s">
        <v>1821</v>
      </c>
      <c r="B83" s="124" t="s">
        <v>1820</v>
      </c>
      <c r="C83" s="123" t="s">
        <v>1819</v>
      </c>
      <c r="D83" s="123" t="s">
        <v>304</v>
      </c>
      <c r="E83" s="123" t="s">
        <v>545</v>
      </c>
      <c r="F83" s="122"/>
      <c r="G83" s="121" t="s">
        <v>307</v>
      </c>
      <c r="H83" s="120">
        <v>41.05</v>
      </c>
      <c r="I83" s="120">
        <v>1.5</v>
      </c>
      <c r="J83" s="118">
        <v>500</v>
      </c>
      <c r="K83" s="119"/>
      <c r="L83" s="119"/>
      <c r="M83" s="118" t="s">
        <v>1818</v>
      </c>
      <c r="N83" s="117" t="str">
        <f t="shared" si="2"/>
        <v/>
      </c>
      <c r="O83" s="116"/>
    </row>
    <row r="84" spans="1:15" x14ac:dyDescent="0.25">
      <c r="A84" s="125" t="s">
        <v>1817</v>
      </c>
      <c r="B84" s="124" t="s">
        <v>1816</v>
      </c>
      <c r="C84" s="123" t="s">
        <v>1815</v>
      </c>
      <c r="D84" s="123" t="s">
        <v>304</v>
      </c>
      <c r="E84" s="123" t="s">
        <v>545</v>
      </c>
      <c r="F84" s="122"/>
      <c r="G84" s="121" t="s">
        <v>307</v>
      </c>
      <c r="H84" s="120">
        <v>41.05</v>
      </c>
      <c r="I84" s="120"/>
      <c r="J84" s="119">
        <v>405</v>
      </c>
      <c r="K84" s="119">
        <v>288</v>
      </c>
      <c r="L84" s="119"/>
      <c r="M84" s="118" t="s">
        <v>1814</v>
      </c>
      <c r="N84" s="117" t="str">
        <f t="shared" si="2"/>
        <v/>
      </c>
      <c r="O84" s="116"/>
    </row>
    <row r="85" spans="1:15" x14ac:dyDescent="0.25">
      <c r="A85" s="125" t="s">
        <v>1811</v>
      </c>
      <c r="B85" s="124" t="s">
        <v>1810</v>
      </c>
      <c r="C85" s="123" t="s">
        <v>1809</v>
      </c>
      <c r="D85" s="123" t="s">
        <v>304</v>
      </c>
      <c r="E85" s="123" t="s">
        <v>545</v>
      </c>
      <c r="F85" s="122"/>
      <c r="G85" s="121" t="s">
        <v>307</v>
      </c>
      <c r="H85" s="120">
        <v>35.200000000000003</v>
      </c>
      <c r="I85" s="120"/>
      <c r="J85" s="119">
        <v>18</v>
      </c>
      <c r="K85" s="119">
        <v>52</v>
      </c>
      <c r="L85" s="119"/>
      <c r="M85" s="118" t="s">
        <v>1808</v>
      </c>
      <c r="N85" s="117" t="str">
        <f t="shared" si="2"/>
        <v/>
      </c>
      <c r="O85" s="116"/>
    </row>
    <row r="86" spans="1:15" x14ac:dyDescent="0.25">
      <c r="A86" s="125" t="s">
        <v>1805</v>
      </c>
      <c r="B86" s="124" t="s">
        <v>1804</v>
      </c>
      <c r="C86" s="123" t="s">
        <v>1803</v>
      </c>
      <c r="D86" s="123" t="s">
        <v>304</v>
      </c>
      <c r="E86" s="123" t="s">
        <v>545</v>
      </c>
      <c r="F86" s="122"/>
      <c r="G86" s="121" t="s">
        <v>307</v>
      </c>
      <c r="H86" s="120">
        <v>41.5</v>
      </c>
      <c r="I86" s="120">
        <v>1.75</v>
      </c>
      <c r="J86" s="118">
        <v>500</v>
      </c>
      <c r="K86" s="119"/>
      <c r="L86" s="119"/>
      <c r="M86" s="118" t="s">
        <v>1802</v>
      </c>
      <c r="N86" s="117" t="str">
        <f t="shared" si="2"/>
        <v/>
      </c>
      <c r="O86" s="116"/>
    </row>
    <row r="87" spans="1:15" x14ac:dyDescent="0.25">
      <c r="A87" s="125" t="s">
        <v>1797</v>
      </c>
      <c r="B87" s="124" t="s">
        <v>185</v>
      </c>
      <c r="C87" s="123" t="s">
        <v>1796</v>
      </c>
      <c r="D87" s="123" t="s">
        <v>304</v>
      </c>
      <c r="E87" s="123" t="s">
        <v>545</v>
      </c>
      <c r="F87" s="122"/>
      <c r="G87" s="121" t="s">
        <v>307</v>
      </c>
      <c r="H87" s="120">
        <v>41.5</v>
      </c>
      <c r="I87" s="120">
        <v>1.75</v>
      </c>
      <c r="J87" s="119">
        <v>200</v>
      </c>
      <c r="K87" s="119"/>
      <c r="L87" s="119"/>
      <c r="M87" s="118" t="s">
        <v>1795</v>
      </c>
      <c r="N87" s="117" t="str">
        <f t="shared" si="2"/>
        <v/>
      </c>
      <c r="O87" s="116"/>
    </row>
    <row r="88" spans="1:15" x14ac:dyDescent="0.25">
      <c r="A88" s="125" t="s">
        <v>1792</v>
      </c>
      <c r="B88" s="124" t="s">
        <v>1789</v>
      </c>
      <c r="C88" s="123" t="s">
        <v>1788</v>
      </c>
      <c r="D88" s="123" t="s">
        <v>304</v>
      </c>
      <c r="E88" s="123" t="s">
        <v>674</v>
      </c>
      <c r="F88" s="122"/>
      <c r="G88" s="121" t="s">
        <v>892</v>
      </c>
      <c r="H88" s="120">
        <v>41.5</v>
      </c>
      <c r="I88" s="120"/>
      <c r="J88" s="119">
        <v>2</v>
      </c>
      <c r="K88" s="119"/>
      <c r="L88" s="119"/>
      <c r="M88" s="118" t="s">
        <v>1791</v>
      </c>
      <c r="N88" s="117" t="str">
        <f t="shared" si="2"/>
        <v/>
      </c>
      <c r="O88" s="116"/>
    </row>
    <row r="89" spans="1:15" x14ac:dyDescent="0.25">
      <c r="A89" s="125" t="s">
        <v>1790</v>
      </c>
      <c r="B89" s="124" t="s">
        <v>1789</v>
      </c>
      <c r="C89" s="123" t="s">
        <v>1788</v>
      </c>
      <c r="D89" s="123" t="s">
        <v>304</v>
      </c>
      <c r="E89" s="123" t="s">
        <v>545</v>
      </c>
      <c r="F89" s="122"/>
      <c r="G89" s="121" t="s">
        <v>892</v>
      </c>
      <c r="H89" s="120">
        <v>41.5</v>
      </c>
      <c r="I89" s="120"/>
      <c r="J89" s="119">
        <v>500</v>
      </c>
      <c r="K89" s="119"/>
      <c r="L89" s="119"/>
      <c r="M89" s="118" t="s">
        <v>1787</v>
      </c>
      <c r="N89" s="117" t="str">
        <f t="shared" si="2"/>
        <v/>
      </c>
      <c r="O89" s="116"/>
    </row>
    <row r="90" spans="1:15" x14ac:dyDescent="0.25">
      <c r="A90" s="125" t="s">
        <v>1784</v>
      </c>
      <c r="B90" s="124" t="s">
        <v>1783</v>
      </c>
      <c r="C90" s="123" t="s">
        <v>1782</v>
      </c>
      <c r="D90" s="123" t="s">
        <v>304</v>
      </c>
      <c r="E90" s="123" t="s">
        <v>545</v>
      </c>
      <c r="F90" s="122"/>
      <c r="G90" s="121" t="s">
        <v>307</v>
      </c>
      <c r="H90" s="120">
        <v>39.799999999999997</v>
      </c>
      <c r="I90" s="120"/>
      <c r="J90" s="119">
        <v>176</v>
      </c>
      <c r="K90" s="119"/>
      <c r="L90" s="119"/>
      <c r="M90" s="118" t="s">
        <v>1781</v>
      </c>
      <c r="N90" s="117" t="str">
        <f t="shared" si="2"/>
        <v/>
      </c>
      <c r="O90" s="116"/>
    </row>
    <row r="91" spans="1:15" x14ac:dyDescent="0.25">
      <c r="A91" s="125" t="s">
        <v>1780</v>
      </c>
      <c r="B91" s="124" t="s">
        <v>1779</v>
      </c>
      <c r="C91" s="123" t="s">
        <v>1778</v>
      </c>
      <c r="D91" s="123" t="s">
        <v>304</v>
      </c>
      <c r="E91" s="123" t="s">
        <v>382</v>
      </c>
      <c r="F91" s="122"/>
      <c r="G91" s="121" t="s">
        <v>307</v>
      </c>
      <c r="H91" s="120">
        <v>37.65</v>
      </c>
      <c r="I91" s="120"/>
      <c r="J91" s="119">
        <v>125</v>
      </c>
      <c r="K91" s="119"/>
      <c r="L91" s="119"/>
      <c r="M91" s="118" t="s">
        <v>1777</v>
      </c>
      <c r="N91" s="117" t="str">
        <f t="shared" si="2"/>
        <v/>
      </c>
      <c r="O91" s="116"/>
    </row>
    <row r="92" spans="1:15" x14ac:dyDescent="0.25">
      <c r="A92" s="125" t="s">
        <v>1776</v>
      </c>
      <c r="B92" s="124" t="s">
        <v>1775</v>
      </c>
      <c r="C92" s="123" t="s">
        <v>1774</v>
      </c>
      <c r="D92" s="123" t="s">
        <v>304</v>
      </c>
      <c r="E92" s="123" t="s">
        <v>545</v>
      </c>
      <c r="F92" s="122" t="s">
        <v>398</v>
      </c>
      <c r="G92" s="121" t="s">
        <v>403</v>
      </c>
      <c r="H92" s="120">
        <v>38.4</v>
      </c>
      <c r="I92" s="120">
        <v>1.5</v>
      </c>
      <c r="J92" s="119">
        <v>92</v>
      </c>
      <c r="K92" s="119">
        <v>408</v>
      </c>
      <c r="L92" s="119"/>
      <c r="M92" s="118" t="s">
        <v>1773</v>
      </c>
      <c r="N92" s="117" t="str">
        <f t="shared" si="2"/>
        <v/>
      </c>
      <c r="O92" s="116"/>
    </row>
    <row r="93" spans="1:15" x14ac:dyDescent="0.25">
      <c r="A93" s="125" t="s">
        <v>1766</v>
      </c>
      <c r="B93" s="124" t="s">
        <v>1765</v>
      </c>
      <c r="C93" s="123" t="s">
        <v>1764</v>
      </c>
      <c r="D93" s="123" t="s">
        <v>304</v>
      </c>
      <c r="E93" s="123" t="s">
        <v>545</v>
      </c>
      <c r="F93" s="122"/>
      <c r="G93" s="121" t="s">
        <v>307</v>
      </c>
      <c r="H93" s="120">
        <v>38.4</v>
      </c>
      <c r="I93" s="120">
        <v>1</v>
      </c>
      <c r="J93" s="119">
        <v>48</v>
      </c>
      <c r="K93" s="119"/>
      <c r="L93" s="119"/>
      <c r="M93" s="121" t="s">
        <v>1763</v>
      </c>
      <c r="N93" s="117" t="str">
        <f t="shared" si="2"/>
        <v/>
      </c>
      <c r="O93" s="116"/>
    </row>
    <row r="94" spans="1:15" x14ac:dyDescent="0.25">
      <c r="A94" s="125" t="s">
        <v>1759</v>
      </c>
      <c r="B94" s="124" t="s">
        <v>1758</v>
      </c>
      <c r="C94" s="123" t="s">
        <v>1757</v>
      </c>
      <c r="D94" s="123" t="s">
        <v>304</v>
      </c>
      <c r="E94" s="123" t="s">
        <v>545</v>
      </c>
      <c r="F94" s="122" t="s">
        <v>398</v>
      </c>
      <c r="G94" s="121" t="s">
        <v>307</v>
      </c>
      <c r="H94" s="120">
        <v>38.4</v>
      </c>
      <c r="I94" s="120">
        <v>3</v>
      </c>
      <c r="J94" s="119">
        <v>434</v>
      </c>
      <c r="K94" s="119">
        <v>163</v>
      </c>
      <c r="L94" s="119"/>
      <c r="M94" s="118" t="s">
        <v>1756</v>
      </c>
      <c r="N94" s="117" t="str">
        <f t="shared" si="2"/>
        <v/>
      </c>
      <c r="O94" s="116"/>
    </row>
    <row r="95" spans="1:15" x14ac:dyDescent="0.25">
      <c r="A95" s="125" t="s">
        <v>1752</v>
      </c>
      <c r="B95" s="124" t="s">
        <v>1751</v>
      </c>
      <c r="C95" s="123" t="s">
        <v>1750</v>
      </c>
      <c r="D95" s="123" t="s">
        <v>304</v>
      </c>
      <c r="E95" s="123" t="s">
        <v>545</v>
      </c>
      <c r="F95" s="122"/>
      <c r="G95" s="121" t="s">
        <v>307</v>
      </c>
      <c r="H95" s="120">
        <v>38.4</v>
      </c>
      <c r="I95" s="120"/>
      <c r="J95" s="119">
        <v>304</v>
      </c>
      <c r="K95" s="119"/>
      <c r="L95" s="119"/>
      <c r="M95" s="118" t="s">
        <v>1749</v>
      </c>
      <c r="N95" s="117" t="str">
        <f t="shared" si="2"/>
        <v/>
      </c>
      <c r="O95" s="116"/>
    </row>
    <row r="96" spans="1:15" x14ac:dyDescent="0.25">
      <c r="A96" s="125" t="s">
        <v>1592</v>
      </c>
      <c r="B96" s="124" t="s">
        <v>1591</v>
      </c>
      <c r="C96" s="123" t="s">
        <v>1590</v>
      </c>
      <c r="D96" s="123" t="s">
        <v>304</v>
      </c>
      <c r="E96" s="123" t="s">
        <v>562</v>
      </c>
      <c r="F96" s="122"/>
      <c r="G96" s="121" t="s">
        <v>633</v>
      </c>
      <c r="H96" s="120">
        <v>32.35</v>
      </c>
      <c r="I96" s="120"/>
      <c r="J96" s="119">
        <v>2</v>
      </c>
      <c r="K96" s="119"/>
      <c r="L96" s="119"/>
      <c r="M96" s="118" t="s">
        <v>1589</v>
      </c>
      <c r="N96" s="117" t="str">
        <f t="shared" si="2"/>
        <v/>
      </c>
      <c r="O96" s="116"/>
    </row>
    <row r="97" spans="1:15" x14ac:dyDescent="0.25">
      <c r="A97" s="125" t="s">
        <v>1576</v>
      </c>
      <c r="B97" s="124" t="s">
        <v>197</v>
      </c>
      <c r="C97" s="123" t="s">
        <v>1566</v>
      </c>
      <c r="D97" s="123" t="s">
        <v>304</v>
      </c>
      <c r="E97" s="123" t="s">
        <v>562</v>
      </c>
      <c r="F97" s="122"/>
      <c r="G97" s="121" t="s">
        <v>403</v>
      </c>
      <c r="H97" s="120">
        <v>31.4</v>
      </c>
      <c r="I97" s="120">
        <v>1.5</v>
      </c>
      <c r="J97" s="118">
        <v>27</v>
      </c>
      <c r="K97" s="119"/>
      <c r="L97" s="119"/>
      <c r="M97" s="118" t="s">
        <v>1575</v>
      </c>
      <c r="N97" s="117" t="str">
        <f t="shared" si="2"/>
        <v/>
      </c>
      <c r="O97" s="116"/>
    </row>
    <row r="98" spans="1:15" x14ac:dyDescent="0.25">
      <c r="A98" s="125" t="s">
        <v>1523</v>
      </c>
      <c r="B98" s="124" t="s">
        <v>1512</v>
      </c>
      <c r="C98" s="123" t="s">
        <v>1511</v>
      </c>
      <c r="D98" s="123" t="s">
        <v>304</v>
      </c>
      <c r="E98" s="123" t="s">
        <v>562</v>
      </c>
      <c r="F98" s="122"/>
      <c r="G98" s="121" t="s">
        <v>307</v>
      </c>
      <c r="H98" s="120">
        <v>41.05</v>
      </c>
      <c r="I98" s="120">
        <v>1.75</v>
      </c>
      <c r="J98" s="119">
        <v>10</v>
      </c>
      <c r="K98" s="119"/>
      <c r="L98" s="119"/>
      <c r="M98" s="118" t="s">
        <v>1522</v>
      </c>
      <c r="N98" s="117" t="str">
        <f t="shared" si="2"/>
        <v/>
      </c>
      <c r="O98" s="116"/>
    </row>
    <row r="99" spans="1:15" x14ac:dyDescent="0.25">
      <c r="A99" s="125" t="s">
        <v>1411</v>
      </c>
      <c r="B99" s="124" t="s">
        <v>1410</v>
      </c>
      <c r="C99" s="123" t="s">
        <v>1409</v>
      </c>
      <c r="D99" s="123" t="s">
        <v>304</v>
      </c>
      <c r="E99" s="123" t="s">
        <v>562</v>
      </c>
      <c r="F99" s="122"/>
      <c r="G99" s="121" t="s">
        <v>307</v>
      </c>
      <c r="H99" s="120">
        <v>31.55</v>
      </c>
      <c r="I99" s="120"/>
      <c r="J99" s="119">
        <v>22</v>
      </c>
      <c r="K99" s="119"/>
      <c r="L99" s="119"/>
      <c r="M99" s="118" t="s">
        <v>1408</v>
      </c>
      <c r="N99" s="117" t="str">
        <f t="shared" si="2"/>
        <v/>
      </c>
      <c r="O99" s="116"/>
    </row>
    <row r="100" spans="1:15" x14ac:dyDescent="0.25">
      <c r="A100" s="125" t="s">
        <v>1180</v>
      </c>
      <c r="B100" s="124" t="s">
        <v>1179</v>
      </c>
      <c r="C100" s="123" t="s">
        <v>1178</v>
      </c>
      <c r="D100" s="123" t="s">
        <v>304</v>
      </c>
      <c r="E100" s="123" t="s">
        <v>562</v>
      </c>
      <c r="F100" s="122"/>
      <c r="G100" s="121" t="s">
        <v>307</v>
      </c>
      <c r="H100" s="120">
        <v>37.700000000000003</v>
      </c>
      <c r="I100" s="120"/>
      <c r="J100" s="119">
        <v>83</v>
      </c>
      <c r="K100" s="119"/>
      <c r="L100" s="119"/>
      <c r="M100" s="118" t="s">
        <v>1177</v>
      </c>
      <c r="N100" s="117" t="str">
        <f t="shared" si="2"/>
        <v/>
      </c>
      <c r="O100" s="116"/>
    </row>
    <row r="101" spans="1:15" x14ac:dyDescent="0.25">
      <c r="A101" s="125" t="s">
        <v>1123</v>
      </c>
      <c r="B101" s="124" t="s">
        <v>1117</v>
      </c>
      <c r="C101" s="123" t="s">
        <v>1116</v>
      </c>
      <c r="D101" s="123" t="s">
        <v>304</v>
      </c>
      <c r="E101" s="123" t="s">
        <v>562</v>
      </c>
      <c r="F101" s="122"/>
      <c r="G101" s="121" t="s">
        <v>307</v>
      </c>
      <c r="H101" s="120">
        <v>37.700000000000003</v>
      </c>
      <c r="I101" s="120">
        <v>0.75</v>
      </c>
      <c r="J101" s="119">
        <v>26</v>
      </c>
      <c r="K101" s="119"/>
      <c r="L101" s="119"/>
      <c r="M101" s="118" t="s">
        <v>1122</v>
      </c>
      <c r="N101" s="117" t="str">
        <f t="shared" si="2"/>
        <v/>
      </c>
      <c r="O101" s="116"/>
    </row>
    <row r="102" spans="1:15" x14ac:dyDescent="0.25">
      <c r="A102" s="125" t="s">
        <v>1104</v>
      </c>
      <c r="B102" s="124" t="s">
        <v>1103</v>
      </c>
      <c r="C102" s="123" t="s">
        <v>1102</v>
      </c>
      <c r="D102" s="123" t="s">
        <v>304</v>
      </c>
      <c r="E102" s="123" t="s">
        <v>562</v>
      </c>
      <c r="F102" s="122"/>
      <c r="G102" s="121" t="s">
        <v>403</v>
      </c>
      <c r="H102" s="120">
        <v>31.55</v>
      </c>
      <c r="I102" s="120">
        <v>1.25</v>
      </c>
      <c r="J102" s="119">
        <v>265</v>
      </c>
      <c r="K102" s="119">
        <v>90</v>
      </c>
      <c r="L102" s="119"/>
      <c r="M102" s="118" t="s">
        <v>1101</v>
      </c>
      <c r="N102" s="117" t="str">
        <f t="shared" si="2"/>
        <v/>
      </c>
      <c r="O102" s="116"/>
    </row>
    <row r="103" spans="1:15" x14ac:dyDescent="0.25">
      <c r="A103" s="125" t="s">
        <v>940</v>
      </c>
      <c r="B103" s="124" t="s">
        <v>939</v>
      </c>
      <c r="C103" s="123" t="s">
        <v>938</v>
      </c>
      <c r="D103" s="123" t="s">
        <v>304</v>
      </c>
      <c r="E103" s="123" t="s">
        <v>382</v>
      </c>
      <c r="F103" s="122"/>
      <c r="G103" s="121" t="s">
        <v>307</v>
      </c>
      <c r="H103" s="120">
        <v>30.15</v>
      </c>
      <c r="I103" s="120"/>
      <c r="J103" s="119">
        <v>382</v>
      </c>
      <c r="K103" s="119"/>
      <c r="L103" s="119"/>
      <c r="M103" s="118" t="s">
        <v>937</v>
      </c>
      <c r="N103" s="117" t="str">
        <f t="shared" si="2"/>
        <v/>
      </c>
      <c r="O103" s="116"/>
    </row>
    <row r="104" spans="1:15" x14ac:dyDescent="0.25">
      <c r="A104" s="125" t="s">
        <v>920</v>
      </c>
      <c r="B104" s="124" t="s">
        <v>223</v>
      </c>
      <c r="C104" s="123" t="s">
        <v>919</v>
      </c>
      <c r="D104" s="123" t="s">
        <v>304</v>
      </c>
      <c r="E104" s="123" t="s">
        <v>674</v>
      </c>
      <c r="F104" s="122"/>
      <c r="G104" s="121" t="s">
        <v>403</v>
      </c>
      <c r="H104" s="120">
        <v>35.049999999999997</v>
      </c>
      <c r="I104" s="120">
        <v>2</v>
      </c>
      <c r="J104" s="119"/>
      <c r="K104" s="119">
        <v>392</v>
      </c>
      <c r="L104" s="119"/>
      <c r="M104" s="118" t="s">
        <v>685</v>
      </c>
      <c r="N104" s="117" t="str">
        <f t="shared" si="2"/>
        <v/>
      </c>
      <c r="O104" s="116"/>
    </row>
    <row r="105" spans="1:15" x14ac:dyDescent="0.25">
      <c r="A105" s="125" t="s">
        <v>882</v>
      </c>
      <c r="B105" s="124" t="s">
        <v>881</v>
      </c>
      <c r="C105" s="123" t="s">
        <v>880</v>
      </c>
      <c r="D105" s="123" t="s">
        <v>304</v>
      </c>
      <c r="E105" s="123" t="s">
        <v>382</v>
      </c>
      <c r="F105" s="122"/>
      <c r="G105" s="121" t="s">
        <v>403</v>
      </c>
      <c r="H105" s="120">
        <v>30.15</v>
      </c>
      <c r="I105" s="120"/>
      <c r="J105" s="119">
        <v>82</v>
      </c>
      <c r="K105" s="119"/>
      <c r="L105" s="119"/>
      <c r="M105" s="118" t="s">
        <v>879</v>
      </c>
      <c r="N105" s="117" t="str">
        <f t="shared" ref="N105:N136" si="3">IF(O105="","",H105-($N$7*H105))</f>
        <v/>
      </c>
      <c r="O105" s="116"/>
    </row>
    <row r="106" spans="1:15" x14ac:dyDescent="0.25">
      <c r="A106" s="125" t="s">
        <v>868</v>
      </c>
      <c r="B106" s="124" t="s">
        <v>865</v>
      </c>
      <c r="C106" s="123" t="s">
        <v>864</v>
      </c>
      <c r="D106" s="123" t="s">
        <v>304</v>
      </c>
      <c r="E106" s="123" t="s">
        <v>674</v>
      </c>
      <c r="F106" s="122"/>
      <c r="G106" s="121" t="s">
        <v>53</v>
      </c>
      <c r="H106" s="120">
        <v>34.9</v>
      </c>
      <c r="I106" s="120">
        <v>1.75</v>
      </c>
      <c r="J106" s="119"/>
      <c r="K106" s="119">
        <v>426</v>
      </c>
      <c r="L106" s="119"/>
      <c r="M106" s="118" t="s">
        <v>867</v>
      </c>
      <c r="N106" s="117" t="str">
        <f t="shared" si="3"/>
        <v/>
      </c>
      <c r="O106" s="116"/>
    </row>
    <row r="107" spans="1:15" x14ac:dyDescent="0.25">
      <c r="A107" s="125" t="s">
        <v>866</v>
      </c>
      <c r="B107" s="124" t="s">
        <v>865</v>
      </c>
      <c r="C107" s="123" t="s">
        <v>864</v>
      </c>
      <c r="D107" s="123" t="s">
        <v>304</v>
      </c>
      <c r="E107" s="123" t="s">
        <v>382</v>
      </c>
      <c r="F107" s="122" t="s">
        <v>398</v>
      </c>
      <c r="G107" s="121" t="s">
        <v>53</v>
      </c>
      <c r="H107" s="120">
        <v>34.9</v>
      </c>
      <c r="I107" s="120">
        <v>1.75</v>
      </c>
      <c r="J107" s="119">
        <v>50</v>
      </c>
      <c r="K107" s="119">
        <v>450</v>
      </c>
      <c r="L107" s="119"/>
      <c r="M107" s="118" t="s">
        <v>863</v>
      </c>
      <c r="N107" s="117" t="str">
        <f t="shared" si="3"/>
        <v/>
      </c>
      <c r="O107" s="116"/>
    </row>
    <row r="108" spans="1:15" x14ac:dyDescent="0.25">
      <c r="A108" s="125" t="s">
        <v>797</v>
      </c>
      <c r="B108" s="124" t="s">
        <v>796</v>
      </c>
      <c r="C108" s="123" t="s">
        <v>795</v>
      </c>
      <c r="D108" s="123" t="s">
        <v>304</v>
      </c>
      <c r="E108" s="123" t="s">
        <v>382</v>
      </c>
      <c r="F108" s="122"/>
      <c r="G108" s="121" t="s">
        <v>403</v>
      </c>
      <c r="H108" s="120">
        <v>30.15</v>
      </c>
      <c r="I108" s="120"/>
      <c r="J108" s="119">
        <v>88</v>
      </c>
      <c r="K108" s="119"/>
      <c r="L108" s="119"/>
      <c r="M108" s="118" t="s">
        <v>794</v>
      </c>
      <c r="N108" s="117" t="str">
        <f t="shared" si="3"/>
        <v/>
      </c>
      <c r="O108" s="116"/>
    </row>
    <row r="109" spans="1:15" x14ac:dyDescent="0.25">
      <c r="A109" s="125" t="s">
        <v>781</v>
      </c>
      <c r="B109" s="124" t="s">
        <v>776</v>
      </c>
      <c r="C109" s="123" t="s">
        <v>775</v>
      </c>
      <c r="D109" s="123" t="s">
        <v>763</v>
      </c>
      <c r="E109" s="123" t="s">
        <v>674</v>
      </c>
      <c r="F109" s="122"/>
      <c r="G109" s="121" t="s">
        <v>403</v>
      </c>
      <c r="H109" s="120">
        <v>33.6</v>
      </c>
      <c r="I109" s="120">
        <v>1</v>
      </c>
      <c r="J109" s="119">
        <v>10</v>
      </c>
      <c r="K109" s="119"/>
      <c r="L109" s="119"/>
      <c r="M109" s="118" t="s">
        <v>780</v>
      </c>
      <c r="N109" s="117" t="str">
        <f t="shared" si="3"/>
        <v/>
      </c>
      <c r="O109" s="116"/>
    </row>
    <row r="110" spans="1:15" x14ac:dyDescent="0.25">
      <c r="A110" s="125" t="s">
        <v>779</v>
      </c>
      <c r="B110" s="124" t="s">
        <v>776</v>
      </c>
      <c r="C110" s="123" t="s">
        <v>775</v>
      </c>
      <c r="D110" s="123" t="s">
        <v>774</v>
      </c>
      <c r="E110" s="123" t="s">
        <v>382</v>
      </c>
      <c r="F110" s="122"/>
      <c r="G110" s="121" t="s">
        <v>403</v>
      </c>
      <c r="H110" s="120">
        <v>33.6</v>
      </c>
      <c r="I110" s="120">
        <v>1</v>
      </c>
      <c r="J110" s="119">
        <v>27</v>
      </c>
      <c r="K110" s="119"/>
      <c r="L110" s="119"/>
      <c r="M110" s="118" t="s">
        <v>778</v>
      </c>
      <c r="N110" s="117" t="str">
        <f t="shared" si="3"/>
        <v/>
      </c>
      <c r="O110" s="116"/>
    </row>
    <row r="111" spans="1:15" x14ac:dyDescent="0.25">
      <c r="A111" s="125" t="s">
        <v>777</v>
      </c>
      <c r="B111" s="124" t="s">
        <v>776</v>
      </c>
      <c r="C111" s="123" t="s">
        <v>775</v>
      </c>
      <c r="D111" s="123" t="s">
        <v>774</v>
      </c>
      <c r="E111" s="123" t="s">
        <v>674</v>
      </c>
      <c r="F111" s="122"/>
      <c r="G111" s="121" t="s">
        <v>403</v>
      </c>
      <c r="H111" s="120">
        <v>33.6</v>
      </c>
      <c r="I111" s="120">
        <v>1</v>
      </c>
      <c r="J111" s="119"/>
      <c r="K111" s="119">
        <v>350</v>
      </c>
      <c r="L111" s="119"/>
      <c r="M111" s="118" t="s">
        <v>773</v>
      </c>
      <c r="N111" s="117" t="str">
        <f t="shared" si="3"/>
        <v/>
      </c>
      <c r="O111" s="116"/>
    </row>
    <row r="112" spans="1:15" x14ac:dyDescent="0.25">
      <c r="A112" s="125" t="s">
        <v>749</v>
      </c>
      <c r="B112" s="124" t="s">
        <v>748</v>
      </c>
      <c r="C112" s="123" t="s">
        <v>747</v>
      </c>
      <c r="D112" s="123" t="s">
        <v>304</v>
      </c>
      <c r="E112" s="123" t="s">
        <v>382</v>
      </c>
      <c r="F112" s="122"/>
      <c r="G112" s="121" t="s">
        <v>403</v>
      </c>
      <c r="H112" s="120">
        <v>30.15</v>
      </c>
      <c r="I112" s="120"/>
      <c r="J112" s="119">
        <v>44</v>
      </c>
      <c r="K112" s="119"/>
      <c r="L112" s="119"/>
      <c r="M112" s="118" t="s">
        <v>746</v>
      </c>
      <c r="N112" s="117" t="str">
        <f t="shared" si="3"/>
        <v/>
      </c>
      <c r="O112" s="116"/>
    </row>
    <row r="113" spans="1:15" x14ac:dyDescent="0.25">
      <c r="A113" s="125" t="s">
        <v>745</v>
      </c>
      <c r="B113" s="124" t="s">
        <v>744</v>
      </c>
      <c r="C113" s="123" t="s">
        <v>743</v>
      </c>
      <c r="D113" s="123" t="s">
        <v>304</v>
      </c>
      <c r="E113" s="123" t="s">
        <v>382</v>
      </c>
      <c r="F113" s="122"/>
      <c r="G113" s="121" t="s">
        <v>307</v>
      </c>
      <c r="H113" s="120">
        <v>35.049999999999997</v>
      </c>
      <c r="I113" s="120"/>
      <c r="J113" s="119">
        <v>79</v>
      </c>
      <c r="K113" s="119"/>
      <c r="L113" s="119"/>
      <c r="M113" s="118" t="s">
        <v>742</v>
      </c>
      <c r="N113" s="117" t="str">
        <f t="shared" si="3"/>
        <v/>
      </c>
      <c r="O113" s="116"/>
    </row>
    <row r="114" spans="1:15" x14ac:dyDescent="0.25">
      <c r="A114" s="125" t="s">
        <v>727</v>
      </c>
      <c r="B114" s="124" t="s">
        <v>724</v>
      </c>
      <c r="C114" s="123" t="s">
        <v>723</v>
      </c>
      <c r="D114" s="123" t="s">
        <v>304</v>
      </c>
      <c r="E114" s="123" t="s">
        <v>382</v>
      </c>
      <c r="F114" s="122" t="s">
        <v>398</v>
      </c>
      <c r="G114" s="121" t="s">
        <v>403</v>
      </c>
      <c r="H114" s="120">
        <v>35.049999999999997</v>
      </c>
      <c r="I114" s="120">
        <v>1.75</v>
      </c>
      <c r="J114" s="118">
        <v>500</v>
      </c>
      <c r="K114" s="119" t="s">
        <v>374</v>
      </c>
      <c r="L114" s="119"/>
      <c r="M114" s="118" t="s">
        <v>726</v>
      </c>
      <c r="N114" s="117" t="str">
        <f t="shared" si="3"/>
        <v/>
      </c>
      <c r="O114" s="116"/>
    </row>
    <row r="115" spans="1:15" x14ac:dyDescent="0.25">
      <c r="A115" s="125" t="s">
        <v>725</v>
      </c>
      <c r="B115" s="124" t="s">
        <v>724</v>
      </c>
      <c r="C115" s="123" t="s">
        <v>723</v>
      </c>
      <c r="D115" s="123" t="s">
        <v>304</v>
      </c>
      <c r="E115" s="123" t="s">
        <v>674</v>
      </c>
      <c r="F115" s="122" t="s">
        <v>398</v>
      </c>
      <c r="G115" s="121" t="s">
        <v>403</v>
      </c>
      <c r="H115" s="120">
        <v>35.049999999999997</v>
      </c>
      <c r="I115" s="120">
        <v>1.75</v>
      </c>
      <c r="J115" s="119"/>
      <c r="K115" s="119">
        <v>500</v>
      </c>
      <c r="L115" s="119"/>
      <c r="M115" s="118" t="s">
        <v>722</v>
      </c>
      <c r="N115" s="117" t="str">
        <f t="shared" si="3"/>
        <v/>
      </c>
      <c r="O115" s="116"/>
    </row>
    <row r="116" spans="1:15" x14ac:dyDescent="0.25">
      <c r="A116" s="125" t="s">
        <v>709</v>
      </c>
      <c r="B116" s="124" t="s">
        <v>232</v>
      </c>
      <c r="C116" s="123" t="s">
        <v>706</v>
      </c>
      <c r="D116" s="123" t="s">
        <v>304</v>
      </c>
      <c r="E116" s="123" t="s">
        <v>674</v>
      </c>
      <c r="F116" s="122" t="s">
        <v>398</v>
      </c>
      <c r="G116" s="121" t="s">
        <v>403</v>
      </c>
      <c r="H116" s="120">
        <v>35.049999999999997</v>
      </c>
      <c r="I116" s="120">
        <v>2</v>
      </c>
      <c r="J116" s="119"/>
      <c r="K116" s="119">
        <v>291</v>
      </c>
      <c r="L116" s="119"/>
      <c r="M116" s="118" t="s">
        <v>708</v>
      </c>
      <c r="N116" s="117" t="str">
        <f t="shared" si="3"/>
        <v/>
      </c>
      <c r="O116" s="116"/>
    </row>
    <row r="117" spans="1:15" x14ac:dyDescent="0.25">
      <c r="A117" s="125" t="s">
        <v>707</v>
      </c>
      <c r="B117" s="124" t="s">
        <v>232</v>
      </c>
      <c r="C117" s="123" t="s">
        <v>706</v>
      </c>
      <c r="D117" s="123" t="s">
        <v>304</v>
      </c>
      <c r="E117" s="123" t="s">
        <v>382</v>
      </c>
      <c r="F117" s="122" t="s">
        <v>398</v>
      </c>
      <c r="G117" s="121" t="s">
        <v>403</v>
      </c>
      <c r="H117" s="120">
        <v>35.049999999999997</v>
      </c>
      <c r="I117" s="120">
        <v>2</v>
      </c>
      <c r="J117" s="118">
        <v>500</v>
      </c>
      <c r="K117" s="119" t="s">
        <v>374</v>
      </c>
      <c r="L117" s="119"/>
      <c r="M117" s="118" t="s">
        <v>705</v>
      </c>
      <c r="N117" s="117" t="str">
        <f t="shared" si="3"/>
        <v/>
      </c>
      <c r="O117" s="116"/>
    </row>
    <row r="118" spans="1:15" x14ac:dyDescent="0.25">
      <c r="A118" s="125" t="s">
        <v>686</v>
      </c>
      <c r="B118" s="124" t="s">
        <v>229</v>
      </c>
      <c r="C118" s="123" t="s">
        <v>683</v>
      </c>
      <c r="D118" s="123" t="s">
        <v>304</v>
      </c>
      <c r="E118" s="123" t="s">
        <v>674</v>
      </c>
      <c r="F118" s="122"/>
      <c r="G118" s="121" t="s">
        <v>403</v>
      </c>
      <c r="H118" s="120">
        <v>35.049999999999997</v>
      </c>
      <c r="I118" s="120">
        <v>2</v>
      </c>
      <c r="J118" s="119"/>
      <c r="K118" s="119">
        <v>115</v>
      </c>
      <c r="L118" s="119"/>
      <c r="M118" s="118" t="s">
        <v>685</v>
      </c>
      <c r="N118" s="117" t="str">
        <f t="shared" si="3"/>
        <v/>
      </c>
      <c r="O118" s="116"/>
    </row>
    <row r="119" spans="1:15" x14ac:dyDescent="0.25">
      <c r="A119" s="125" t="s">
        <v>684</v>
      </c>
      <c r="B119" s="124" t="s">
        <v>229</v>
      </c>
      <c r="C119" s="123" t="s">
        <v>683</v>
      </c>
      <c r="D119" s="123" t="s">
        <v>304</v>
      </c>
      <c r="E119" s="123" t="s">
        <v>382</v>
      </c>
      <c r="F119" s="122" t="s">
        <v>398</v>
      </c>
      <c r="G119" s="121" t="s">
        <v>403</v>
      </c>
      <c r="H119" s="120">
        <v>35.049999999999997</v>
      </c>
      <c r="I119" s="120">
        <v>2</v>
      </c>
      <c r="J119" s="119">
        <v>129</v>
      </c>
      <c r="K119" s="119">
        <v>37</v>
      </c>
      <c r="L119" s="119"/>
      <c r="M119" s="118" t="s">
        <v>682</v>
      </c>
      <c r="N119" s="117" t="str">
        <f t="shared" si="3"/>
        <v/>
      </c>
      <c r="O119" s="116"/>
    </row>
    <row r="120" spans="1:15" x14ac:dyDescent="0.25">
      <c r="A120" s="125" t="s">
        <v>681</v>
      </c>
      <c r="B120" s="124" t="s">
        <v>680</v>
      </c>
      <c r="C120" s="123" t="s">
        <v>679</v>
      </c>
      <c r="D120" s="123" t="s">
        <v>304</v>
      </c>
      <c r="E120" s="123" t="s">
        <v>382</v>
      </c>
      <c r="F120" s="122"/>
      <c r="G120" s="121" t="s">
        <v>518</v>
      </c>
      <c r="H120" s="120">
        <v>35.049999999999997</v>
      </c>
      <c r="I120" s="120">
        <v>0.95</v>
      </c>
      <c r="J120" s="119">
        <v>1</v>
      </c>
      <c r="K120" s="119"/>
      <c r="L120" s="119"/>
      <c r="M120" s="118" t="s">
        <v>678</v>
      </c>
      <c r="N120" s="117" t="str">
        <f t="shared" si="3"/>
        <v/>
      </c>
      <c r="O120" s="116"/>
    </row>
    <row r="121" spans="1:15" x14ac:dyDescent="0.25">
      <c r="A121" s="125" t="s">
        <v>677</v>
      </c>
      <c r="B121" s="124" t="s">
        <v>676</v>
      </c>
      <c r="C121" s="123" t="s">
        <v>675</v>
      </c>
      <c r="D121" s="123" t="s">
        <v>570</v>
      </c>
      <c r="E121" s="123" t="s">
        <v>674</v>
      </c>
      <c r="F121" s="122"/>
      <c r="G121" s="121" t="s">
        <v>403</v>
      </c>
      <c r="H121" s="120">
        <v>31.95</v>
      </c>
      <c r="I121" s="120">
        <v>1.5</v>
      </c>
      <c r="J121" s="119"/>
      <c r="K121" s="119">
        <v>302</v>
      </c>
      <c r="L121" s="119"/>
      <c r="M121" s="118" t="s">
        <v>673</v>
      </c>
      <c r="N121" s="117" t="str">
        <f t="shared" si="3"/>
        <v/>
      </c>
      <c r="O121" s="116"/>
    </row>
    <row r="122" spans="1:15" x14ac:dyDescent="0.25">
      <c r="A122" s="125" t="s">
        <v>668</v>
      </c>
      <c r="B122" s="124" t="s">
        <v>667</v>
      </c>
      <c r="C122" s="123" t="s">
        <v>666</v>
      </c>
      <c r="D122" s="123" t="s">
        <v>304</v>
      </c>
      <c r="E122" s="123" t="s">
        <v>382</v>
      </c>
      <c r="F122" s="122"/>
      <c r="G122" s="121" t="s">
        <v>403</v>
      </c>
      <c r="H122" s="120">
        <v>35.049999999999997</v>
      </c>
      <c r="I122" s="120">
        <v>1</v>
      </c>
      <c r="J122" s="119">
        <v>12</v>
      </c>
      <c r="K122" s="119"/>
      <c r="L122" s="119"/>
      <c r="M122" s="118" t="s">
        <v>665</v>
      </c>
      <c r="N122" s="117" t="str">
        <f t="shared" si="3"/>
        <v/>
      </c>
      <c r="O122" s="116"/>
    </row>
    <row r="123" spans="1:15" x14ac:dyDescent="0.25">
      <c r="A123" s="125" t="s">
        <v>650</v>
      </c>
      <c r="B123" s="124" t="s">
        <v>649</v>
      </c>
      <c r="C123" s="123" t="s">
        <v>648</v>
      </c>
      <c r="D123" s="123" t="s">
        <v>304</v>
      </c>
      <c r="E123" s="123" t="s">
        <v>382</v>
      </c>
      <c r="F123" s="122"/>
      <c r="G123" s="121" t="s">
        <v>403</v>
      </c>
      <c r="H123" s="120">
        <v>34.1</v>
      </c>
      <c r="I123" s="120"/>
      <c r="J123" s="119">
        <v>24</v>
      </c>
      <c r="K123" s="119"/>
      <c r="L123" s="119"/>
      <c r="M123" s="118" t="s">
        <v>647</v>
      </c>
      <c r="N123" s="117" t="str">
        <f t="shared" si="3"/>
        <v/>
      </c>
      <c r="O123" s="116"/>
    </row>
    <row r="124" spans="1:15" x14ac:dyDescent="0.25">
      <c r="A124" s="125" t="s">
        <v>625</v>
      </c>
      <c r="B124" s="124" t="s">
        <v>624</v>
      </c>
      <c r="C124" s="123" t="s">
        <v>623</v>
      </c>
      <c r="D124" s="123" t="s">
        <v>304</v>
      </c>
      <c r="E124" s="123" t="s">
        <v>562</v>
      </c>
      <c r="F124" s="122"/>
      <c r="G124" s="121" t="s">
        <v>307</v>
      </c>
      <c r="H124" s="120">
        <v>37.700000000000003</v>
      </c>
      <c r="I124" s="120">
        <v>1.25</v>
      </c>
      <c r="J124" s="119">
        <v>18</v>
      </c>
      <c r="K124" s="119"/>
      <c r="L124" s="119"/>
      <c r="M124" s="118" t="s">
        <v>622</v>
      </c>
      <c r="N124" s="117" t="str">
        <f t="shared" si="3"/>
        <v/>
      </c>
      <c r="O124" s="116"/>
    </row>
    <row r="125" spans="1:15" x14ac:dyDescent="0.25">
      <c r="A125" s="125" t="s">
        <v>621</v>
      </c>
      <c r="B125" s="124" t="s">
        <v>620</v>
      </c>
      <c r="C125" s="123" t="s">
        <v>619</v>
      </c>
      <c r="D125" s="123" t="s">
        <v>304</v>
      </c>
      <c r="E125" s="123" t="s">
        <v>545</v>
      </c>
      <c r="F125" s="122"/>
      <c r="G125" s="121" t="s">
        <v>307</v>
      </c>
      <c r="H125" s="120">
        <v>36.6</v>
      </c>
      <c r="I125" s="120">
        <v>1.65</v>
      </c>
      <c r="J125" s="119">
        <v>48</v>
      </c>
      <c r="K125" s="119"/>
      <c r="L125" s="119"/>
      <c r="M125" s="118" t="s">
        <v>618</v>
      </c>
      <c r="N125" s="117" t="str">
        <f t="shared" si="3"/>
        <v/>
      </c>
      <c r="O125" s="116"/>
    </row>
    <row r="126" spans="1:15" x14ac:dyDescent="0.25">
      <c r="A126" s="125" t="s">
        <v>611</v>
      </c>
      <c r="B126" s="124" t="s">
        <v>610</v>
      </c>
      <c r="C126" s="123" t="s">
        <v>609</v>
      </c>
      <c r="D126" s="123" t="s">
        <v>304</v>
      </c>
      <c r="E126" s="123" t="s">
        <v>545</v>
      </c>
      <c r="F126" s="122"/>
      <c r="G126" s="121" t="s">
        <v>307</v>
      </c>
      <c r="H126" s="120">
        <v>36.6</v>
      </c>
      <c r="I126" s="120">
        <v>1.5</v>
      </c>
      <c r="J126" s="119">
        <v>224</v>
      </c>
      <c r="K126" s="119"/>
      <c r="L126" s="119"/>
      <c r="M126" s="118" t="s">
        <v>608</v>
      </c>
      <c r="N126" s="117" t="str">
        <f t="shared" si="3"/>
        <v/>
      </c>
      <c r="O126" s="116"/>
    </row>
    <row r="127" spans="1:15" x14ac:dyDescent="0.25">
      <c r="A127" s="125" t="s">
        <v>607</v>
      </c>
      <c r="B127" s="124" t="s">
        <v>606</v>
      </c>
      <c r="C127" s="123" t="s">
        <v>605</v>
      </c>
      <c r="D127" s="123" t="s">
        <v>304</v>
      </c>
      <c r="E127" s="123" t="s">
        <v>545</v>
      </c>
      <c r="F127" s="122"/>
      <c r="G127" s="121" t="s">
        <v>307</v>
      </c>
      <c r="H127" s="120">
        <v>36.6</v>
      </c>
      <c r="I127" s="120"/>
      <c r="J127" s="119">
        <v>42</v>
      </c>
      <c r="K127" s="119"/>
      <c r="L127" s="119"/>
      <c r="M127" s="118" t="s">
        <v>604</v>
      </c>
      <c r="N127" s="117" t="str">
        <f t="shared" si="3"/>
        <v/>
      </c>
      <c r="O127" s="116"/>
    </row>
    <row r="128" spans="1:15" ht="15.75" x14ac:dyDescent="0.25">
      <c r="A128" s="125" t="s">
        <v>603</v>
      </c>
      <c r="B128" s="124" t="s">
        <v>602</v>
      </c>
      <c r="C128" s="123" t="s">
        <v>601</v>
      </c>
      <c r="D128" s="123" t="s">
        <v>304</v>
      </c>
      <c r="E128" s="123" t="s">
        <v>562</v>
      </c>
      <c r="F128" s="126"/>
      <c r="G128" s="121" t="s">
        <v>600</v>
      </c>
      <c r="H128" s="120">
        <v>36.5</v>
      </c>
      <c r="I128" s="120">
        <v>2.85</v>
      </c>
      <c r="J128" s="119"/>
      <c r="K128" s="119">
        <v>500</v>
      </c>
      <c r="L128" s="119"/>
      <c r="M128" s="118" t="s">
        <v>599</v>
      </c>
      <c r="N128" s="117" t="str">
        <f t="shared" si="3"/>
        <v/>
      </c>
      <c r="O128" s="116"/>
    </row>
    <row r="129" spans="1:15" x14ac:dyDescent="0.25">
      <c r="A129" s="125" t="s">
        <v>567</v>
      </c>
      <c r="B129" s="124" t="s">
        <v>566</v>
      </c>
      <c r="C129" s="123" t="s">
        <v>565</v>
      </c>
      <c r="D129" s="123" t="s">
        <v>304</v>
      </c>
      <c r="E129" s="123" t="s">
        <v>545</v>
      </c>
      <c r="F129" s="122"/>
      <c r="G129" s="121" t="s">
        <v>307</v>
      </c>
      <c r="H129" s="120">
        <v>39.85</v>
      </c>
      <c r="I129" s="120">
        <v>1.5</v>
      </c>
      <c r="J129" s="119">
        <v>123</v>
      </c>
      <c r="K129" s="119">
        <v>114</v>
      </c>
      <c r="L129" s="119"/>
      <c r="M129" s="118" t="s">
        <v>564</v>
      </c>
      <c r="N129" s="117" t="str">
        <f t="shared" si="3"/>
        <v/>
      </c>
      <c r="O129" s="116"/>
    </row>
    <row r="130" spans="1:15" x14ac:dyDescent="0.25">
      <c r="A130" s="125" t="s">
        <v>563</v>
      </c>
      <c r="B130" s="124" t="s">
        <v>559</v>
      </c>
      <c r="C130" s="123" t="s">
        <v>558</v>
      </c>
      <c r="D130" s="123" t="s">
        <v>304</v>
      </c>
      <c r="E130" s="123" t="s">
        <v>562</v>
      </c>
      <c r="F130" s="122"/>
      <c r="G130" s="121" t="s">
        <v>307</v>
      </c>
      <c r="H130" s="120">
        <v>39.85</v>
      </c>
      <c r="I130" s="120">
        <v>0.85</v>
      </c>
      <c r="J130" s="119">
        <v>23</v>
      </c>
      <c r="K130" s="119"/>
      <c r="L130" s="119"/>
      <c r="M130" s="118" t="s">
        <v>561</v>
      </c>
      <c r="N130" s="117" t="str">
        <f t="shared" si="3"/>
        <v/>
      </c>
      <c r="O130" s="116"/>
    </row>
    <row r="131" spans="1:15" x14ac:dyDescent="0.25">
      <c r="A131" s="125" t="s">
        <v>560</v>
      </c>
      <c r="B131" s="124" t="s">
        <v>559</v>
      </c>
      <c r="C131" s="123" t="s">
        <v>558</v>
      </c>
      <c r="D131" s="123" t="s">
        <v>304</v>
      </c>
      <c r="E131" s="123" t="s">
        <v>545</v>
      </c>
      <c r="F131" s="122"/>
      <c r="G131" s="121" t="s">
        <v>307</v>
      </c>
      <c r="H131" s="120">
        <v>39.85</v>
      </c>
      <c r="I131" s="120">
        <v>0.85</v>
      </c>
      <c r="J131" s="119">
        <v>304</v>
      </c>
      <c r="K131" s="119">
        <v>196</v>
      </c>
      <c r="L131" s="119"/>
      <c r="M131" s="118" t="s">
        <v>557</v>
      </c>
      <c r="N131" s="117" t="str">
        <f t="shared" si="3"/>
        <v/>
      </c>
      <c r="O131" s="116"/>
    </row>
    <row r="132" spans="1:15" x14ac:dyDescent="0.25">
      <c r="A132" s="125" t="s">
        <v>548</v>
      </c>
      <c r="B132" s="124" t="s">
        <v>547</v>
      </c>
      <c r="C132" s="123" t="s">
        <v>546</v>
      </c>
      <c r="D132" s="123" t="s">
        <v>304</v>
      </c>
      <c r="E132" s="123" t="s">
        <v>545</v>
      </c>
      <c r="F132" s="122"/>
      <c r="G132" s="121" t="s">
        <v>307</v>
      </c>
      <c r="H132" s="120">
        <v>33.799999999999997</v>
      </c>
      <c r="I132" s="120"/>
      <c r="J132" s="119">
        <v>5</v>
      </c>
      <c r="K132" s="119">
        <v>392</v>
      </c>
      <c r="L132" s="119"/>
      <c r="M132" s="118" t="s">
        <v>544</v>
      </c>
      <c r="N132" s="117" t="str">
        <f t="shared" si="3"/>
        <v/>
      </c>
      <c r="O132" s="116"/>
    </row>
    <row r="133" spans="1:15" x14ac:dyDescent="0.25">
      <c r="A133" s="125" t="s">
        <v>464</v>
      </c>
      <c r="B133" s="124" t="s">
        <v>463</v>
      </c>
      <c r="C133" s="123" t="s">
        <v>462</v>
      </c>
      <c r="D133" s="123" t="s">
        <v>304</v>
      </c>
      <c r="E133" s="123" t="s">
        <v>382</v>
      </c>
      <c r="F133" s="122"/>
      <c r="G133" s="121" t="s">
        <v>307</v>
      </c>
      <c r="H133" s="120">
        <v>36.5</v>
      </c>
      <c r="I133" s="120"/>
      <c r="J133" s="119">
        <v>90</v>
      </c>
      <c r="K133" s="119">
        <v>247</v>
      </c>
      <c r="L133" s="119"/>
      <c r="M133" s="118" t="s">
        <v>461</v>
      </c>
      <c r="N133" s="117" t="str">
        <f t="shared" si="3"/>
        <v/>
      </c>
      <c r="O133" s="116"/>
    </row>
    <row r="134" spans="1:15" x14ac:dyDescent="0.25">
      <c r="A134" s="125" t="s">
        <v>448</v>
      </c>
      <c r="B134" s="124" t="s">
        <v>447</v>
      </c>
      <c r="C134" s="123" t="s">
        <v>446</v>
      </c>
      <c r="D134" s="123" t="s">
        <v>304</v>
      </c>
      <c r="E134" s="123" t="s">
        <v>382</v>
      </c>
      <c r="F134" s="122"/>
      <c r="G134" s="121" t="s">
        <v>403</v>
      </c>
      <c r="H134" s="120">
        <v>36.5</v>
      </c>
      <c r="I134" s="120">
        <v>1</v>
      </c>
      <c r="J134" s="118">
        <v>500</v>
      </c>
      <c r="K134" s="119"/>
      <c r="L134" s="119"/>
      <c r="M134" s="118" t="s">
        <v>445</v>
      </c>
      <c r="N134" s="117" t="str">
        <f t="shared" si="3"/>
        <v/>
      </c>
      <c r="O134" s="116"/>
    </row>
    <row r="135" spans="1:15" x14ac:dyDescent="0.25">
      <c r="A135" s="125" t="s">
        <v>428</v>
      </c>
      <c r="B135" s="124" t="s">
        <v>273</v>
      </c>
      <c r="C135" s="123" t="s">
        <v>427</v>
      </c>
      <c r="D135" s="123" t="s">
        <v>304</v>
      </c>
      <c r="E135" s="123" t="s">
        <v>382</v>
      </c>
      <c r="F135" s="122"/>
      <c r="G135" s="121" t="s">
        <v>403</v>
      </c>
      <c r="H135" s="120">
        <v>36.5</v>
      </c>
      <c r="I135" s="120"/>
      <c r="J135" s="119">
        <v>68</v>
      </c>
      <c r="K135" s="119"/>
      <c r="L135" s="119"/>
      <c r="M135" s="118" t="s">
        <v>426</v>
      </c>
      <c r="N135" s="117" t="str">
        <f t="shared" si="3"/>
        <v/>
      </c>
      <c r="O135" s="116"/>
    </row>
    <row r="136" spans="1:15" x14ac:dyDescent="0.25">
      <c r="A136" s="125" t="s">
        <v>401</v>
      </c>
      <c r="B136" s="124" t="s">
        <v>400</v>
      </c>
      <c r="C136" s="123" t="s">
        <v>399</v>
      </c>
      <c r="D136" s="123" t="s">
        <v>304</v>
      </c>
      <c r="E136" s="123" t="s">
        <v>382</v>
      </c>
      <c r="F136" s="122" t="s">
        <v>398</v>
      </c>
      <c r="G136" s="121" t="s">
        <v>307</v>
      </c>
      <c r="H136" s="120">
        <v>36.5</v>
      </c>
      <c r="I136" s="120">
        <v>1.0900000000000001</v>
      </c>
      <c r="J136" s="119">
        <v>387</v>
      </c>
      <c r="K136" s="119">
        <v>194</v>
      </c>
      <c r="L136" s="119"/>
      <c r="M136" s="118" t="s">
        <v>397</v>
      </c>
      <c r="N136" s="117" t="str">
        <f t="shared" si="3"/>
        <v/>
      </c>
      <c r="O136" s="116"/>
    </row>
    <row r="137" spans="1:15" ht="15.75" thickBot="1" x14ac:dyDescent="0.3">
      <c r="A137" s="125" t="s">
        <v>384</v>
      </c>
      <c r="B137" s="114" t="s">
        <v>289</v>
      </c>
      <c r="C137" s="113" t="s">
        <v>383</v>
      </c>
      <c r="D137" s="113" t="s">
        <v>304</v>
      </c>
      <c r="E137" s="113" t="s">
        <v>382</v>
      </c>
      <c r="F137" s="112"/>
      <c r="G137" s="111" t="s">
        <v>307</v>
      </c>
      <c r="H137" s="110">
        <v>36.5</v>
      </c>
      <c r="I137" s="110">
        <v>1.75</v>
      </c>
      <c r="J137" s="109">
        <v>191</v>
      </c>
      <c r="K137" s="109"/>
      <c r="L137" s="109"/>
      <c r="M137" s="108" t="s">
        <v>381</v>
      </c>
      <c r="N137" s="107" t="str">
        <f t="shared" ref="N137:N168" si="4">IF(O137="","",H137-($N$7*H137))</f>
        <v/>
      </c>
      <c r="O137" s="106"/>
    </row>
  </sheetData>
  <autoFilter ref="B8:O137" xr:uid="{00000000-0009-0000-0000-000000000000}"/>
  <mergeCells count="8">
    <mergeCell ref="D5:H5"/>
    <mergeCell ref="N5:N6"/>
    <mergeCell ref="D6:H6"/>
    <mergeCell ref="C1:K1"/>
    <mergeCell ref="M1:O1"/>
    <mergeCell ref="C2:I2"/>
    <mergeCell ref="D3:H3"/>
    <mergeCell ref="M3:O3"/>
  </mergeCells>
  <hyperlinks>
    <hyperlink ref="B6" r:id="rId1" xr:uid="{8D8DA640-D73A-472A-B6B9-ECFE3206D7CF}"/>
    <hyperlink ref="D3" r:id="rId2" display="mailto:richb@jfschmidt.com?subject=Vigor%20Liner%20Availability" xr:uid="{4083BE7A-566A-47EC-9304-3AD0676A593E}"/>
    <hyperlink ref="D3:H3" r:id="rId3" display="Sam Barkley - SamB@jfschmidt.com" xr:uid="{C9FE6D4D-4F94-45C2-A6BF-388B358F2214}"/>
    <hyperlink ref="D5:G5" r:id="rId4" display="Brian Mumm - Brianm@jfschmidt.com" xr:uid="{174ADFB4-D4B8-403C-8798-2F76F27FBD26}"/>
    <hyperlink ref="D5" r:id="rId5" display="mailto:brianm@jfschmidt.com" xr:uid="{09786762-E539-4C9A-AB74-538EDF1D8ADE}"/>
    <hyperlink ref="D6:G6" r:id="rId6" display="Cathie Bown - Cathieb@jfschmidt.com" xr:uid="{BB59E35E-84FD-4356-A9C4-E276DB29417E}"/>
    <hyperlink ref="D4:G4" r:id="rId7" display="Jessica Hutchings - Jessicah@jfschmidt.com" xr:uid="{55DA54D3-43BA-4B62-B371-47C81304EB6B}"/>
    <hyperlink ref="M3:O3" r:id="rId8" display="Click Here for current Stock Availability" xr:uid="{11E0A6D8-0E7E-4FBE-BECB-64C5E8621595}"/>
    <hyperlink ref="F9" r:id="rId9" xr:uid="{C1DE4970-2027-48A6-83F6-C2B6E44DA3AC}"/>
    <hyperlink ref="F11" r:id="rId10" xr:uid="{1E99C795-5EBB-4CBD-A2C8-D338BC54E0A5}"/>
    <hyperlink ref="F12" r:id="rId11" xr:uid="{488C09C5-8541-41CF-A8B3-4DC58D9A1970}"/>
    <hyperlink ref="F16" r:id="rId12" xr:uid="{7183DF6E-D7D5-4135-B2D7-A8024BC862C3}"/>
    <hyperlink ref="F17" r:id="rId13" xr:uid="{01FF59D8-A968-43A8-8A5C-7EAF29B440FB}"/>
    <hyperlink ref="F18" r:id="rId14" xr:uid="{025F637F-EB3C-4F1B-AD77-A8C33C1AFE72}"/>
    <hyperlink ref="F21" r:id="rId15" xr:uid="{4DA97A60-707D-4BCD-8505-3F6FB03248D8}"/>
    <hyperlink ref="F24" r:id="rId16" xr:uid="{9245B08E-9FBD-402B-98BD-1778DCD471A4}"/>
    <hyperlink ref="F25" r:id="rId17" xr:uid="{673C9ADE-04B1-4DA8-88D1-23475800646A}"/>
    <hyperlink ref="F33" r:id="rId18" xr:uid="{B6F8181F-E72F-432F-BCC3-EA5CCC5E2075}"/>
    <hyperlink ref="F34" r:id="rId19" xr:uid="{DEA8714B-3B21-4BF6-9981-783BC180CDC3}"/>
    <hyperlink ref="F92" r:id="rId20" xr:uid="{D2ACBEA9-0979-460C-9BEB-908893C52F54}"/>
    <hyperlink ref="F94" r:id="rId21" xr:uid="{36087F92-72D7-46A6-8796-032A36FBBCC1}"/>
    <hyperlink ref="F107" r:id="rId22" xr:uid="{43EB1A56-42C3-4A2D-BC82-DE7EB0F95EB4}"/>
    <hyperlink ref="F114" r:id="rId23" xr:uid="{92A775C7-923E-41AB-A1C3-21643299958E}"/>
    <hyperlink ref="F115" r:id="rId24" xr:uid="{C6B40C88-1E2B-4014-BB13-3F9904E56591}"/>
    <hyperlink ref="F116" r:id="rId25" xr:uid="{B7EE46FA-0429-4B7F-AC30-3E4215AD5947}"/>
    <hyperlink ref="F117" r:id="rId26" xr:uid="{7F3EA507-7973-41C1-AD37-62784856844E}"/>
    <hyperlink ref="F119" r:id="rId27" xr:uid="{A970E006-B068-4E5D-822E-F0C7638153BB}"/>
    <hyperlink ref="F136" r:id="rId28" xr:uid="{5FC047B3-275C-41CF-AE75-4870F7BA4E59}"/>
  </hyperlinks>
  <printOptions horizontalCentered="1"/>
  <pageMargins left="0.25" right="0.25" top="0.35" bottom="0.5" header="0.3" footer="0.3"/>
  <pageSetup scale="67" fitToHeight="0" orientation="landscape" r:id="rId29"/>
  <headerFooter>
    <oddFooter>Page &amp;P of &amp;N</oddFooter>
  </headerFooter>
  <ignoredErrors>
    <ignoredError sqref="G9:M137" numberStoredAsText="1"/>
  </ignoredErrors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BFD4-6FE7-4FE1-AD64-B0C87F7A2024}">
  <sheetPr>
    <tabColor theme="9" tint="0.79998168889431442"/>
    <pageSetUpPr fitToPage="1"/>
  </sheetPr>
  <dimension ref="A1:Z2448"/>
  <sheetViews>
    <sheetView workbookViewId="0">
      <pane xSplit="4" ySplit="13" topLeftCell="E14" activePane="bottomRight" state="frozen"/>
      <selection pane="topRight" activeCell="B1" sqref="B1"/>
      <selection pane="bottomLeft" activeCell="A11" sqref="A11"/>
      <selection pane="bottomRight" activeCell="M14" sqref="M14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3.28515625" bestFit="1" customWidth="1"/>
    <col min="6" max="6" width="31.7109375" customWidth="1"/>
    <col min="7" max="7" width="6.42578125" customWidth="1"/>
    <col min="8" max="8" width="6.28515625" customWidth="1"/>
    <col min="9" max="9" width="11" style="2" customWidth="1"/>
    <col min="10" max="10" width="7.140625" customWidth="1"/>
    <col min="11" max="11" width="11" customWidth="1"/>
    <col min="12" max="12" width="10.85546875" customWidth="1"/>
    <col min="13" max="13" width="9.140625" style="17" customWidth="1"/>
    <col min="14" max="14" width="11.140625" style="16" customWidth="1"/>
    <col min="15" max="15" width="10.42578125" style="15" customWidth="1"/>
    <col min="16" max="16" width="15.14062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260" t="s">
        <v>0</v>
      </c>
      <c r="F2" s="260"/>
      <c r="G2" s="260"/>
      <c r="H2" s="260"/>
      <c r="I2" s="260"/>
      <c r="J2" s="260"/>
      <c r="K2" s="260"/>
      <c r="L2" s="260"/>
      <c r="M2" s="260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260"/>
      <c r="F3" s="260"/>
      <c r="G3" s="260"/>
      <c r="H3" s="260"/>
      <c r="I3" s="260"/>
      <c r="J3" s="260"/>
      <c r="K3" s="260"/>
      <c r="L3" s="260"/>
      <c r="M3" s="260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261"/>
      <c r="G5" s="261"/>
      <c r="H5" s="261"/>
      <c r="I5" s="20"/>
      <c r="M5" s="21"/>
      <c r="S5" s="18"/>
      <c r="T5" s="18"/>
    </row>
    <row r="6" spans="1:26" ht="15" customHeight="1" x14ac:dyDescent="0.25">
      <c r="E6" s="19" t="s">
        <v>2</v>
      </c>
      <c r="F6" s="262"/>
      <c r="G6" s="262"/>
      <c r="H6" s="262"/>
      <c r="M6"/>
      <c r="N6" s="263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262"/>
      <c r="G7" s="262"/>
      <c r="H7" s="262"/>
      <c r="I7" s="20"/>
      <c r="J7" s="22"/>
      <c r="K7" s="22"/>
      <c r="M7"/>
      <c r="N7" s="264"/>
      <c r="S7" s="18"/>
      <c r="T7" s="18"/>
      <c r="U7" s="19"/>
      <c r="V7" s="22"/>
    </row>
    <row r="8" spans="1:26" ht="15" customHeight="1" x14ac:dyDescent="0.25">
      <c r="E8" s="19" t="s">
        <v>5</v>
      </c>
      <c r="F8" s="266"/>
      <c r="G8" s="266"/>
      <c r="H8" s="266"/>
      <c r="I8" s="23"/>
      <c r="J8" s="24"/>
      <c r="K8" s="24"/>
      <c r="M8"/>
      <c r="N8" s="264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264"/>
      <c r="S9" s="18"/>
      <c r="T9" s="18"/>
      <c r="U9" s="25"/>
      <c r="V9" s="22"/>
    </row>
    <row r="10" spans="1:26" ht="15" customHeight="1" x14ac:dyDescent="0.25">
      <c r="D10" s="29"/>
      <c r="F10" s="30" t="s">
        <v>305</v>
      </c>
      <c r="G10" s="31"/>
      <c r="H10" s="31"/>
      <c r="I10" s="32"/>
      <c r="J10" s="31"/>
      <c r="K10" s="31"/>
      <c r="L10" s="31"/>
      <c r="M10" s="31"/>
      <c r="N10" s="264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265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1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104</v>
      </c>
      <c r="B21" s="49">
        <v>0.5</v>
      </c>
      <c r="C21" s="50">
        <v>370</v>
      </c>
      <c r="D21" s="48" t="s">
        <v>76</v>
      </c>
      <c r="E21" s="60" t="s">
        <v>74</v>
      </c>
      <c r="F21" s="51" t="s">
        <v>75</v>
      </c>
      <c r="G21" s="61" t="s">
        <v>61</v>
      </c>
      <c r="H21" s="62" t="s">
        <v>59</v>
      </c>
      <c r="I21" s="53">
        <v>240.25</v>
      </c>
      <c r="J21" s="54"/>
      <c r="K21" s="55">
        <v>8</v>
      </c>
      <c r="L21" s="56">
        <v>5</v>
      </c>
      <c r="M21" s="63"/>
      <c r="N21" s="57" t="str">
        <f t="shared" ref="N21:N23" si="4">IF(M21="","",I21-($N$12*I21))</f>
        <v/>
      </c>
      <c r="O21" s="57" t="str">
        <f t="shared" ref="O21:O23" si="5">IF(M21&lt;&gt;0,SUM(M21*J21, N21*M21),"")</f>
        <v/>
      </c>
      <c r="P21" s="58" t="s">
        <v>77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3" si="6">IF(M21&gt;0,M21*B21,"")</f>
        <v/>
      </c>
      <c r="V21" s="52" t="str">
        <f t="shared" ref="V21:V23" si="7">IF(M21&gt;0,M21*C21,"")</f>
        <v/>
      </c>
      <c r="W21" s="52" t="s">
        <v>39</v>
      </c>
      <c r="X21" s="52"/>
      <c r="Y21"/>
      <c r="Z21"/>
    </row>
    <row r="22" spans="1:26" x14ac:dyDescent="0.25">
      <c r="A22" s="48">
        <v>113</v>
      </c>
      <c r="B22" s="49">
        <v>0.85</v>
      </c>
      <c r="C22" s="50">
        <v>550</v>
      </c>
      <c r="D22" s="48" t="s">
        <v>80</v>
      </c>
      <c r="E22" s="60" t="s">
        <v>78</v>
      </c>
      <c r="F22" s="51" t="s">
        <v>79</v>
      </c>
      <c r="G22" s="61" t="s">
        <v>43</v>
      </c>
      <c r="H22" s="62"/>
      <c r="I22" s="53">
        <v>398.85</v>
      </c>
      <c r="J22" s="54">
        <v>2</v>
      </c>
      <c r="K22" s="55">
        <v>3</v>
      </c>
      <c r="L22" s="56">
        <v>0</v>
      </c>
      <c r="M22" s="63"/>
      <c r="N22" s="57" t="str">
        <f t="shared" si="4"/>
        <v/>
      </c>
      <c r="O22" s="57" t="str">
        <f t="shared" si="5"/>
        <v/>
      </c>
      <c r="P22" s="58" t="s">
        <v>35</v>
      </c>
      <c r="Q22" s="62">
        <v>5</v>
      </c>
      <c r="R22" s="52" t="s">
        <v>54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44</v>
      </c>
      <c r="X22" s="52"/>
      <c r="Y22"/>
      <c r="Z22"/>
    </row>
    <row r="23" spans="1:26" x14ac:dyDescent="0.25">
      <c r="A23" s="48">
        <v>129</v>
      </c>
      <c r="B23" s="49">
        <v>0.5</v>
      </c>
      <c r="C23" s="50">
        <v>370</v>
      </c>
      <c r="D23" s="48" t="s">
        <v>81</v>
      </c>
      <c r="E23" s="60" t="s">
        <v>82</v>
      </c>
      <c r="F23" s="51" t="s">
        <v>83</v>
      </c>
      <c r="G23" s="61" t="s">
        <v>34</v>
      </c>
      <c r="H23" s="62"/>
      <c r="I23" s="53">
        <v>208.85</v>
      </c>
      <c r="J23" s="54">
        <v>1.5</v>
      </c>
      <c r="K23" s="55">
        <v>0</v>
      </c>
      <c r="L23" s="56">
        <v>10</v>
      </c>
      <c r="M23" s="63"/>
      <c r="N23" s="57" t="str">
        <f t="shared" si="4"/>
        <v/>
      </c>
      <c r="O23" s="57" t="str">
        <f t="shared" si="5"/>
        <v/>
      </c>
      <c r="P23" s="58" t="s">
        <v>84</v>
      </c>
      <c r="Q23" s="62">
        <v>4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39</v>
      </c>
      <c r="X23" s="52"/>
      <c r="Y23"/>
      <c r="Z23"/>
    </row>
    <row r="24" spans="1:26" x14ac:dyDescent="0.25">
      <c r="A24" s="48">
        <v>140</v>
      </c>
      <c r="B24" s="49">
        <v>1.1000000000000001</v>
      </c>
      <c r="C24" s="50">
        <v>850</v>
      </c>
      <c r="D24" s="48" t="s">
        <v>87</v>
      </c>
      <c r="E24" s="60" t="s">
        <v>85</v>
      </c>
      <c r="F24" s="51" t="s">
        <v>86</v>
      </c>
      <c r="G24" s="61" t="s">
        <v>45</v>
      </c>
      <c r="H24" s="62"/>
      <c r="I24" s="53">
        <v>364.15</v>
      </c>
      <c r="J24" s="54">
        <v>1</v>
      </c>
      <c r="K24" s="55">
        <v>0</v>
      </c>
      <c r="L24" s="56">
        <v>10</v>
      </c>
      <c r="M24" s="63"/>
      <c r="N24" s="57" t="str">
        <f t="shared" ref="N24:N26" si="8">IF(M24="","",I24-($N$12*I24))</f>
        <v/>
      </c>
      <c r="O24" s="57" t="str">
        <f t="shared" ref="O24:O26" si="9">IF(M24&lt;&gt;0,SUM(M24*J24, N24*M24),"")</f>
        <v/>
      </c>
      <c r="P24" s="58" t="s">
        <v>61</v>
      </c>
      <c r="Q24" s="62">
        <v>4</v>
      </c>
      <c r="R24" s="52" t="s">
        <v>54</v>
      </c>
      <c r="S24" s="59" t="s">
        <v>37</v>
      </c>
      <c r="T24" s="59"/>
      <c r="U24" s="52" t="str">
        <f t="shared" ref="U24:U26" si="10">IF(M24&gt;0,M24*B24,"")</f>
        <v/>
      </c>
      <c r="V24" s="52" t="str">
        <f t="shared" ref="V24:V26" si="11">IF(M24&gt;0,M24*C24,"")</f>
        <v/>
      </c>
      <c r="W24" s="52" t="s">
        <v>46</v>
      </c>
      <c r="X24" s="52"/>
      <c r="Y24"/>
      <c r="Z24"/>
    </row>
    <row r="25" spans="1:26" x14ac:dyDescent="0.25">
      <c r="A25" s="48">
        <v>141</v>
      </c>
      <c r="B25" s="49">
        <v>2.4500000000000002</v>
      </c>
      <c r="C25" s="50">
        <v>1500</v>
      </c>
      <c r="D25" s="48" t="s">
        <v>88</v>
      </c>
      <c r="E25" s="60" t="s">
        <v>85</v>
      </c>
      <c r="F25" s="51" t="s">
        <v>86</v>
      </c>
      <c r="G25" s="61" t="s">
        <v>47</v>
      </c>
      <c r="H25" s="62"/>
      <c r="I25" s="53">
        <v>443.7</v>
      </c>
      <c r="J25" s="54">
        <v>1</v>
      </c>
      <c r="K25" s="55">
        <v>0</v>
      </c>
      <c r="L25" s="56">
        <v>10</v>
      </c>
      <c r="M25" s="63"/>
      <c r="N25" s="57" t="str">
        <f t="shared" si="8"/>
        <v/>
      </c>
      <c r="O25" s="57" t="str">
        <f t="shared" si="9"/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si="10"/>
        <v/>
      </c>
      <c r="V25" s="52" t="str">
        <f t="shared" si="11"/>
        <v/>
      </c>
      <c r="W25" s="52" t="s">
        <v>48</v>
      </c>
      <c r="X25" s="52"/>
      <c r="Y25"/>
      <c r="Z25"/>
    </row>
    <row r="26" spans="1:26" x14ac:dyDescent="0.25">
      <c r="A26" s="48">
        <v>191</v>
      </c>
      <c r="B26" s="49">
        <v>0.85</v>
      </c>
      <c r="C26" s="50">
        <v>550</v>
      </c>
      <c r="D26" s="48" t="s">
        <v>96</v>
      </c>
      <c r="E26" s="60" t="s">
        <v>91</v>
      </c>
      <c r="F26" s="51" t="s">
        <v>92</v>
      </c>
      <c r="G26" s="61" t="s">
        <v>43</v>
      </c>
      <c r="H26" s="62" t="s">
        <v>94</v>
      </c>
      <c r="I26" s="53">
        <v>287.75</v>
      </c>
      <c r="J26" s="54"/>
      <c r="K26" s="55">
        <v>0</v>
      </c>
      <c r="L26" s="56">
        <v>1</v>
      </c>
      <c r="M26" s="63"/>
      <c r="N26" s="57" t="str">
        <f t="shared" si="8"/>
        <v/>
      </c>
      <c r="O26" s="57" t="str">
        <f t="shared" si="9"/>
        <v/>
      </c>
      <c r="P26" s="58" t="s">
        <v>95</v>
      </c>
      <c r="Q26" s="62">
        <v>4</v>
      </c>
      <c r="R26" s="52" t="s">
        <v>93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44</v>
      </c>
      <c r="X26" s="52"/>
      <c r="Y26"/>
      <c r="Z26"/>
    </row>
    <row r="27" spans="1:26" x14ac:dyDescent="0.25">
      <c r="A27" s="48">
        <v>209</v>
      </c>
      <c r="B27" s="49">
        <v>0.6</v>
      </c>
      <c r="C27" s="50">
        <v>450</v>
      </c>
      <c r="D27" s="48" t="s">
        <v>100</v>
      </c>
      <c r="E27" s="60" t="s">
        <v>97</v>
      </c>
      <c r="F27" s="51" t="s">
        <v>98</v>
      </c>
      <c r="G27" s="61" t="s">
        <v>40</v>
      </c>
      <c r="H27" s="62"/>
      <c r="I27" s="53">
        <v>224.7</v>
      </c>
      <c r="J27" s="54"/>
      <c r="K27" s="55">
        <v>0</v>
      </c>
      <c r="L27" s="56">
        <v>10</v>
      </c>
      <c r="M27" s="63"/>
      <c r="N27" s="57" t="str">
        <f t="shared" ref="N27:N31" si="12">IF(M27="","",I27-($N$12*I27))</f>
        <v/>
      </c>
      <c r="O27" s="57" t="str">
        <f t="shared" ref="O27:O31" si="13">IF(M27&lt;&gt;0,SUM(M27*J27, N27*M27),"")</f>
        <v/>
      </c>
      <c r="P27" s="58" t="s">
        <v>35</v>
      </c>
      <c r="Q27" s="62" t="s">
        <v>99</v>
      </c>
      <c r="R27" s="52" t="s">
        <v>36</v>
      </c>
      <c r="S27" s="59" t="s">
        <v>37</v>
      </c>
      <c r="T27" s="59"/>
      <c r="U27" s="52" t="str">
        <f t="shared" ref="U27:U31" si="14">IF(M27&gt;0,M27*B27,"")</f>
        <v/>
      </c>
      <c r="V27" s="52" t="str">
        <f t="shared" ref="V27:V31" si="15">IF(M27&gt;0,M27*C27,"")</f>
        <v/>
      </c>
      <c r="W27" s="52" t="s">
        <v>41</v>
      </c>
      <c r="X27" s="52"/>
      <c r="Y27"/>
      <c r="Z27"/>
    </row>
    <row r="28" spans="1:26" x14ac:dyDescent="0.25">
      <c r="A28" s="48">
        <v>210</v>
      </c>
      <c r="B28" s="49">
        <v>0.85</v>
      </c>
      <c r="C28" s="50">
        <v>550</v>
      </c>
      <c r="D28" s="48" t="s">
        <v>101</v>
      </c>
      <c r="E28" s="60" t="s">
        <v>97</v>
      </c>
      <c r="F28" s="51" t="s">
        <v>98</v>
      </c>
      <c r="G28" s="61" t="s">
        <v>43</v>
      </c>
      <c r="H28" s="62"/>
      <c r="I28" s="53">
        <v>280.75</v>
      </c>
      <c r="J28" s="54"/>
      <c r="K28" s="55">
        <v>0</v>
      </c>
      <c r="L28" s="56">
        <v>10</v>
      </c>
      <c r="M28" s="63"/>
      <c r="N28" s="57" t="str">
        <f t="shared" si="12"/>
        <v/>
      </c>
      <c r="O28" s="57" t="str">
        <f t="shared" si="13"/>
        <v/>
      </c>
      <c r="P28" s="58" t="s">
        <v>35</v>
      </c>
      <c r="Q28" s="62" t="s">
        <v>99</v>
      </c>
      <c r="R28" s="52" t="s">
        <v>36</v>
      </c>
      <c r="S28" s="59" t="s">
        <v>37</v>
      </c>
      <c r="T28" s="59"/>
      <c r="U28" s="52" t="str">
        <f t="shared" si="14"/>
        <v/>
      </c>
      <c r="V28" s="52" t="str">
        <f t="shared" si="15"/>
        <v/>
      </c>
      <c r="W28" s="52" t="s">
        <v>44</v>
      </c>
      <c r="X28" s="52"/>
      <c r="Y28"/>
      <c r="Z28"/>
    </row>
    <row r="29" spans="1:26" x14ac:dyDescent="0.25">
      <c r="A29" s="48">
        <v>245</v>
      </c>
      <c r="B29" s="49">
        <v>0.6</v>
      </c>
      <c r="C29" s="50">
        <v>450</v>
      </c>
      <c r="D29" s="48" t="s">
        <v>104</v>
      </c>
      <c r="E29" s="60" t="s">
        <v>102</v>
      </c>
      <c r="F29" s="51" t="s">
        <v>103</v>
      </c>
      <c r="G29" s="61" t="s">
        <v>40</v>
      </c>
      <c r="H29" s="62"/>
      <c r="I29" s="53">
        <v>251.35</v>
      </c>
      <c r="J29" s="54"/>
      <c r="K29" s="55">
        <v>5</v>
      </c>
      <c r="L29" s="56">
        <v>0</v>
      </c>
      <c r="M29" s="63"/>
      <c r="N29" s="57" t="str">
        <f t="shared" si="12"/>
        <v/>
      </c>
      <c r="O29" s="57" t="str">
        <f t="shared" si="13"/>
        <v/>
      </c>
      <c r="P29" s="58" t="s">
        <v>35</v>
      </c>
      <c r="Q29" s="62">
        <v>4</v>
      </c>
      <c r="R29" s="52" t="s">
        <v>93</v>
      </c>
      <c r="S29" s="59" t="s">
        <v>37</v>
      </c>
      <c r="T29" s="59"/>
      <c r="U29" s="52" t="str">
        <f t="shared" si="14"/>
        <v/>
      </c>
      <c r="V29" s="52" t="str">
        <f t="shared" si="15"/>
        <v/>
      </c>
      <c r="W29" s="52" t="s">
        <v>41</v>
      </c>
      <c r="X29" s="52"/>
      <c r="Y29"/>
      <c r="Z29"/>
    </row>
    <row r="30" spans="1:26" x14ac:dyDescent="0.25">
      <c r="A30" s="48">
        <v>265</v>
      </c>
      <c r="B30" s="49">
        <v>1.1000000000000001</v>
      </c>
      <c r="C30" s="50">
        <v>850</v>
      </c>
      <c r="D30" s="48" t="s">
        <v>108</v>
      </c>
      <c r="E30" s="60" t="s">
        <v>105</v>
      </c>
      <c r="F30" s="51" t="s">
        <v>106</v>
      </c>
      <c r="G30" s="61" t="s">
        <v>45</v>
      </c>
      <c r="H30" s="62" t="s">
        <v>94</v>
      </c>
      <c r="I30" s="53">
        <v>393.75</v>
      </c>
      <c r="J30" s="54">
        <v>2</v>
      </c>
      <c r="K30" s="55">
        <v>0</v>
      </c>
      <c r="L30" s="56">
        <v>4</v>
      </c>
      <c r="M30" s="63"/>
      <c r="N30" s="57" t="str">
        <f t="shared" si="12"/>
        <v/>
      </c>
      <c r="O30" s="57" t="str">
        <f t="shared" si="13"/>
        <v/>
      </c>
      <c r="P30" s="58" t="s">
        <v>107</v>
      </c>
      <c r="Q30" s="62">
        <v>4</v>
      </c>
      <c r="R30" s="52" t="s">
        <v>93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46</v>
      </c>
      <c r="X30" s="52"/>
      <c r="Y30"/>
      <c r="Z30"/>
    </row>
    <row r="31" spans="1:26" x14ac:dyDescent="0.25">
      <c r="A31" s="48">
        <v>266</v>
      </c>
      <c r="B31" s="49">
        <v>2.4500000000000002</v>
      </c>
      <c r="C31" s="50">
        <v>1500</v>
      </c>
      <c r="D31" s="48" t="s">
        <v>109</v>
      </c>
      <c r="E31" s="60" t="s">
        <v>105</v>
      </c>
      <c r="F31" s="51" t="s">
        <v>106</v>
      </c>
      <c r="G31" s="61" t="s">
        <v>47</v>
      </c>
      <c r="H31" s="62" t="s">
        <v>94</v>
      </c>
      <c r="I31" s="53">
        <v>477.4</v>
      </c>
      <c r="J31" s="54">
        <v>2</v>
      </c>
      <c r="K31" s="55">
        <v>0</v>
      </c>
      <c r="L31" s="56">
        <v>6</v>
      </c>
      <c r="M31" s="63"/>
      <c r="N31" s="57" t="str">
        <f t="shared" si="12"/>
        <v/>
      </c>
      <c r="O31" s="57" t="str">
        <f t="shared" si="13"/>
        <v/>
      </c>
      <c r="P31" s="58" t="s">
        <v>107</v>
      </c>
      <c r="Q31" s="62">
        <v>4</v>
      </c>
      <c r="R31" s="52" t="s">
        <v>93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48</v>
      </c>
      <c r="X31" s="52"/>
      <c r="Y31"/>
      <c r="Z31"/>
    </row>
    <row r="32" spans="1:26" x14ac:dyDescent="0.25">
      <c r="A32" s="48">
        <v>272</v>
      </c>
      <c r="B32" s="49">
        <v>0.85</v>
      </c>
      <c r="C32" s="50">
        <v>550</v>
      </c>
      <c r="D32" s="48" t="s">
        <v>112</v>
      </c>
      <c r="E32" s="60" t="s">
        <v>110</v>
      </c>
      <c r="F32" s="51" t="s">
        <v>111</v>
      </c>
      <c r="G32" s="61" t="s">
        <v>43</v>
      </c>
      <c r="H32" s="62"/>
      <c r="I32" s="53">
        <v>295.3</v>
      </c>
      <c r="J32" s="54"/>
      <c r="K32" s="55">
        <v>0</v>
      </c>
      <c r="L32" s="56">
        <v>15</v>
      </c>
      <c r="M32" s="63"/>
      <c r="N32" s="57" t="str">
        <f t="shared" ref="N32:N41" si="16">IF(M32="","",I32-($N$12*I32))</f>
        <v/>
      </c>
      <c r="O32" s="57" t="str">
        <f t="shared" ref="O32:O41" si="17">IF(M32&lt;&gt;0,SUM(M32*J32, N32*M32),"")</f>
        <v/>
      </c>
      <c r="P32" s="58" t="s">
        <v>35</v>
      </c>
      <c r="Q32" s="62">
        <v>4</v>
      </c>
      <c r="R32" s="52" t="s">
        <v>93</v>
      </c>
      <c r="S32" s="59" t="s">
        <v>37</v>
      </c>
      <c r="T32" s="59"/>
      <c r="U32" s="52" t="str">
        <f t="shared" ref="U32:U41" si="18">IF(M32&gt;0,M32*B32,"")</f>
        <v/>
      </c>
      <c r="V32" s="52" t="str">
        <f t="shared" ref="V32:V41" si="19">IF(M32&gt;0,M32*C32,"")</f>
        <v/>
      </c>
      <c r="W32" s="52" t="s">
        <v>44</v>
      </c>
      <c r="X32" s="52"/>
      <c r="Y32"/>
      <c r="Z32"/>
    </row>
    <row r="33" spans="1:26" x14ac:dyDescent="0.25">
      <c r="A33" s="48">
        <v>273</v>
      </c>
      <c r="B33" s="49">
        <v>1.1000000000000001</v>
      </c>
      <c r="C33" s="50">
        <v>850</v>
      </c>
      <c r="D33" s="48" t="s">
        <v>113</v>
      </c>
      <c r="E33" s="60" t="s">
        <v>110</v>
      </c>
      <c r="F33" s="51" t="s">
        <v>111</v>
      </c>
      <c r="G33" s="61" t="s">
        <v>45</v>
      </c>
      <c r="H33" s="62"/>
      <c r="I33" s="53">
        <v>367.2</v>
      </c>
      <c r="J33" s="54"/>
      <c r="K33" s="55">
        <v>0</v>
      </c>
      <c r="L33" s="56">
        <v>13</v>
      </c>
      <c r="M33" s="63"/>
      <c r="N33" s="57" t="str">
        <f t="shared" si="16"/>
        <v/>
      </c>
      <c r="O33" s="57" t="str">
        <f t="shared" si="17"/>
        <v/>
      </c>
      <c r="P33" s="58" t="s">
        <v>35</v>
      </c>
      <c r="Q33" s="62">
        <v>4</v>
      </c>
      <c r="R33" s="52" t="s">
        <v>93</v>
      </c>
      <c r="S33" s="59" t="s">
        <v>37</v>
      </c>
      <c r="T33" s="59"/>
      <c r="U33" s="52" t="str">
        <f t="shared" si="18"/>
        <v/>
      </c>
      <c r="V33" s="52" t="str">
        <f t="shared" si="19"/>
        <v/>
      </c>
      <c r="W33" s="52" t="s">
        <v>46</v>
      </c>
      <c r="X33" s="52"/>
      <c r="Y33"/>
      <c r="Z33"/>
    </row>
    <row r="34" spans="1:26" x14ac:dyDescent="0.25">
      <c r="A34" s="48">
        <v>278</v>
      </c>
      <c r="B34" s="49">
        <v>0.6</v>
      </c>
      <c r="C34" s="50">
        <v>450</v>
      </c>
      <c r="D34" s="48" t="s">
        <v>116</v>
      </c>
      <c r="E34" s="60" t="s">
        <v>114</v>
      </c>
      <c r="F34" s="51" t="s">
        <v>115</v>
      </c>
      <c r="G34" s="61" t="s">
        <v>40</v>
      </c>
      <c r="H34" s="62"/>
      <c r="I34" s="53">
        <v>248.9</v>
      </c>
      <c r="J34" s="54">
        <v>0.5</v>
      </c>
      <c r="K34" s="55">
        <v>0</v>
      </c>
      <c r="L34" s="56">
        <v>13</v>
      </c>
      <c r="M34" s="63"/>
      <c r="N34" s="57" t="str">
        <f t="shared" si="16"/>
        <v/>
      </c>
      <c r="O34" s="57" t="str">
        <f t="shared" si="17"/>
        <v/>
      </c>
      <c r="P34" s="58" t="s">
        <v>35</v>
      </c>
      <c r="Q34" s="62">
        <v>4</v>
      </c>
      <c r="R34" s="52" t="s">
        <v>54</v>
      </c>
      <c r="S34" s="59" t="s">
        <v>37</v>
      </c>
      <c r="T34" s="59"/>
      <c r="U34" s="52" t="str">
        <f t="shared" si="18"/>
        <v/>
      </c>
      <c r="V34" s="52" t="str">
        <f t="shared" si="19"/>
        <v/>
      </c>
      <c r="W34" s="52" t="s">
        <v>41</v>
      </c>
      <c r="X34" s="52"/>
      <c r="Y34"/>
      <c r="Z34"/>
    </row>
    <row r="35" spans="1:26" x14ac:dyDescent="0.25">
      <c r="A35" s="48">
        <v>279</v>
      </c>
      <c r="B35" s="49">
        <v>0.85</v>
      </c>
      <c r="C35" s="50">
        <v>550</v>
      </c>
      <c r="D35" s="48" t="s">
        <v>117</v>
      </c>
      <c r="E35" s="60" t="s">
        <v>114</v>
      </c>
      <c r="F35" s="51" t="s">
        <v>115</v>
      </c>
      <c r="G35" s="61" t="s">
        <v>43</v>
      </c>
      <c r="H35" s="62"/>
      <c r="I35" s="53">
        <v>309.10000000000002</v>
      </c>
      <c r="J35" s="54">
        <v>0.5</v>
      </c>
      <c r="K35" s="55">
        <v>0</v>
      </c>
      <c r="L35" s="56">
        <v>7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54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44</v>
      </c>
      <c r="X35" s="52"/>
      <c r="Y35"/>
      <c r="Z35"/>
    </row>
    <row r="36" spans="1:26" x14ac:dyDescent="0.25">
      <c r="A36" s="48">
        <v>280</v>
      </c>
      <c r="B36" s="49">
        <v>1.1000000000000001</v>
      </c>
      <c r="C36" s="50">
        <v>850</v>
      </c>
      <c r="D36" s="48" t="s">
        <v>118</v>
      </c>
      <c r="E36" s="60" t="s">
        <v>114</v>
      </c>
      <c r="F36" s="51" t="s">
        <v>115</v>
      </c>
      <c r="G36" s="61" t="s">
        <v>45</v>
      </c>
      <c r="H36" s="62"/>
      <c r="I36" s="53">
        <v>375.4</v>
      </c>
      <c r="J36" s="54">
        <v>0.5</v>
      </c>
      <c r="K36" s="55">
        <v>0</v>
      </c>
      <c r="L36" s="56">
        <v>1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46</v>
      </c>
      <c r="X36" s="52"/>
      <c r="Y36"/>
      <c r="Z36"/>
    </row>
    <row r="37" spans="1:26" x14ac:dyDescent="0.25">
      <c r="A37" s="48">
        <v>285</v>
      </c>
      <c r="B37" s="49">
        <v>0.5</v>
      </c>
      <c r="C37" s="50">
        <v>370</v>
      </c>
      <c r="D37" s="48" t="s">
        <v>119</v>
      </c>
      <c r="E37" s="60" t="s">
        <v>120</v>
      </c>
      <c r="F37" s="51" t="s">
        <v>121</v>
      </c>
      <c r="G37" s="61" t="s">
        <v>34</v>
      </c>
      <c r="H37" s="62"/>
      <c r="I37" s="53">
        <v>192.65</v>
      </c>
      <c r="J37" s="54">
        <v>0.5</v>
      </c>
      <c r="K37" s="55">
        <v>0</v>
      </c>
      <c r="L37" s="56">
        <v>2</v>
      </c>
      <c r="M37" s="63"/>
      <c r="N37" s="57" t="str">
        <f t="shared" si="16"/>
        <v/>
      </c>
      <c r="O37" s="57" t="str">
        <f t="shared" si="17"/>
        <v/>
      </c>
      <c r="P37" s="58" t="s">
        <v>84</v>
      </c>
      <c r="Q37" s="62">
        <v>5</v>
      </c>
      <c r="R37" s="52" t="s">
        <v>36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39</v>
      </c>
      <c r="X37" s="52"/>
      <c r="Y37"/>
      <c r="Z37"/>
    </row>
    <row r="38" spans="1:26" x14ac:dyDescent="0.25">
      <c r="A38" s="48">
        <v>288</v>
      </c>
      <c r="B38" s="49">
        <v>1.1000000000000001</v>
      </c>
      <c r="C38" s="50">
        <v>850</v>
      </c>
      <c r="D38" s="48" t="s">
        <v>122</v>
      </c>
      <c r="E38" s="60" t="s">
        <v>120</v>
      </c>
      <c r="F38" s="51" t="s">
        <v>121</v>
      </c>
      <c r="G38" s="61" t="s">
        <v>45</v>
      </c>
      <c r="H38" s="62"/>
      <c r="I38" s="53">
        <v>350.2</v>
      </c>
      <c r="J38" s="54">
        <v>0.5</v>
      </c>
      <c r="K38" s="55">
        <v>9</v>
      </c>
      <c r="L38" s="56">
        <v>0</v>
      </c>
      <c r="M38" s="63"/>
      <c r="N38" s="57" t="str">
        <f t="shared" si="16"/>
        <v/>
      </c>
      <c r="O38" s="57" t="str">
        <f t="shared" si="17"/>
        <v/>
      </c>
      <c r="P38" s="58" t="s">
        <v>84</v>
      </c>
      <c r="Q38" s="62">
        <v>5</v>
      </c>
      <c r="R38" s="52" t="s">
        <v>36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300</v>
      </c>
      <c r="B39" s="49">
        <v>0.5</v>
      </c>
      <c r="C39" s="50">
        <v>370</v>
      </c>
      <c r="D39" s="48" t="s">
        <v>123</v>
      </c>
      <c r="E39" s="60" t="s">
        <v>124</v>
      </c>
      <c r="F39" s="51" t="s">
        <v>125</v>
      </c>
      <c r="G39" s="61" t="s">
        <v>34</v>
      </c>
      <c r="H39" s="62"/>
      <c r="I39" s="53">
        <v>209.1</v>
      </c>
      <c r="J39" s="54">
        <v>2</v>
      </c>
      <c r="K39" s="55">
        <v>0</v>
      </c>
      <c r="L39" s="56">
        <v>10</v>
      </c>
      <c r="M39" s="63"/>
      <c r="N39" s="57" t="str">
        <f t="shared" si="16"/>
        <v/>
      </c>
      <c r="O39" s="57" t="str">
        <f t="shared" si="17"/>
        <v/>
      </c>
      <c r="P39" s="58" t="s">
        <v>61</v>
      </c>
      <c r="Q39" s="62">
        <v>5</v>
      </c>
      <c r="R39" s="52" t="s">
        <v>73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301</v>
      </c>
      <c r="B40" s="49">
        <v>0.6</v>
      </c>
      <c r="C40" s="50">
        <v>450</v>
      </c>
      <c r="D40" s="48" t="s">
        <v>126</v>
      </c>
      <c r="E40" s="60" t="s">
        <v>124</v>
      </c>
      <c r="F40" s="51" t="s">
        <v>125</v>
      </c>
      <c r="G40" s="61" t="s">
        <v>40</v>
      </c>
      <c r="H40" s="62"/>
      <c r="I40" s="53">
        <v>252.1</v>
      </c>
      <c r="J40" s="54">
        <v>2</v>
      </c>
      <c r="K40" s="55">
        <v>0</v>
      </c>
      <c r="L40" s="56">
        <v>20</v>
      </c>
      <c r="M40" s="63"/>
      <c r="N40" s="57" t="str">
        <f t="shared" si="16"/>
        <v/>
      </c>
      <c r="O40" s="57" t="str">
        <f t="shared" si="17"/>
        <v/>
      </c>
      <c r="P40" s="58" t="s">
        <v>61</v>
      </c>
      <c r="Q40" s="62">
        <v>5</v>
      </c>
      <c r="R40" s="52" t="s">
        <v>73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41</v>
      </c>
      <c r="X40" s="52"/>
      <c r="Y40"/>
      <c r="Z40"/>
    </row>
    <row r="41" spans="1:26" x14ac:dyDescent="0.25">
      <c r="A41" s="48">
        <v>302</v>
      </c>
      <c r="B41" s="49">
        <v>0.85</v>
      </c>
      <c r="C41" s="50">
        <v>550</v>
      </c>
      <c r="D41" s="48" t="s">
        <v>127</v>
      </c>
      <c r="E41" s="60" t="s">
        <v>124</v>
      </c>
      <c r="F41" s="51" t="s">
        <v>125</v>
      </c>
      <c r="G41" s="61" t="s">
        <v>43</v>
      </c>
      <c r="H41" s="62"/>
      <c r="I41" s="53">
        <v>306.45</v>
      </c>
      <c r="J41" s="54">
        <v>2</v>
      </c>
      <c r="K41" s="55">
        <v>0</v>
      </c>
      <c r="L41" s="56">
        <v>5</v>
      </c>
      <c r="M41" s="63"/>
      <c r="N41" s="57" t="str">
        <f t="shared" si="16"/>
        <v/>
      </c>
      <c r="O41" s="57" t="str">
        <f t="shared" si="17"/>
        <v/>
      </c>
      <c r="P41" s="58" t="s">
        <v>61</v>
      </c>
      <c r="Q41" s="62">
        <v>5</v>
      </c>
      <c r="R41" s="52" t="s">
        <v>73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44</v>
      </c>
      <c r="X41" s="52"/>
      <c r="Y41"/>
      <c r="Z41"/>
    </row>
    <row r="42" spans="1:26" x14ac:dyDescent="0.25">
      <c r="A42" s="48">
        <v>348</v>
      </c>
      <c r="B42" s="49">
        <v>0.85</v>
      </c>
      <c r="C42" s="50">
        <v>550</v>
      </c>
      <c r="D42" s="48" t="s">
        <v>131</v>
      </c>
      <c r="E42" s="60" t="s">
        <v>129</v>
      </c>
      <c r="F42" s="51" t="s">
        <v>130</v>
      </c>
      <c r="G42" s="61" t="s">
        <v>43</v>
      </c>
      <c r="H42" s="62"/>
      <c r="I42" s="53">
        <v>314.7</v>
      </c>
      <c r="J42" s="54">
        <v>1.5</v>
      </c>
      <c r="K42" s="55">
        <v>1</v>
      </c>
      <c r="L42" s="56">
        <v>0</v>
      </c>
      <c r="M42" s="63"/>
      <c r="N42" s="57" t="str">
        <f t="shared" ref="N42:N46" si="20">IF(M42="","",I42-($N$12*I42))</f>
        <v/>
      </c>
      <c r="O42" s="57" t="str">
        <f t="shared" ref="O42:O46" si="21">IF(M42&lt;&gt;0,SUM(M42*J42, N42*M42),"")</f>
        <v/>
      </c>
      <c r="P42" s="58" t="s">
        <v>58</v>
      </c>
      <c r="Q42" s="62">
        <v>4</v>
      </c>
      <c r="R42" s="52" t="s">
        <v>36</v>
      </c>
      <c r="S42" s="59" t="s">
        <v>37</v>
      </c>
      <c r="T42" s="59"/>
      <c r="U42" s="52" t="str">
        <f t="shared" ref="U42:U46" si="22">IF(M42&gt;0,M42*B42,"")</f>
        <v/>
      </c>
      <c r="V42" s="52" t="str">
        <f t="shared" ref="V42:V46" si="23">IF(M42&gt;0,M42*C42,"")</f>
        <v/>
      </c>
      <c r="W42" s="52" t="s">
        <v>44</v>
      </c>
      <c r="X42" s="52"/>
      <c r="Y42"/>
      <c r="Z42"/>
    </row>
    <row r="43" spans="1:26" x14ac:dyDescent="0.25">
      <c r="A43" s="48">
        <v>363</v>
      </c>
      <c r="B43" s="49">
        <v>2.4500000000000002</v>
      </c>
      <c r="C43" s="50">
        <v>1500</v>
      </c>
      <c r="D43" s="48" t="s">
        <v>135</v>
      </c>
      <c r="E43" s="60" t="s">
        <v>132</v>
      </c>
      <c r="F43" s="51" t="s">
        <v>133</v>
      </c>
      <c r="G43" s="61" t="s">
        <v>47</v>
      </c>
      <c r="H43" s="62"/>
      <c r="I43" s="53">
        <v>448.05</v>
      </c>
      <c r="J43" s="54"/>
      <c r="K43" s="55">
        <v>1</v>
      </c>
      <c r="L43" s="56">
        <v>0</v>
      </c>
      <c r="M43" s="63"/>
      <c r="N43" s="57" t="str">
        <f t="shared" si="20"/>
        <v/>
      </c>
      <c r="O43" s="57" t="str">
        <f t="shared" si="21"/>
        <v/>
      </c>
      <c r="P43" s="58" t="s">
        <v>134</v>
      </c>
      <c r="Q43" s="62">
        <v>4</v>
      </c>
      <c r="R43" s="52" t="s">
        <v>73</v>
      </c>
      <c r="S43" s="59" t="s">
        <v>37</v>
      </c>
      <c r="T43" s="59"/>
      <c r="U43" s="52" t="str">
        <f t="shared" si="22"/>
        <v/>
      </c>
      <c r="V43" s="52" t="str">
        <f t="shared" si="23"/>
        <v/>
      </c>
      <c r="W43" s="52" t="s">
        <v>48</v>
      </c>
      <c r="X43" s="52"/>
      <c r="Y43"/>
      <c r="Z43"/>
    </row>
    <row r="44" spans="1:26" x14ac:dyDescent="0.25">
      <c r="A44" s="48">
        <v>397</v>
      </c>
      <c r="B44" s="49">
        <v>0.6</v>
      </c>
      <c r="C44" s="50">
        <v>450</v>
      </c>
      <c r="D44" s="48" t="s">
        <v>138</v>
      </c>
      <c r="E44" s="60" t="s">
        <v>136</v>
      </c>
      <c r="F44" s="51" t="s">
        <v>137</v>
      </c>
      <c r="G44" s="61" t="s">
        <v>40</v>
      </c>
      <c r="H44" s="62"/>
      <c r="I44" s="53">
        <v>256.89999999999998</v>
      </c>
      <c r="J44" s="54">
        <v>2</v>
      </c>
      <c r="K44" s="55">
        <v>0</v>
      </c>
      <c r="L44" s="56">
        <v>1</v>
      </c>
      <c r="M44" s="63"/>
      <c r="N44" s="57" t="str">
        <f t="shared" si="20"/>
        <v/>
      </c>
      <c r="O44" s="57" t="str">
        <f t="shared" si="21"/>
        <v/>
      </c>
      <c r="P44" s="58" t="s">
        <v>58</v>
      </c>
      <c r="Q44" s="62">
        <v>4</v>
      </c>
      <c r="R44" s="52" t="s">
        <v>54</v>
      </c>
      <c r="S44" s="59" t="s">
        <v>37</v>
      </c>
      <c r="T44" s="59"/>
      <c r="U44" s="52" t="str">
        <f t="shared" si="22"/>
        <v/>
      </c>
      <c r="V44" s="52" t="str">
        <f t="shared" si="23"/>
        <v/>
      </c>
      <c r="W44" s="52" t="s">
        <v>41</v>
      </c>
      <c r="X44" s="52"/>
      <c r="Y44"/>
      <c r="Z44"/>
    </row>
    <row r="45" spans="1:26" x14ac:dyDescent="0.25">
      <c r="A45" s="48">
        <v>398</v>
      </c>
      <c r="B45" s="49">
        <v>0.85</v>
      </c>
      <c r="C45" s="50">
        <v>550</v>
      </c>
      <c r="D45" s="48" t="s">
        <v>139</v>
      </c>
      <c r="E45" s="60" t="s">
        <v>136</v>
      </c>
      <c r="F45" s="51" t="s">
        <v>137</v>
      </c>
      <c r="G45" s="61" t="s">
        <v>43</v>
      </c>
      <c r="H45" s="62"/>
      <c r="I45" s="53">
        <v>313.85000000000002</v>
      </c>
      <c r="J45" s="54">
        <v>2</v>
      </c>
      <c r="K45" s="55">
        <v>4</v>
      </c>
      <c r="L45" s="56">
        <v>0</v>
      </c>
      <c r="M45" s="63"/>
      <c r="N45" s="57" t="str">
        <f t="shared" si="20"/>
        <v/>
      </c>
      <c r="O45" s="57" t="str">
        <f t="shared" si="21"/>
        <v/>
      </c>
      <c r="P45" s="58" t="s">
        <v>58</v>
      </c>
      <c r="Q45" s="62">
        <v>4</v>
      </c>
      <c r="R45" s="52" t="s">
        <v>54</v>
      </c>
      <c r="S45" s="59" t="s">
        <v>37</v>
      </c>
      <c r="T45" s="59"/>
      <c r="U45" s="52" t="str">
        <f t="shared" si="22"/>
        <v/>
      </c>
      <c r="V45" s="52" t="str">
        <f t="shared" si="23"/>
        <v/>
      </c>
      <c r="W45" s="52" t="s">
        <v>44</v>
      </c>
      <c r="X45" s="52"/>
      <c r="Y45"/>
      <c r="Z45"/>
    </row>
    <row r="46" spans="1:26" x14ac:dyDescent="0.25">
      <c r="A46" s="48">
        <v>399</v>
      </c>
      <c r="B46" s="49">
        <v>1.1000000000000001</v>
      </c>
      <c r="C46" s="50">
        <v>850</v>
      </c>
      <c r="D46" s="48" t="s">
        <v>140</v>
      </c>
      <c r="E46" s="60" t="s">
        <v>136</v>
      </c>
      <c r="F46" s="51" t="s">
        <v>137</v>
      </c>
      <c r="G46" s="61" t="s">
        <v>45</v>
      </c>
      <c r="H46" s="62"/>
      <c r="I46" s="53">
        <v>376.5</v>
      </c>
      <c r="J46" s="54">
        <v>2</v>
      </c>
      <c r="K46" s="55">
        <v>0</v>
      </c>
      <c r="L46" s="56">
        <v>8</v>
      </c>
      <c r="M46" s="63"/>
      <c r="N46" s="57" t="str">
        <f t="shared" si="20"/>
        <v/>
      </c>
      <c r="O46" s="57" t="str">
        <f t="shared" si="21"/>
        <v/>
      </c>
      <c r="P46" s="58" t="s">
        <v>58</v>
      </c>
      <c r="Q46" s="62">
        <v>4</v>
      </c>
      <c r="R46" s="52" t="s">
        <v>54</v>
      </c>
      <c r="S46" s="59" t="s">
        <v>37</v>
      </c>
      <c r="T46" s="59"/>
      <c r="U46" s="52" t="str">
        <f t="shared" si="22"/>
        <v/>
      </c>
      <c r="V46" s="52" t="str">
        <f t="shared" si="23"/>
        <v/>
      </c>
      <c r="W46" s="52" t="s">
        <v>46</v>
      </c>
      <c r="X46" s="52"/>
      <c r="Y46"/>
      <c r="Z46"/>
    </row>
    <row r="47" spans="1:26" x14ac:dyDescent="0.25">
      <c r="A47" s="48">
        <v>417</v>
      </c>
      <c r="B47" s="49">
        <v>2.9</v>
      </c>
      <c r="C47" s="50">
        <v>2500</v>
      </c>
      <c r="D47" s="48" t="s">
        <v>143</v>
      </c>
      <c r="E47" s="60" t="s">
        <v>141</v>
      </c>
      <c r="F47" s="51" t="s">
        <v>142</v>
      </c>
      <c r="G47" s="61" t="s">
        <v>49</v>
      </c>
      <c r="H47" s="62"/>
      <c r="I47" s="53">
        <v>541.79999999999995</v>
      </c>
      <c r="J47" s="54">
        <v>1.5</v>
      </c>
      <c r="K47" s="55">
        <v>1</v>
      </c>
      <c r="L47" s="56">
        <v>0</v>
      </c>
      <c r="M47" s="63"/>
      <c r="N47" s="57" t="str">
        <f t="shared" ref="N47:N50" si="24">IF(M47="","",I47-($N$12*I47))</f>
        <v/>
      </c>
      <c r="O47" s="57" t="str">
        <f t="shared" ref="O47:O50" si="25">IF(M47&lt;&gt;0,SUM(M47*J47, N47*M47),"")</f>
        <v/>
      </c>
      <c r="P47" s="58" t="s">
        <v>35</v>
      </c>
      <c r="Q47" s="62" t="s">
        <v>89</v>
      </c>
      <c r="R47" s="52" t="s">
        <v>60</v>
      </c>
      <c r="S47" s="59" t="s">
        <v>37</v>
      </c>
      <c r="T47" s="59"/>
      <c r="U47" s="52" t="str">
        <f t="shared" ref="U47:U50" si="26">IF(M47&gt;0,M47*B47,"")</f>
        <v/>
      </c>
      <c r="V47" s="52" t="str">
        <f t="shared" ref="V47:V50" si="27">IF(M47&gt;0,M47*C47,"")</f>
        <v/>
      </c>
      <c r="W47" s="52" t="s">
        <v>50</v>
      </c>
      <c r="X47" s="52"/>
      <c r="Y47"/>
      <c r="Z47"/>
    </row>
    <row r="48" spans="1:26" x14ac:dyDescent="0.25">
      <c r="A48" s="48">
        <v>469</v>
      </c>
      <c r="B48" s="49">
        <v>0.6</v>
      </c>
      <c r="C48" s="50">
        <v>450</v>
      </c>
      <c r="D48" s="48" t="s">
        <v>147</v>
      </c>
      <c r="E48" s="60" t="s">
        <v>145</v>
      </c>
      <c r="F48" s="51" t="s">
        <v>146</v>
      </c>
      <c r="G48" s="61" t="s">
        <v>40</v>
      </c>
      <c r="H48" s="62"/>
      <c r="I48" s="53">
        <v>266.85000000000002</v>
      </c>
      <c r="J48" s="54"/>
      <c r="K48" s="55">
        <v>0</v>
      </c>
      <c r="L48" s="56">
        <v>5</v>
      </c>
      <c r="M48" s="63"/>
      <c r="N48" s="57" t="str">
        <f t="shared" si="24"/>
        <v/>
      </c>
      <c r="O48" s="57" t="str">
        <f t="shared" si="25"/>
        <v/>
      </c>
      <c r="P48" s="58" t="s">
        <v>128</v>
      </c>
      <c r="Q48" s="62">
        <v>4</v>
      </c>
      <c r="R48" s="52" t="s">
        <v>36</v>
      </c>
      <c r="S48" s="59" t="s">
        <v>37</v>
      </c>
      <c r="T48" s="59" t="s">
        <v>144</v>
      </c>
      <c r="U48" s="52" t="str">
        <f t="shared" si="26"/>
        <v/>
      </c>
      <c r="V48" s="52" t="str">
        <f t="shared" si="27"/>
        <v/>
      </c>
      <c r="W48" s="52" t="s">
        <v>41</v>
      </c>
      <c r="X48" s="52"/>
      <c r="Y48"/>
      <c r="Z48"/>
    </row>
    <row r="49" spans="1:26" x14ac:dyDescent="0.25">
      <c r="A49" s="48">
        <v>470</v>
      </c>
      <c r="B49" s="49">
        <v>0.85</v>
      </c>
      <c r="C49" s="50">
        <v>550</v>
      </c>
      <c r="D49" s="48" t="s">
        <v>148</v>
      </c>
      <c r="E49" s="60" t="s">
        <v>145</v>
      </c>
      <c r="F49" s="51" t="s">
        <v>146</v>
      </c>
      <c r="G49" s="61" t="s">
        <v>43</v>
      </c>
      <c r="H49" s="62"/>
      <c r="I49" s="53">
        <v>324.25</v>
      </c>
      <c r="J49" s="54"/>
      <c r="K49" s="55">
        <v>0</v>
      </c>
      <c r="L49" s="56">
        <v>6</v>
      </c>
      <c r="M49" s="63"/>
      <c r="N49" s="57" t="str">
        <f t="shared" si="24"/>
        <v/>
      </c>
      <c r="O49" s="57" t="str">
        <f t="shared" si="25"/>
        <v/>
      </c>
      <c r="P49" s="58" t="s">
        <v>128</v>
      </c>
      <c r="Q49" s="62">
        <v>4</v>
      </c>
      <c r="R49" s="52" t="s">
        <v>36</v>
      </c>
      <c r="S49" s="59" t="s">
        <v>37</v>
      </c>
      <c r="T49" s="59" t="s">
        <v>144</v>
      </c>
      <c r="U49" s="52" t="str">
        <f t="shared" si="26"/>
        <v/>
      </c>
      <c r="V49" s="52" t="str">
        <f t="shared" si="27"/>
        <v/>
      </c>
      <c r="W49" s="52" t="s">
        <v>44</v>
      </c>
      <c r="X49" s="52"/>
      <c r="Y49"/>
      <c r="Z49"/>
    </row>
    <row r="50" spans="1:26" x14ac:dyDescent="0.25">
      <c r="A50" s="48">
        <v>471</v>
      </c>
      <c r="B50" s="49">
        <v>1.1000000000000001</v>
      </c>
      <c r="C50" s="50">
        <v>850</v>
      </c>
      <c r="D50" s="48" t="s">
        <v>149</v>
      </c>
      <c r="E50" s="60" t="s">
        <v>145</v>
      </c>
      <c r="F50" s="51" t="s">
        <v>146</v>
      </c>
      <c r="G50" s="61" t="s">
        <v>45</v>
      </c>
      <c r="H50" s="62"/>
      <c r="I50" s="53">
        <v>399.65</v>
      </c>
      <c r="J50" s="54"/>
      <c r="K50" s="55">
        <v>0</v>
      </c>
      <c r="L50" s="56">
        <v>5</v>
      </c>
      <c r="M50" s="63"/>
      <c r="N50" s="57" t="str">
        <f t="shared" si="24"/>
        <v/>
      </c>
      <c r="O50" s="57" t="str">
        <f t="shared" si="25"/>
        <v/>
      </c>
      <c r="P50" s="58" t="s">
        <v>128</v>
      </c>
      <c r="Q50" s="62">
        <v>4</v>
      </c>
      <c r="R50" s="52" t="s">
        <v>36</v>
      </c>
      <c r="S50" s="59" t="s">
        <v>37</v>
      </c>
      <c r="T50" s="59" t="s">
        <v>144</v>
      </c>
      <c r="U50" s="52" t="str">
        <f t="shared" si="26"/>
        <v/>
      </c>
      <c r="V50" s="52" t="str">
        <f t="shared" si="27"/>
        <v/>
      </c>
      <c r="W50" s="52" t="s">
        <v>46</v>
      </c>
      <c r="X50" s="52"/>
      <c r="Y50"/>
      <c r="Z50"/>
    </row>
    <row r="51" spans="1:26" x14ac:dyDescent="0.25">
      <c r="A51" s="48">
        <v>704</v>
      </c>
      <c r="B51" s="49">
        <v>0.75</v>
      </c>
      <c r="C51" s="50">
        <v>595</v>
      </c>
      <c r="D51" s="48" t="s">
        <v>153</v>
      </c>
      <c r="E51" s="60" t="s">
        <v>151</v>
      </c>
      <c r="F51" s="51" t="s">
        <v>152</v>
      </c>
      <c r="G51" s="61" t="s">
        <v>62</v>
      </c>
      <c r="H51" s="62" t="s">
        <v>59</v>
      </c>
      <c r="I51" s="53">
        <v>251.4</v>
      </c>
      <c r="J51" s="54"/>
      <c r="K51" s="55">
        <v>1</v>
      </c>
      <c r="L51" s="56">
        <v>0</v>
      </c>
      <c r="M51" s="63"/>
      <c r="N51" s="57" t="str">
        <f t="shared" ref="N51" si="28">IF(M51="","",I51-($N$12*I51))</f>
        <v/>
      </c>
      <c r="O51" s="57" t="str">
        <f t="shared" ref="O51" si="29">IF(M51&lt;&gt;0,SUM(M51*J51, N51*M51),"")</f>
        <v/>
      </c>
      <c r="P51" s="58" t="s">
        <v>71</v>
      </c>
      <c r="Q51" s="62">
        <v>5</v>
      </c>
      <c r="R51" s="52" t="s">
        <v>36</v>
      </c>
      <c r="S51" s="59" t="s">
        <v>37</v>
      </c>
      <c r="T51" s="59"/>
      <c r="U51" s="52" t="str">
        <f t="shared" ref="U51" si="30">IF(M51&gt;0,M51*B51,"")</f>
        <v/>
      </c>
      <c r="V51" s="52" t="str">
        <f t="shared" ref="V51" si="31">IF(M51&gt;0,M51*C51,"")</f>
        <v/>
      </c>
      <c r="W51" s="52" t="s">
        <v>44</v>
      </c>
      <c r="X51" s="52"/>
      <c r="Y51"/>
      <c r="Z51"/>
    </row>
    <row r="52" spans="1:26" x14ac:dyDescent="0.25">
      <c r="A52" s="48">
        <v>760</v>
      </c>
      <c r="B52" s="49">
        <v>0.6</v>
      </c>
      <c r="C52" s="50">
        <v>450</v>
      </c>
      <c r="D52" s="48" t="s">
        <v>156</v>
      </c>
      <c r="E52" s="60" t="s">
        <v>154</v>
      </c>
      <c r="F52" s="51" t="s">
        <v>155</v>
      </c>
      <c r="G52" s="61" t="s">
        <v>40</v>
      </c>
      <c r="H52" s="62"/>
      <c r="I52" s="53">
        <v>276.10000000000002</v>
      </c>
      <c r="J52" s="54"/>
      <c r="K52" s="55">
        <v>0</v>
      </c>
      <c r="L52" s="56">
        <v>2</v>
      </c>
      <c r="M52" s="63"/>
      <c r="N52" s="57" t="str">
        <f t="shared" ref="N52" si="32">IF(M52="","",I52-($N$12*I52))</f>
        <v/>
      </c>
      <c r="O52" s="57" t="str">
        <f t="shared" ref="O52" si="33">IF(M52&lt;&gt;0,SUM(M52*J52, N52*M52),"")</f>
        <v/>
      </c>
      <c r="P52" s="58" t="s">
        <v>35</v>
      </c>
      <c r="Q52" s="62">
        <v>4</v>
      </c>
      <c r="R52" s="52" t="s">
        <v>36</v>
      </c>
      <c r="S52" s="59" t="s">
        <v>37</v>
      </c>
      <c r="T52" s="59"/>
      <c r="U52" s="52" t="str">
        <f t="shared" ref="U52" si="34">IF(M52&gt;0,M52*B52,"")</f>
        <v/>
      </c>
      <c r="V52" s="52" t="str">
        <f t="shared" ref="V52" si="35">IF(M52&gt;0,M52*C52,"")</f>
        <v/>
      </c>
      <c r="W52" s="52" t="s">
        <v>41</v>
      </c>
      <c r="X52" s="52"/>
      <c r="Y52"/>
      <c r="Z52"/>
    </row>
    <row r="53" spans="1:26" x14ac:dyDescent="0.25">
      <c r="A53" s="48">
        <v>891</v>
      </c>
      <c r="B53" s="49">
        <v>0.85</v>
      </c>
      <c r="C53" s="50">
        <v>550</v>
      </c>
      <c r="D53" s="48" t="s">
        <v>159</v>
      </c>
      <c r="E53" s="60" t="s">
        <v>157</v>
      </c>
      <c r="F53" s="51" t="s">
        <v>158</v>
      </c>
      <c r="G53" s="61" t="s">
        <v>43</v>
      </c>
      <c r="H53" s="62" t="s">
        <v>94</v>
      </c>
      <c r="I53" s="53">
        <v>401.25</v>
      </c>
      <c r="J53" s="54"/>
      <c r="K53" s="55">
        <v>0</v>
      </c>
      <c r="L53" s="56">
        <v>1</v>
      </c>
      <c r="M53" s="63"/>
      <c r="N53" s="57" t="str">
        <f t="shared" ref="N53:N55" si="36">IF(M53="","",I53-($N$12*I53))</f>
        <v/>
      </c>
      <c r="O53" s="57" t="str">
        <f t="shared" ref="O53:O55" si="37">IF(M53&lt;&gt;0,SUM(M53*J53, N53*M53),"")</f>
        <v/>
      </c>
      <c r="P53" s="58" t="s">
        <v>63</v>
      </c>
      <c r="Q53" s="62">
        <v>5</v>
      </c>
      <c r="R53" s="52" t="s">
        <v>54</v>
      </c>
      <c r="S53" s="59" t="s">
        <v>37</v>
      </c>
      <c r="T53" s="59"/>
      <c r="U53" s="52" t="str">
        <f t="shared" ref="U53:U55" si="38">IF(M53&gt;0,M53*B53,"")</f>
        <v/>
      </c>
      <c r="V53" s="52" t="str">
        <f t="shared" ref="V53:V55" si="39">IF(M53&gt;0,M53*C53,"")</f>
        <v/>
      </c>
      <c r="W53" s="52" t="s">
        <v>44</v>
      </c>
      <c r="X53" s="52"/>
      <c r="Y53"/>
      <c r="Z53"/>
    </row>
    <row r="54" spans="1:26" x14ac:dyDescent="0.25">
      <c r="A54" s="48">
        <v>927</v>
      </c>
      <c r="B54" s="49">
        <v>0.5</v>
      </c>
      <c r="C54" s="50">
        <v>370</v>
      </c>
      <c r="D54" s="48" t="s">
        <v>162</v>
      </c>
      <c r="E54" s="60" t="s">
        <v>160</v>
      </c>
      <c r="F54" s="51" t="s">
        <v>161</v>
      </c>
      <c r="G54" s="61" t="s">
        <v>34</v>
      </c>
      <c r="H54" s="62" t="s">
        <v>94</v>
      </c>
      <c r="I54" s="53">
        <v>258.05</v>
      </c>
      <c r="J54" s="54"/>
      <c r="K54" s="55">
        <v>0</v>
      </c>
      <c r="L54" s="56">
        <v>5</v>
      </c>
      <c r="M54" s="63"/>
      <c r="N54" s="57" t="str">
        <f t="shared" si="36"/>
        <v/>
      </c>
      <c r="O54" s="57" t="str">
        <f t="shared" si="37"/>
        <v/>
      </c>
      <c r="P54" s="58" t="s">
        <v>163</v>
      </c>
      <c r="Q54" s="62">
        <v>5</v>
      </c>
      <c r="R54" s="52" t="s">
        <v>54</v>
      </c>
      <c r="S54" s="59" t="s">
        <v>37</v>
      </c>
      <c r="T54" s="59"/>
      <c r="U54" s="52" t="str">
        <f t="shared" si="38"/>
        <v/>
      </c>
      <c r="V54" s="52" t="str">
        <f t="shared" si="39"/>
        <v/>
      </c>
      <c r="W54" s="52" t="s">
        <v>39</v>
      </c>
      <c r="X54" s="52"/>
      <c r="Y54"/>
      <c r="Z54"/>
    </row>
    <row r="55" spans="1:26" x14ac:dyDescent="0.25">
      <c r="A55" s="48">
        <v>928</v>
      </c>
      <c r="B55" s="49">
        <v>0.6</v>
      </c>
      <c r="C55" s="50">
        <v>450</v>
      </c>
      <c r="D55" s="48" t="s">
        <v>164</v>
      </c>
      <c r="E55" s="60" t="s">
        <v>160</v>
      </c>
      <c r="F55" s="51" t="s">
        <v>161</v>
      </c>
      <c r="G55" s="61" t="s">
        <v>40</v>
      </c>
      <c r="H55" s="62" t="s">
        <v>94</v>
      </c>
      <c r="I55" s="53">
        <v>311.7</v>
      </c>
      <c r="J55" s="54"/>
      <c r="K55" s="55">
        <v>0</v>
      </c>
      <c r="L55" s="56">
        <v>2</v>
      </c>
      <c r="M55" s="63"/>
      <c r="N55" s="57" t="str">
        <f t="shared" si="36"/>
        <v/>
      </c>
      <c r="O55" s="57" t="str">
        <f t="shared" si="37"/>
        <v/>
      </c>
      <c r="P55" s="58" t="s">
        <v>163</v>
      </c>
      <c r="Q55" s="62">
        <v>5</v>
      </c>
      <c r="R55" s="52" t="s">
        <v>54</v>
      </c>
      <c r="S55" s="59" t="s">
        <v>37</v>
      </c>
      <c r="T55" s="59"/>
      <c r="U55" s="52" t="str">
        <f t="shared" si="38"/>
        <v/>
      </c>
      <c r="V55" s="52" t="str">
        <f t="shared" si="39"/>
        <v/>
      </c>
      <c r="W55" s="52" t="s">
        <v>41</v>
      </c>
      <c r="X55" s="52"/>
      <c r="Y55"/>
      <c r="Z55"/>
    </row>
    <row r="56" spans="1:26" x14ac:dyDescent="0.25">
      <c r="A56" s="48">
        <v>969</v>
      </c>
      <c r="B56" s="49">
        <v>0.5</v>
      </c>
      <c r="C56" s="50">
        <v>370</v>
      </c>
      <c r="D56" s="48" t="s">
        <v>165</v>
      </c>
      <c r="E56" s="60" t="s">
        <v>166</v>
      </c>
      <c r="F56" s="51" t="s">
        <v>167</v>
      </c>
      <c r="G56" s="61" t="s">
        <v>34</v>
      </c>
      <c r="H56" s="62"/>
      <c r="I56" s="53">
        <v>302.14999999999998</v>
      </c>
      <c r="J56" s="54">
        <v>0.6</v>
      </c>
      <c r="K56" s="55">
        <v>1</v>
      </c>
      <c r="L56" s="56">
        <v>0</v>
      </c>
      <c r="M56" s="63"/>
      <c r="N56" s="57" t="str">
        <f t="shared" ref="N56:N62" si="40">IF(M56="","",I56-($N$12*I56))</f>
        <v/>
      </c>
      <c r="O56" s="57" t="str">
        <f t="shared" ref="O56:O62" si="41">IF(M56&lt;&gt;0,SUM(M56*J56, N56*M56),"")</f>
        <v/>
      </c>
      <c r="P56" s="58" t="s">
        <v>58</v>
      </c>
      <c r="Q56" s="62">
        <v>4</v>
      </c>
      <c r="R56" s="52" t="s">
        <v>73</v>
      </c>
      <c r="S56" s="59" t="s">
        <v>37</v>
      </c>
      <c r="T56" s="59"/>
      <c r="U56" s="52" t="str">
        <f t="shared" ref="U56:U62" si="42">IF(M56&gt;0,M56*B56,"")</f>
        <v/>
      </c>
      <c r="V56" s="52" t="str">
        <f t="shared" ref="V56:V62" si="43">IF(M56&gt;0,M56*C56,"")</f>
        <v/>
      </c>
      <c r="W56" s="52" t="s">
        <v>39</v>
      </c>
      <c r="X56" s="52"/>
      <c r="Y56"/>
      <c r="Z56"/>
    </row>
    <row r="57" spans="1:26" x14ac:dyDescent="0.25">
      <c r="A57" s="48">
        <v>977</v>
      </c>
      <c r="B57" s="49">
        <v>0.5</v>
      </c>
      <c r="C57" s="50">
        <v>370</v>
      </c>
      <c r="D57" s="48" t="s">
        <v>168</v>
      </c>
      <c r="E57" s="60" t="s">
        <v>169</v>
      </c>
      <c r="F57" s="51" t="s">
        <v>170</v>
      </c>
      <c r="G57" s="61" t="s">
        <v>34</v>
      </c>
      <c r="H57" s="62"/>
      <c r="I57" s="53">
        <v>211.35</v>
      </c>
      <c r="J57" s="54">
        <v>0.75</v>
      </c>
      <c r="K57" s="55">
        <v>0</v>
      </c>
      <c r="L57" s="56">
        <v>5</v>
      </c>
      <c r="M57" s="63"/>
      <c r="N57" s="57" t="str">
        <f t="shared" si="40"/>
        <v/>
      </c>
      <c r="O57" s="57" t="str">
        <f t="shared" si="41"/>
        <v/>
      </c>
      <c r="P57" s="58" t="s">
        <v>84</v>
      </c>
      <c r="Q57" s="62">
        <v>4</v>
      </c>
      <c r="R57" s="52" t="s">
        <v>36</v>
      </c>
      <c r="S57" s="59" t="s">
        <v>37</v>
      </c>
      <c r="T57" s="59"/>
      <c r="U57" s="52" t="str">
        <f t="shared" si="42"/>
        <v/>
      </c>
      <c r="V57" s="52" t="str">
        <f t="shared" si="43"/>
        <v/>
      </c>
      <c r="W57" s="52" t="s">
        <v>39</v>
      </c>
      <c r="X57" s="52"/>
      <c r="Y57"/>
      <c r="Z57"/>
    </row>
    <row r="58" spans="1:26" x14ac:dyDescent="0.25">
      <c r="A58" s="48">
        <v>978</v>
      </c>
      <c r="B58" s="49">
        <v>0.6</v>
      </c>
      <c r="C58" s="50">
        <v>450</v>
      </c>
      <c r="D58" s="48" t="s">
        <v>171</v>
      </c>
      <c r="E58" s="60" t="s">
        <v>169</v>
      </c>
      <c r="F58" s="51" t="s">
        <v>170</v>
      </c>
      <c r="G58" s="61" t="s">
        <v>40</v>
      </c>
      <c r="H58" s="62"/>
      <c r="I58" s="53">
        <v>264.5</v>
      </c>
      <c r="J58" s="54">
        <v>0.75</v>
      </c>
      <c r="K58" s="55">
        <v>0</v>
      </c>
      <c r="L58" s="56">
        <v>10</v>
      </c>
      <c r="M58" s="63"/>
      <c r="N58" s="57" t="str">
        <f t="shared" si="40"/>
        <v/>
      </c>
      <c r="O58" s="57" t="str">
        <f t="shared" si="41"/>
        <v/>
      </c>
      <c r="P58" s="58" t="s">
        <v>84</v>
      </c>
      <c r="Q58" s="62">
        <v>4</v>
      </c>
      <c r="R58" s="52" t="s">
        <v>36</v>
      </c>
      <c r="S58" s="59" t="s">
        <v>37</v>
      </c>
      <c r="T58" s="59"/>
      <c r="U58" s="52" t="str">
        <f t="shared" si="42"/>
        <v/>
      </c>
      <c r="V58" s="52" t="str">
        <f t="shared" si="43"/>
        <v/>
      </c>
      <c r="W58" s="52" t="s">
        <v>41</v>
      </c>
      <c r="X58" s="52"/>
      <c r="Y58"/>
      <c r="Z58"/>
    </row>
    <row r="59" spans="1:26" x14ac:dyDescent="0.25">
      <c r="A59" s="48">
        <v>979</v>
      </c>
      <c r="B59" s="49">
        <v>0.85</v>
      </c>
      <c r="C59" s="50">
        <v>550</v>
      </c>
      <c r="D59" s="48" t="s">
        <v>172</v>
      </c>
      <c r="E59" s="60" t="s">
        <v>169</v>
      </c>
      <c r="F59" s="51" t="s">
        <v>170</v>
      </c>
      <c r="G59" s="61" t="s">
        <v>43</v>
      </c>
      <c r="H59" s="62"/>
      <c r="I59" s="53">
        <v>316.60000000000002</v>
      </c>
      <c r="J59" s="54">
        <v>0.75</v>
      </c>
      <c r="K59" s="55">
        <v>0</v>
      </c>
      <c r="L59" s="56">
        <v>2</v>
      </c>
      <c r="M59" s="63"/>
      <c r="N59" s="57" t="str">
        <f t="shared" si="40"/>
        <v/>
      </c>
      <c r="O59" s="57" t="str">
        <f t="shared" si="41"/>
        <v/>
      </c>
      <c r="P59" s="58" t="s">
        <v>84</v>
      </c>
      <c r="Q59" s="62">
        <v>4</v>
      </c>
      <c r="R59" s="52" t="s">
        <v>36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44</v>
      </c>
      <c r="X59" s="52"/>
      <c r="Y59"/>
      <c r="Z59"/>
    </row>
    <row r="60" spans="1:26" x14ac:dyDescent="0.25">
      <c r="A60" s="48">
        <v>988</v>
      </c>
      <c r="B60" s="49">
        <v>0.6</v>
      </c>
      <c r="C60" s="50">
        <v>450</v>
      </c>
      <c r="D60" s="48" t="s">
        <v>175</v>
      </c>
      <c r="E60" s="60" t="s">
        <v>173</v>
      </c>
      <c r="F60" s="51" t="s">
        <v>174</v>
      </c>
      <c r="G60" s="61" t="s">
        <v>40</v>
      </c>
      <c r="H60" s="62"/>
      <c r="I60" s="53">
        <v>264.5</v>
      </c>
      <c r="J60" s="54">
        <v>1.75</v>
      </c>
      <c r="K60" s="55">
        <v>0</v>
      </c>
      <c r="L60" s="56">
        <v>20</v>
      </c>
      <c r="M60" s="63"/>
      <c r="N60" s="57" t="str">
        <f t="shared" si="40"/>
        <v/>
      </c>
      <c r="O60" s="57" t="str">
        <f t="shared" si="41"/>
        <v/>
      </c>
      <c r="P60" s="58" t="s">
        <v>84</v>
      </c>
      <c r="Q60" s="62">
        <v>4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989</v>
      </c>
      <c r="B61" s="49">
        <v>0.85</v>
      </c>
      <c r="C61" s="50">
        <v>550</v>
      </c>
      <c r="D61" s="48" t="s">
        <v>176</v>
      </c>
      <c r="E61" s="60" t="s">
        <v>173</v>
      </c>
      <c r="F61" s="51" t="s">
        <v>174</v>
      </c>
      <c r="G61" s="61" t="s">
        <v>43</v>
      </c>
      <c r="H61" s="62"/>
      <c r="I61" s="53">
        <v>316.60000000000002</v>
      </c>
      <c r="J61" s="54">
        <v>1.75</v>
      </c>
      <c r="K61" s="55">
        <v>0</v>
      </c>
      <c r="L61" s="56">
        <v>3</v>
      </c>
      <c r="M61" s="63"/>
      <c r="N61" s="57" t="str">
        <f t="shared" si="40"/>
        <v/>
      </c>
      <c r="O61" s="57" t="str">
        <f t="shared" si="41"/>
        <v/>
      </c>
      <c r="P61" s="58" t="s">
        <v>84</v>
      </c>
      <c r="Q61" s="62">
        <v>4</v>
      </c>
      <c r="R61" s="52" t="s">
        <v>54</v>
      </c>
      <c r="S61" s="59" t="s">
        <v>37</v>
      </c>
      <c r="T61" s="59"/>
      <c r="U61" s="52" t="str">
        <f t="shared" si="42"/>
        <v/>
      </c>
      <c r="V61" s="52" t="str">
        <f t="shared" si="43"/>
        <v/>
      </c>
      <c r="W61" s="52" t="s">
        <v>44</v>
      </c>
      <c r="X61" s="52"/>
      <c r="Y61"/>
      <c r="Z61"/>
    </row>
    <row r="62" spans="1:26" x14ac:dyDescent="0.25">
      <c r="A62" s="48">
        <v>993</v>
      </c>
      <c r="B62" s="49">
        <v>0.6</v>
      </c>
      <c r="C62" s="50">
        <v>450</v>
      </c>
      <c r="D62" s="48" t="s">
        <v>179</v>
      </c>
      <c r="E62" s="60" t="s">
        <v>177</v>
      </c>
      <c r="F62" s="51" t="s">
        <v>178</v>
      </c>
      <c r="G62" s="61" t="s">
        <v>40</v>
      </c>
      <c r="H62" s="62"/>
      <c r="I62" s="53">
        <v>264.5</v>
      </c>
      <c r="J62" s="54">
        <v>0.4</v>
      </c>
      <c r="K62" s="55">
        <v>0</v>
      </c>
      <c r="L62" s="56">
        <v>13</v>
      </c>
      <c r="M62" s="63"/>
      <c r="N62" s="57" t="str">
        <f t="shared" si="40"/>
        <v/>
      </c>
      <c r="O62" s="57" t="str">
        <f t="shared" si="41"/>
        <v/>
      </c>
      <c r="P62" s="58" t="s">
        <v>84</v>
      </c>
      <c r="Q62" s="62">
        <v>4</v>
      </c>
      <c r="R62" s="52" t="s">
        <v>90</v>
      </c>
      <c r="S62" s="59" t="s">
        <v>37</v>
      </c>
      <c r="T62" s="59"/>
      <c r="U62" s="52" t="str">
        <f t="shared" si="42"/>
        <v/>
      </c>
      <c r="V62" s="52" t="str">
        <f t="shared" si="43"/>
        <v/>
      </c>
      <c r="W62" s="52" t="s">
        <v>41</v>
      </c>
      <c r="X62" s="52"/>
      <c r="Y62"/>
      <c r="Z62"/>
    </row>
    <row r="63" spans="1:26" x14ac:dyDescent="0.25">
      <c r="A63" s="48">
        <v>1055</v>
      </c>
      <c r="B63" s="49">
        <v>1.1000000000000001</v>
      </c>
      <c r="C63" s="50">
        <v>850</v>
      </c>
      <c r="D63" s="48" t="s">
        <v>183</v>
      </c>
      <c r="E63" s="60" t="s">
        <v>181</v>
      </c>
      <c r="F63" s="51" t="s">
        <v>182</v>
      </c>
      <c r="G63" s="61" t="s">
        <v>45</v>
      </c>
      <c r="H63" s="62"/>
      <c r="I63" s="53">
        <v>448.25</v>
      </c>
      <c r="J63" s="54"/>
      <c r="K63" s="55">
        <v>0</v>
      </c>
      <c r="L63" s="56">
        <v>5</v>
      </c>
      <c r="M63" s="63"/>
      <c r="N63" s="57" t="str">
        <f t="shared" ref="N63:N64" si="44">IF(M63="","",I63-($N$12*I63))</f>
        <v/>
      </c>
      <c r="O63" s="57" t="str">
        <f t="shared" ref="O63:O64" si="45">IF(M63&lt;&gt;0,SUM(M63*J63, N63*M63),"")</f>
        <v/>
      </c>
      <c r="P63" s="58" t="s">
        <v>180</v>
      </c>
      <c r="Q63" s="62">
        <v>5</v>
      </c>
      <c r="R63" s="52" t="s">
        <v>36</v>
      </c>
      <c r="S63" s="59" t="s">
        <v>37</v>
      </c>
      <c r="T63" s="59"/>
      <c r="U63" s="52" t="str">
        <f t="shared" ref="U63:U64" si="46">IF(M63&gt;0,M63*B63,"")</f>
        <v/>
      </c>
      <c r="V63" s="52" t="str">
        <f t="shared" ref="V63:V64" si="47">IF(M63&gt;0,M63*C63,"")</f>
        <v/>
      </c>
      <c r="W63" s="52" t="s">
        <v>46</v>
      </c>
      <c r="X63" s="52"/>
      <c r="Y63"/>
      <c r="Z63"/>
    </row>
    <row r="64" spans="1:26" x14ac:dyDescent="0.25">
      <c r="A64" s="48">
        <v>1056</v>
      </c>
      <c r="B64" s="49">
        <v>2.4500000000000002</v>
      </c>
      <c r="C64" s="50">
        <v>1500</v>
      </c>
      <c r="D64" s="48" t="s">
        <v>184</v>
      </c>
      <c r="E64" s="60" t="s">
        <v>181</v>
      </c>
      <c r="F64" s="51" t="s">
        <v>182</v>
      </c>
      <c r="G64" s="61" t="s">
        <v>47</v>
      </c>
      <c r="H64" s="62"/>
      <c r="I64" s="53">
        <v>557.45000000000005</v>
      </c>
      <c r="J64" s="54"/>
      <c r="K64" s="55">
        <v>0</v>
      </c>
      <c r="L64" s="56">
        <v>3</v>
      </c>
      <c r="M64" s="63"/>
      <c r="N64" s="57" t="str">
        <f t="shared" si="44"/>
        <v/>
      </c>
      <c r="O64" s="57" t="str">
        <f t="shared" si="45"/>
        <v/>
      </c>
      <c r="P64" s="58" t="s">
        <v>180</v>
      </c>
      <c r="Q64" s="62">
        <v>5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48</v>
      </c>
      <c r="X64" s="52"/>
      <c r="Y64"/>
      <c r="Z64"/>
    </row>
    <row r="65" spans="1:26" x14ac:dyDescent="0.25">
      <c r="A65" s="48">
        <v>1261</v>
      </c>
      <c r="B65" s="49">
        <v>0.85</v>
      </c>
      <c r="C65" s="50">
        <v>550</v>
      </c>
      <c r="D65" s="48" t="s">
        <v>187</v>
      </c>
      <c r="E65" s="60" t="s">
        <v>185</v>
      </c>
      <c r="F65" s="51" t="s">
        <v>186</v>
      </c>
      <c r="G65" s="61" t="s">
        <v>43</v>
      </c>
      <c r="H65" s="62"/>
      <c r="I65" s="53">
        <v>393.8</v>
      </c>
      <c r="J65" s="54">
        <v>1.75</v>
      </c>
      <c r="K65" s="55">
        <v>0</v>
      </c>
      <c r="L65" s="56">
        <v>1</v>
      </c>
      <c r="M65" s="63"/>
      <c r="N65" s="57" t="str">
        <f t="shared" ref="N65:N66" si="48">IF(M65="","",I65-($N$12*I65))</f>
        <v/>
      </c>
      <c r="O65" s="57" t="str">
        <f t="shared" ref="O65:O66" si="49">IF(M65&lt;&gt;0,SUM(M65*J65, N65*M65),"")</f>
        <v/>
      </c>
      <c r="P65" s="58" t="s">
        <v>84</v>
      </c>
      <c r="Q65" s="62">
        <v>5</v>
      </c>
      <c r="R65" s="52" t="s">
        <v>54</v>
      </c>
      <c r="S65" s="59" t="s">
        <v>37</v>
      </c>
      <c r="T65" s="59"/>
      <c r="U65" s="52" t="str">
        <f t="shared" ref="U65:U66" si="50">IF(M65&gt;0,M65*B65,"")</f>
        <v/>
      </c>
      <c r="V65" s="52" t="str">
        <f t="shared" ref="V65:V66" si="51">IF(M65&gt;0,M65*C65,"")</f>
        <v/>
      </c>
      <c r="W65" s="52" t="s">
        <v>44</v>
      </c>
      <c r="X65" s="52"/>
      <c r="Y65"/>
      <c r="Z65"/>
    </row>
    <row r="66" spans="1:26" x14ac:dyDescent="0.25">
      <c r="A66" s="48">
        <v>1266</v>
      </c>
      <c r="B66" s="49">
        <v>0.6</v>
      </c>
      <c r="C66" s="50">
        <v>450</v>
      </c>
      <c r="D66" s="48" t="s">
        <v>190</v>
      </c>
      <c r="E66" s="60" t="s">
        <v>188</v>
      </c>
      <c r="F66" s="51" t="s">
        <v>189</v>
      </c>
      <c r="G66" s="61" t="s">
        <v>40</v>
      </c>
      <c r="H66" s="62"/>
      <c r="I66" s="53">
        <v>323.95</v>
      </c>
      <c r="J66" s="54">
        <v>1.85</v>
      </c>
      <c r="K66" s="55">
        <v>0</v>
      </c>
      <c r="L66" s="56">
        <v>1</v>
      </c>
      <c r="M66" s="63"/>
      <c r="N66" s="57" t="str">
        <f t="shared" si="48"/>
        <v/>
      </c>
      <c r="O66" s="57" t="str">
        <f t="shared" si="49"/>
        <v/>
      </c>
      <c r="P66" s="58" t="s">
        <v>84</v>
      </c>
      <c r="Q66" s="62">
        <v>5</v>
      </c>
      <c r="R66" s="52" t="s">
        <v>73</v>
      </c>
      <c r="S66" s="59" t="s">
        <v>37</v>
      </c>
      <c r="T66" s="59"/>
      <c r="U66" s="52" t="str">
        <f t="shared" si="50"/>
        <v/>
      </c>
      <c r="V66" s="52" t="str">
        <f t="shared" si="51"/>
        <v/>
      </c>
      <c r="W66" s="52" t="s">
        <v>41</v>
      </c>
      <c r="X66" s="52"/>
      <c r="Y66"/>
      <c r="Z66"/>
    </row>
    <row r="67" spans="1:26" x14ac:dyDescent="0.25">
      <c r="A67" s="48">
        <v>1335</v>
      </c>
      <c r="B67" s="49">
        <v>0.6</v>
      </c>
      <c r="C67" s="50">
        <v>450</v>
      </c>
      <c r="D67" s="48" t="s">
        <v>193</v>
      </c>
      <c r="E67" s="60" t="s">
        <v>191</v>
      </c>
      <c r="F67" s="51" t="s">
        <v>192</v>
      </c>
      <c r="G67" s="61" t="s">
        <v>40</v>
      </c>
      <c r="H67" s="62"/>
      <c r="I67" s="53">
        <v>253.35</v>
      </c>
      <c r="J67" s="54">
        <v>1</v>
      </c>
      <c r="K67" s="55">
        <v>0</v>
      </c>
      <c r="L67" s="56">
        <v>4</v>
      </c>
      <c r="M67" s="63"/>
      <c r="N67" s="57" t="str">
        <f t="shared" ref="N67" si="52">IF(M67="","",I67-($N$12*I67))</f>
        <v/>
      </c>
      <c r="O67" s="57" t="str">
        <f t="shared" ref="O67" si="53">IF(M67&lt;&gt;0,SUM(M67*J67, N67*M67),"")</f>
        <v/>
      </c>
      <c r="P67" s="58" t="s">
        <v>61</v>
      </c>
      <c r="Q67" s="62">
        <v>4</v>
      </c>
      <c r="R67" s="52" t="s">
        <v>54</v>
      </c>
      <c r="S67" s="59" t="s">
        <v>37</v>
      </c>
      <c r="T67" s="59" t="s">
        <v>144</v>
      </c>
      <c r="U67" s="52" t="str">
        <f t="shared" ref="U67" si="54">IF(M67&gt;0,M67*B67,"")</f>
        <v/>
      </c>
      <c r="V67" s="52" t="str">
        <f t="shared" ref="V67" si="55">IF(M67&gt;0,M67*C67,"")</f>
        <v/>
      </c>
      <c r="W67" s="52" t="s">
        <v>41</v>
      </c>
      <c r="X67" s="52"/>
      <c r="Y67"/>
      <c r="Z67"/>
    </row>
    <row r="68" spans="1:26" x14ac:dyDescent="0.25">
      <c r="A68" s="48">
        <v>1476</v>
      </c>
      <c r="B68" s="49">
        <v>0.6</v>
      </c>
      <c r="C68" s="50">
        <v>450</v>
      </c>
      <c r="D68" s="48" t="s">
        <v>196</v>
      </c>
      <c r="E68" s="60" t="s">
        <v>194</v>
      </c>
      <c r="F68" s="51" t="s">
        <v>195</v>
      </c>
      <c r="G68" s="61" t="s">
        <v>40</v>
      </c>
      <c r="H68" s="62"/>
      <c r="I68" s="53">
        <v>240.8</v>
      </c>
      <c r="J68" s="54"/>
      <c r="K68" s="55">
        <v>1</v>
      </c>
      <c r="L68" s="56">
        <v>0</v>
      </c>
      <c r="M68" s="63"/>
      <c r="N68" s="57" t="str">
        <f t="shared" ref="N68" si="56">IF(M68="","",I68-($N$12*I68))</f>
        <v/>
      </c>
      <c r="O68" s="57" t="str">
        <f t="shared" ref="O68" si="57">IF(M68&lt;&gt;0,SUM(M68*J68, N68*M68),"")</f>
        <v/>
      </c>
      <c r="P68" s="58" t="s">
        <v>61</v>
      </c>
      <c r="Q68" s="62">
        <v>5</v>
      </c>
      <c r="R68" s="52" t="s">
        <v>73</v>
      </c>
      <c r="S68" s="59" t="s">
        <v>37</v>
      </c>
      <c r="T68" s="59"/>
      <c r="U68" s="52" t="str">
        <f t="shared" ref="U68" si="58">IF(M68&gt;0,M68*B68,"")</f>
        <v/>
      </c>
      <c r="V68" s="52" t="str">
        <f t="shared" ref="V68" si="59">IF(M68&gt;0,M68*C68,"")</f>
        <v/>
      </c>
      <c r="W68" s="52" t="s">
        <v>41</v>
      </c>
      <c r="X68" s="52"/>
      <c r="Y68"/>
      <c r="Z68"/>
    </row>
    <row r="69" spans="1:26" x14ac:dyDescent="0.25">
      <c r="A69" s="48">
        <v>1528</v>
      </c>
      <c r="B69" s="49">
        <v>0.95</v>
      </c>
      <c r="C69" s="50">
        <v>700</v>
      </c>
      <c r="D69" s="48" t="s">
        <v>199</v>
      </c>
      <c r="E69" s="60" t="s">
        <v>197</v>
      </c>
      <c r="F69" s="51" t="s">
        <v>198</v>
      </c>
      <c r="G69" s="61" t="s">
        <v>62</v>
      </c>
      <c r="H69" s="62" t="s">
        <v>72</v>
      </c>
      <c r="I69" s="53">
        <v>195.55</v>
      </c>
      <c r="J69" s="54">
        <v>1.5</v>
      </c>
      <c r="K69" s="55">
        <v>5</v>
      </c>
      <c r="L69" s="56">
        <v>0</v>
      </c>
      <c r="M69" s="63"/>
      <c r="N69" s="57" t="str">
        <f t="shared" ref="N69:N70" si="60">IF(M69="","",I69-($N$12*I69))</f>
        <v/>
      </c>
      <c r="O69" s="57" t="str">
        <f t="shared" ref="O69:O70" si="61">IF(M69&lt;&gt;0,SUM(M69*J69, N69*M69),"")</f>
        <v/>
      </c>
      <c r="P69" s="58" t="s">
        <v>150</v>
      </c>
      <c r="Q69" s="62">
        <v>4</v>
      </c>
      <c r="R69" s="52" t="s">
        <v>54</v>
      </c>
      <c r="S69" s="59" t="s">
        <v>37</v>
      </c>
      <c r="T69" s="59" t="s">
        <v>38</v>
      </c>
      <c r="U69" s="52" t="str">
        <f t="shared" ref="U69:U70" si="62">IF(M69&gt;0,M69*B69,"")</f>
        <v/>
      </c>
      <c r="V69" s="52" t="str">
        <f t="shared" ref="V69:V70" si="63">IF(M69&gt;0,M69*C69,"")</f>
        <v/>
      </c>
      <c r="W69" s="52" t="s">
        <v>46</v>
      </c>
      <c r="X69" s="52"/>
      <c r="Y69"/>
      <c r="Z69"/>
    </row>
    <row r="70" spans="1:26" x14ac:dyDescent="0.25">
      <c r="A70" s="48">
        <v>1556</v>
      </c>
      <c r="B70" s="49">
        <v>0.6</v>
      </c>
      <c r="C70" s="50">
        <v>450</v>
      </c>
      <c r="D70" s="48" t="s">
        <v>202</v>
      </c>
      <c r="E70" s="60" t="s">
        <v>200</v>
      </c>
      <c r="F70" s="51" t="s">
        <v>201</v>
      </c>
      <c r="G70" s="61" t="s">
        <v>40</v>
      </c>
      <c r="H70" s="62"/>
      <c r="I70" s="53">
        <v>241.35</v>
      </c>
      <c r="J70" s="54">
        <v>1.75</v>
      </c>
      <c r="K70" s="55">
        <v>0</v>
      </c>
      <c r="L70" s="56">
        <v>3</v>
      </c>
      <c r="M70" s="63"/>
      <c r="N70" s="57" t="str">
        <f t="shared" si="60"/>
        <v/>
      </c>
      <c r="O70" s="57" t="str">
        <f t="shared" si="61"/>
        <v/>
      </c>
      <c r="P70" s="58" t="s">
        <v>58</v>
      </c>
      <c r="Q70" s="62">
        <v>5</v>
      </c>
      <c r="R70" s="52" t="s">
        <v>54</v>
      </c>
      <c r="S70" s="59" t="s">
        <v>37</v>
      </c>
      <c r="T70" s="59" t="s">
        <v>38</v>
      </c>
      <c r="U70" s="52" t="str">
        <f t="shared" si="62"/>
        <v/>
      </c>
      <c r="V70" s="52" t="str">
        <f t="shared" si="63"/>
        <v/>
      </c>
      <c r="W70" s="52" t="s">
        <v>41</v>
      </c>
      <c r="X70" s="52"/>
      <c r="Y70"/>
      <c r="Z70"/>
    </row>
    <row r="71" spans="1:26" x14ac:dyDescent="0.25">
      <c r="A71" s="48">
        <v>1586</v>
      </c>
      <c r="B71" s="49">
        <v>1.1000000000000001</v>
      </c>
      <c r="C71" s="50">
        <v>850</v>
      </c>
      <c r="D71" s="48" t="s">
        <v>205</v>
      </c>
      <c r="E71" s="60" t="s">
        <v>203</v>
      </c>
      <c r="F71" s="51" t="s">
        <v>204</v>
      </c>
      <c r="G71" s="61" t="s">
        <v>45</v>
      </c>
      <c r="H71" s="62"/>
      <c r="I71" s="53">
        <v>337</v>
      </c>
      <c r="J71" s="54">
        <v>1.5</v>
      </c>
      <c r="K71" s="55">
        <v>0</v>
      </c>
      <c r="L71" s="56">
        <v>2</v>
      </c>
      <c r="M71" s="63"/>
      <c r="N71" s="57" t="str">
        <f t="shared" ref="N71:N72" si="64">IF(M71="","",I71-($N$12*I71))</f>
        <v/>
      </c>
      <c r="O71" s="57" t="str">
        <f t="shared" ref="O71:O72" si="65">IF(M71&lt;&gt;0,SUM(M71*J71, N71*M71),"")</f>
        <v/>
      </c>
      <c r="P71" s="58" t="s">
        <v>58</v>
      </c>
      <c r="Q71" s="62" t="s">
        <v>99</v>
      </c>
      <c r="R71" s="52" t="s">
        <v>60</v>
      </c>
      <c r="S71" s="59" t="s">
        <v>37</v>
      </c>
      <c r="T71" s="59" t="s">
        <v>38</v>
      </c>
      <c r="U71" s="52" t="str">
        <f t="shared" ref="U71:U72" si="66">IF(M71&gt;0,M71*B71,"")</f>
        <v/>
      </c>
      <c r="V71" s="52" t="str">
        <f t="shared" ref="V71:V72" si="67">IF(M71&gt;0,M71*C71,"")</f>
        <v/>
      </c>
      <c r="W71" s="52" t="s">
        <v>46</v>
      </c>
      <c r="X71" s="52"/>
      <c r="Y71"/>
      <c r="Z71"/>
    </row>
    <row r="72" spans="1:26" x14ac:dyDescent="0.25">
      <c r="A72" s="48">
        <v>1627</v>
      </c>
      <c r="B72" s="49">
        <v>0.5</v>
      </c>
      <c r="C72" s="50">
        <v>370</v>
      </c>
      <c r="D72" s="48" t="s">
        <v>206</v>
      </c>
      <c r="E72" s="60" t="s">
        <v>207</v>
      </c>
      <c r="F72" s="51" t="s">
        <v>208</v>
      </c>
      <c r="G72" s="61" t="s">
        <v>34</v>
      </c>
      <c r="H72" s="62"/>
      <c r="I72" s="53">
        <v>189.25</v>
      </c>
      <c r="J72" s="54"/>
      <c r="K72" s="55">
        <v>1</v>
      </c>
      <c r="L72" s="56">
        <v>0</v>
      </c>
      <c r="M72" s="63"/>
      <c r="N72" s="57" t="str">
        <f t="shared" si="64"/>
        <v/>
      </c>
      <c r="O72" s="57" t="str">
        <f t="shared" si="65"/>
        <v/>
      </c>
      <c r="P72" s="58" t="s">
        <v>128</v>
      </c>
      <c r="Q72" s="62">
        <v>2</v>
      </c>
      <c r="R72" s="52" t="s">
        <v>54</v>
      </c>
      <c r="S72" s="59" t="s">
        <v>37</v>
      </c>
      <c r="T72" s="59"/>
      <c r="U72" s="52" t="str">
        <f t="shared" si="66"/>
        <v/>
      </c>
      <c r="V72" s="52" t="str">
        <f t="shared" si="67"/>
        <v/>
      </c>
      <c r="W72" s="52" t="s">
        <v>39</v>
      </c>
      <c r="X72" s="52"/>
      <c r="Y72"/>
      <c r="Z72"/>
    </row>
    <row r="73" spans="1:26" x14ac:dyDescent="0.25">
      <c r="A73" s="48">
        <v>1702</v>
      </c>
      <c r="B73" s="49">
        <v>0.5</v>
      </c>
      <c r="C73" s="50">
        <v>370</v>
      </c>
      <c r="D73" s="48" t="s">
        <v>209</v>
      </c>
      <c r="E73" s="60" t="s">
        <v>210</v>
      </c>
      <c r="F73" s="51" t="s">
        <v>211</v>
      </c>
      <c r="G73" s="61" t="s">
        <v>34</v>
      </c>
      <c r="H73" s="62"/>
      <c r="I73" s="53">
        <v>189</v>
      </c>
      <c r="J73" s="54">
        <v>1.5</v>
      </c>
      <c r="K73" s="55">
        <v>2</v>
      </c>
      <c r="L73" s="56"/>
      <c r="M73" s="63"/>
      <c r="N73" s="57" t="str">
        <f t="shared" ref="N73:N76" si="68">IF(M73="","",I73-($N$12*I73))</f>
        <v/>
      </c>
      <c r="O73" s="57" t="str">
        <f t="shared" ref="O73:O76" si="69">IF(M73&lt;&gt;0,SUM(M73*J73, N73*M73),"")</f>
        <v/>
      </c>
      <c r="P73" s="58" t="s">
        <v>35</v>
      </c>
      <c r="Q73" s="62">
        <v>5</v>
      </c>
      <c r="R73" s="52" t="s">
        <v>93</v>
      </c>
      <c r="S73" s="59" t="s">
        <v>37</v>
      </c>
      <c r="T73" s="59"/>
      <c r="U73" s="52" t="str">
        <f t="shared" ref="U73:U76" si="70">IF(M73&gt;0,M73*B73,"")</f>
        <v/>
      </c>
      <c r="V73" s="52" t="str">
        <f t="shared" ref="V73:V76" si="71">IF(M73&gt;0,M73*C73,"")</f>
        <v/>
      </c>
      <c r="W73" s="52" t="s">
        <v>39</v>
      </c>
      <c r="X73" s="52"/>
      <c r="Y73"/>
      <c r="Z73"/>
    </row>
    <row r="74" spans="1:26" x14ac:dyDescent="0.25">
      <c r="A74" s="48">
        <v>1703</v>
      </c>
      <c r="B74" s="49">
        <v>0.6</v>
      </c>
      <c r="C74" s="50">
        <v>450</v>
      </c>
      <c r="D74" s="48" t="s">
        <v>212</v>
      </c>
      <c r="E74" s="60" t="s">
        <v>210</v>
      </c>
      <c r="F74" s="51" t="s">
        <v>211</v>
      </c>
      <c r="G74" s="61" t="s">
        <v>40</v>
      </c>
      <c r="H74" s="62"/>
      <c r="I74" s="53">
        <v>229.75</v>
      </c>
      <c r="J74" s="54">
        <v>1.5</v>
      </c>
      <c r="K74" s="55">
        <v>0</v>
      </c>
      <c r="L74" s="56">
        <v>5</v>
      </c>
      <c r="M74" s="63"/>
      <c r="N74" s="57" t="str">
        <f t="shared" si="68"/>
        <v/>
      </c>
      <c r="O74" s="57" t="str">
        <f t="shared" si="69"/>
        <v/>
      </c>
      <c r="P74" s="58" t="s">
        <v>35</v>
      </c>
      <c r="Q74" s="62">
        <v>5</v>
      </c>
      <c r="R74" s="52" t="s">
        <v>93</v>
      </c>
      <c r="S74" s="59" t="s">
        <v>37</v>
      </c>
      <c r="T74" s="59"/>
      <c r="U74" s="52" t="str">
        <f t="shared" si="70"/>
        <v/>
      </c>
      <c r="V74" s="52" t="str">
        <f t="shared" si="71"/>
        <v/>
      </c>
      <c r="W74" s="52" t="s">
        <v>41</v>
      </c>
      <c r="X74" s="52"/>
      <c r="Y74"/>
      <c r="Z74"/>
    </row>
    <row r="75" spans="1:26" x14ac:dyDescent="0.25">
      <c r="A75" s="48">
        <v>1704</v>
      </c>
      <c r="B75" s="49">
        <v>0.85</v>
      </c>
      <c r="C75" s="50">
        <v>550</v>
      </c>
      <c r="D75" s="48" t="s">
        <v>213</v>
      </c>
      <c r="E75" s="60" t="s">
        <v>210</v>
      </c>
      <c r="F75" s="51" t="s">
        <v>211</v>
      </c>
      <c r="G75" s="61" t="s">
        <v>43</v>
      </c>
      <c r="H75" s="62"/>
      <c r="I75" s="53">
        <v>280.75</v>
      </c>
      <c r="J75" s="54">
        <v>1.5</v>
      </c>
      <c r="K75" s="55">
        <v>0</v>
      </c>
      <c r="L75" s="56">
        <v>10</v>
      </c>
      <c r="M75" s="63"/>
      <c r="N75" s="57" t="str">
        <f t="shared" si="68"/>
        <v/>
      </c>
      <c r="O75" s="57" t="str">
        <f t="shared" si="69"/>
        <v/>
      </c>
      <c r="P75" s="58" t="s">
        <v>35</v>
      </c>
      <c r="Q75" s="62">
        <v>5</v>
      </c>
      <c r="R75" s="52" t="s">
        <v>93</v>
      </c>
      <c r="S75" s="59" t="s">
        <v>37</v>
      </c>
      <c r="T75" s="59"/>
      <c r="U75" s="52" t="str">
        <f t="shared" si="70"/>
        <v/>
      </c>
      <c r="V75" s="52" t="str">
        <f t="shared" si="71"/>
        <v/>
      </c>
      <c r="W75" s="52" t="s">
        <v>44</v>
      </c>
      <c r="X75" s="52"/>
      <c r="Y75"/>
      <c r="Z75"/>
    </row>
    <row r="76" spans="1:26" x14ac:dyDescent="0.25">
      <c r="A76" s="48">
        <v>1705</v>
      </c>
      <c r="B76" s="49">
        <v>1.1000000000000001</v>
      </c>
      <c r="C76" s="50">
        <v>850</v>
      </c>
      <c r="D76" s="48" t="s">
        <v>214</v>
      </c>
      <c r="E76" s="60" t="s">
        <v>210</v>
      </c>
      <c r="F76" s="51" t="s">
        <v>211</v>
      </c>
      <c r="G76" s="61" t="s">
        <v>45</v>
      </c>
      <c r="H76" s="62"/>
      <c r="I76" s="53">
        <v>342.75</v>
      </c>
      <c r="J76" s="54">
        <v>1.5</v>
      </c>
      <c r="K76" s="55">
        <v>0</v>
      </c>
      <c r="L76" s="56">
        <v>13</v>
      </c>
      <c r="M76" s="63"/>
      <c r="N76" s="57" t="str">
        <f t="shared" si="68"/>
        <v/>
      </c>
      <c r="O76" s="57" t="str">
        <f t="shared" si="69"/>
        <v/>
      </c>
      <c r="P76" s="58" t="s">
        <v>35</v>
      </c>
      <c r="Q76" s="62">
        <v>5</v>
      </c>
      <c r="R76" s="52" t="s">
        <v>93</v>
      </c>
      <c r="S76" s="59" t="s">
        <v>37</v>
      </c>
      <c r="T76" s="59"/>
      <c r="U76" s="52" t="str">
        <f t="shared" si="70"/>
        <v/>
      </c>
      <c r="V76" s="52" t="str">
        <f t="shared" si="71"/>
        <v/>
      </c>
      <c r="W76" s="52" t="s">
        <v>46</v>
      </c>
      <c r="X76" s="52"/>
      <c r="Y76"/>
      <c r="Z76"/>
    </row>
    <row r="77" spans="1:26" x14ac:dyDescent="0.25">
      <c r="A77" s="48">
        <v>1726</v>
      </c>
      <c r="B77" s="49">
        <v>1.1000000000000001</v>
      </c>
      <c r="C77" s="50">
        <v>850</v>
      </c>
      <c r="D77" s="48" t="s">
        <v>217</v>
      </c>
      <c r="E77" s="60" t="s">
        <v>215</v>
      </c>
      <c r="F77" s="51" t="s">
        <v>216</v>
      </c>
      <c r="G77" s="61" t="s">
        <v>45</v>
      </c>
      <c r="H77" s="62"/>
      <c r="I77" s="53">
        <v>346.8</v>
      </c>
      <c r="J77" s="54">
        <v>1.75</v>
      </c>
      <c r="K77" s="55">
        <v>0</v>
      </c>
      <c r="L77" s="56">
        <v>5</v>
      </c>
      <c r="M77" s="63"/>
      <c r="N77" s="57" t="str">
        <f t="shared" ref="N77:N81" si="72">IF(M77="","",I77-($N$12*I77))</f>
        <v/>
      </c>
      <c r="O77" s="57" t="str">
        <f t="shared" ref="O77:O81" si="73">IF(M77&lt;&gt;0,SUM(M77*J77, N77*M77),"")</f>
        <v/>
      </c>
      <c r="P77" s="58" t="s">
        <v>61</v>
      </c>
      <c r="Q77" s="62">
        <v>5</v>
      </c>
      <c r="R77" s="52" t="s">
        <v>73</v>
      </c>
      <c r="S77" s="59" t="s">
        <v>37</v>
      </c>
      <c r="T77" s="59"/>
      <c r="U77" s="52" t="str">
        <f t="shared" ref="U77:U81" si="74">IF(M77&gt;0,M77*B77,"")</f>
        <v/>
      </c>
      <c r="V77" s="52" t="str">
        <f t="shared" ref="V77:V81" si="75">IF(M77&gt;0,M77*C77,"")</f>
        <v/>
      </c>
      <c r="W77" s="52" t="s">
        <v>46</v>
      </c>
      <c r="X77" s="52"/>
      <c r="Y77"/>
      <c r="Z77"/>
    </row>
    <row r="78" spans="1:26" x14ac:dyDescent="0.25">
      <c r="A78" s="48">
        <v>1749</v>
      </c>
      <c r="B78" s="49">
        <v>0.85</v>
      </c>
      <c r="C78" s="50">
        <v>550</v>
      </c>
      <c r="D78" s="48" t="s">
        <v>220</v>
      </c>
      <c r="E78" s="60" t="s">
        <v>218</v>
      </c>
      <c r="F78" s="51" t="s">
        <v>219</v>
      </c>
      <c r="G78" s="61" t="s">
        <v>43</v>
      </c>
      <c r="H78" s="62"/>
      <c r="I78" s="53">
        <v>329.8</v>
      </c>
      <c r="J78" s="54">
        <v>2</v>
      </c>
      <c r="K78" s="55">
        <v>0</v>
      </c>
      <c r="L78" s="56">
        <v>1</v>
      </c>
      <c r="M78" s="63"/>
      <c r="N78" s="57" t="str">
        <f t="shared" si="72"/>
        <v/>
      </c>
      <c r="O78" s="57" t="str">
        <f t="shared" si="73"/>
        <v/>
      </c>
      <c r="P78" s="58" t="s">
        <v>58</v>
      </c>
      <c r="Q78" s="62">
        <v>4</v>
      </c>
      <c r="R78" s="52" t="s">
        <v>73</v>
      </c>
      <c r="S78" s="59" t="s">
        <v>37</v>
      </c>
      <c r="T78" s="59"/>
      <c r="U78" s="52" t="str">
        <f t="shared" si="74"/>
        <v/>
      </c>
      <c r="V78" s="52" t="str">
        <f t="shared" si="75"/>
        <v/>
      </c>
      <c r="W78" s="52" t="s">
        <v>44</v>
      </c>
      <c r="X78" s="52"/>
      <c r="Y78"/>
      <c r="Z78"/>
    </row>
    <row r="79" spans="1:26" x14ac:dyDescent="0.25">
      <c r="A79" s="48">
        <v>1750</v>
      </c>
      <c r="B79" s="49">
        <v>1.1000000000000001</v>
      </c>
      <c r="C79" s="50">
        <v>850</v>
      </c>
      <c r="D79" s="48" t="s">
        <v>221</v>
      </c>
      <c r="E79" s="60" t="s">
        <v>218</v>
      </c>
      <c r="F79" s="51" t="s">
        <v>219</v>
      </c>
      <c r="G79" s="61" t="s">
        <v>45</v>
      </c>
      <c r="H79" s="62"/>
      <c r="I79" s="53">
        <v>392.1</v>
      </c>
      <c r="J79" s="54">
        <v>2</v>
      </c>
      <c r="K79" s="55">
        <v>0</v>
      </c>
      <c r="L79" s="56">
        <v>4</v>
      </c>
      <c r="M79" s="63"/>
      <c r="N79" s="57" t="str">
        <f t="shared" si="72"/>
        <v/>
      </c>
      <c r="O79" s="57" t="str">
        <f t="shared" si="73"/>
        <v/>
      </c>
      <c r="P79" s="58" t="s">
        <v>58</v>
      </c>
      <c r="Q79" s="62">
        <v>4</v>
      </c>
      <c r="R79" s="52" t="s">
        <v>73</v>
      </c>
      <c r="S79" s="59" t="s">
        <v>37</v>
      </c>
      <c r="T79" s="59"/>
      <c r="U79" s="52" t="str">
        <f t="shared" si="74"/>
        <v/>
      </c>
      <c r="V79" s="52" t="str">
        <f t="shared" si="75"/>
        <v/>
      </c>
      <c r="W79" s="52" t="s">
        <v>46</v>
      </c>
      <c r="X79" s="52"/>
      <c r="Y79"/>
      <c r="Z79"/>
    </row>
    <row r="80" spans="1:26" x14ac:dyDescent="0.25">
      <c r="A80" s="48">
        <v>1751</v>
      </c>
      <c r="B80" s="49">
        <v>2.4500000000000002</v>
      </c>
      <c r="C80" s="50">
        <v>1500</v>
      </c>
      <c r="D80" s="48" t="s">
        <v>222</v>
      </c>
      <c r="E80" s="60" t="s">
        <v>218</v>
      </c>
      <c r="F80" s="51" t="s">
        <v>219</v>
      </c>
      <c r="G80" s="61" t="s">
        <v>47</v>
      </c>
      <c r="H80" s="62"/>
      <c r="I80" s="53">
        <v>476.35</v>
      </c>
      <c r="J80" s="54">
        <v>2</v>
      </c>
      <c r="K80" s="55">
        <v>1</v>
      </c>
      <c r="L80" s="56">
        <v>0</v>
      </c>
      <c r="M80" s="63"/>
      <c r="N80" s="57" t="str">
        <f t="shared" si="72"/>
        <v/>
      </c>
      <c r="O80" s="57" t="str">
        <f t="shared" si="73"/>
        <v/>
      </c>
      <c r="P80" s="58" t="s">
        <v>58</v>
      </c>
      <c r="Q80" s="62">
        <v>4</v>
      </c>
      <c r="R80" s="52" t="s">
        <v>73</v>
      </c>
      <c r="S80" s="59" t="s">
        <v>37</v>
      </c>
      <c r="T80" s="59"/>
      <c r="U80" s="52" t="str">
        <f t="shared" si="74"/>
        <v/>
      </c>
      <c r="V80" s="52" t="str">
        <f t="shared" si="75"/>
        <v/>
      </c>
      <c r="W80" s="52" t="s">
        <v>48</v>
      </c>
      <c r="X80" s="52"/>
      <c r="Y80"/>
      <c r="Z80"/>
    </row>
    <row r="81" spans="1:26" x14ac:dyDescent="0.25">
      <c r="A81" s="48">
        <v>1762</v>
      </c>
      <c r="B81" s="49">
        <v>0.85</v>
      </c>
      <c r="C81" s="50">
        <v>550</v>
      </c>
      <c r="D81" s="48" t="s">
        <v>225</v>
      </c>
      <c r="E81" s="60" t="s">
        <v>223</v>
      </c>
      <c r="F81" s="51" t="s">
        <v>224</v>
      </c>
      <c r="G81" s="61" t="s">
        <v>43</v>
      </c>
      <c r="H81" s="62" t="s">
        <v>94</v>
      </c>
      <c r="I81" s="53">
        <v>332.15</v>
      </c>
      <c r="J81" s="54">
        <v>2</v>
      </c>
      <c r="K81" s="55">
        <v>0</v>
      </c>
      <c r="L81" s="56">
        <v>10</v>
      </c>
      <c r="M81" s="63"/>
      <c r="N81" s="57" t="str">
        <f t="shared" si="72"/>
        <v/>
      </c>
      <c r="O81" s="57" t="str">
        <f t="shared" si="73"/>
        <v/>
      </c>
      <c r="P81" s="58" t="s">
        <v>63</v>
      </c>
      <c r="Q81" s="62">
        <v>4</v>
      </c>
      <c r="R81" s="52" t="s">
        <v>93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44</v>
      </c>
      <c r="X81" s="52"/>
      <c r="Y81"/>
      <c r="Z81"/>
    </row>
    <row r="82" spans="1:26" x14ac:dyDescent="0.25">
      <c r="A82" s="48">
        <v>1846</v>
      </c>
      <c r="B82" s="49">
        <v>1.1000000000000001</v>
      </c>
      <c r="C82" s="50">
        <v>850</v>
      </c>
      <c r="D82" s="48" t="s">
        <v>228</v>
      </c>
      <c r="E82" s="60" t="s">
        <v>226</v>
      </c>
      <c r="F82" s="51" t="s">
        <v>227</v>
      </c>
      <c r="G82" s="61" t="s">
        <v>45</v>
      </c>
      <c r="H82" s="62"/>
      <c r="I82" s="53">
        <v>380.1</v>
      </c>
      <c r="J82" s="54"/>
      <c r="K82" s="55">
        <v>0</v>
      </c>
      <c r="L82" s="56">
        <v>1</v>
      </c>
      <c r="M82" s="63"/>
      <c r="N82" s="57" t="str">
        <f t="shared" ref="N82" si="76">IF(M82="","",I82-($N$12*I82))</f>
        <v/>
      </c>
      <c r="O82" s="57" t="str">
        <f t="shared" ref="O82" si="77">IF(M82&lt;&gt;0,SUM(M82*J82, N82*M82),"")</f>
        <v/>
      </c>
      <c r="P82" s="58" t="s">
        <v>58</v>
      </c>
      <c r="Q82" s="62">
        <v>5</v>
      </c>
      <c r="R82" s="52" t="s">
        <v>36</v>
      </c>
      <c r="S82" s="59" t="s">
        <v>37</v>
      </c>
      <c r="T82" s="59"/>
      <c r="U82" s="52" t="str">
        <f t="shared" ref="U82" si="78">IF(M82&gt;0,M82*B82,"")</f>
        <v/>
      </c>
      <c r="V82" s="52" t="str">
        <f t="shared" ref="V82" si="79">IF(M82&gt;0,M82*C82,"")</f>
        <v/>
      </c>
      <c r="W82" s="52" t="s">
        <v>46</v>
      </c>
      <c r="X82" s="52"/>
      <c r="Y82"/>
      <c r="Z82"/>
    </row>
    <row r="83" spans="1:26" x14ac:dyDescent="0.25">
      <c r="A83" s="48">
        <v>1941</v>
      </c>
      <c r="B83" s="49">
        <v>0.6</v>
      </c>
      <c r="C83" s="50">
        <v>450</v>
      </c>
      <c r="D83" s="48" t="s">
        <v>231</v>
      </c>
      <c r="E83" s="60" t="s">
        <v>229</v>
      </c>
      <c r="F83" s="51" t="s">
        <v>230</v>
      </c>
      <c r="G83" s="61" t="s">
        <v>40</v>
      </c>
      <c r="H83" s="62" t="s">
        <v>94</v>
      </c>
      <c r="I83" s="53">
        <v>269.10000000000002</v>
      </c>
      <c r="J83" s="54">
        <v>2</v>
      </c>
      <c r="K83" s="55">
        <v>7</v>
      </c>
      <c r="L83" s="56">
        <v>0</v>
      </c>
      <c r="M83" s="63"/>
      <c r="N83" s="57" t="str">
        <f t="shared" ref="N83:N84" si="80">IF(M83="","",I83-($N$12*I83))</f>
        <v/>
      </c>
      <c r="O83" s="57" t="str">
        <f t="shared" ref="O83:O84" si="81">IF(M83&lt;&gt;0,SUM(M83*J83, N83*M83),"")</f>
        <v/>
      </c>
      <c r="P83" s="58" t="s">
        <v>63</v>
      </c>
      <c r="Q83" s="62">
        <v>4</v>
      </c>
      <c r="R83" s="52" t="s">
        <v>93</v>
      </c>
      <c r="S83" s="59" t="s">
        <v>37</v>
      </c>
      <c r="T83" s="59"/>
      <c r="U83" s="52" t="str">
        <f t="shared" ref="U83:U84" si="82">IF(M83&gt;0,M83*B83,"")</f>
        <v/>
      </c>
      <c r="V83" s="52" t="str">
        <f t="shared" ref="V83:V84" si="83">IF(M83&gt;0,M83*C83,"")</f>
        <v/>
      </c>
      <c r="W83" s="52" t="s">
        <v>41</v>
      </c>
      <c r="X83" s="52"/>
      <c r="Y83"/>
      <c r="Z83"/>
    </row>
    <row r="84" spans="1:26" x14ac:dyDescent="0.25">
      <c r="A84" s="48">
        <v>1958</v>
      </c>
      <c r="B84" s="49">
        <v>1.1000000000000001</v>
      </c>
      <c r="C84" s="50">
        <v>850</v>
      </c>
      <c r="D84" s="48" t="s">
        <v>234</v>
      </c>
      <c r="E84" s="60" t="s">
        <v>232</v>
      </c>
      <c r="F84" s="51" t="s">
        <v>233</v>
      </c>
      <c r="G84" s="61" t="s">
        <v>45</v>
      </c>
      <c r="H84" s="62" t="s">
        <v>94</v>
      </c>
      <c r="I84" s="53">
        <v>392.1</v>
      </c>
      <c r="J84" s="54">
        <v>2</v>
      </c>
      <c r="K84" s="55">
        <v>0</v>
      </c>
      <c r="L84" s="56">
        <v>2</v>
      </c>
      <c r="M84" s="63"/>
      <c r="N84" s="57" t="str">
        <f t="shared" si="80"/>
        <v/>
      </c>
      <c r="O84" s="57" t="str">
        <f t="shared" si="81"/>
        <v/>
      </c>
      <c r="P84" s="58" t="s">
        <v>63</v>
      </c>
      <c r="Q84" s="62">
        <v>4</v>
      </c>
      <c r="R84" s="52" t="s">
        <v>93</v>
      </c>
      <c r="S84" s="59" t="s">
        <v>37</v>
      </c>
      <c r="T84" s="59"/>
      <c r="U84" s="52" t="str">
        <f t="shared" si="82"/>
        <v/>
      </c>
      <c r="V84" s="52" t="str">
        <f t="shared" si="83"/>
        <v/>
      </c>
      <c r="W84" s="52" t="s">
        <v>46</v>
      </c>
      <c r="X84" s="52"/>
      <c r="Y84"/>
      <c r="Z84"/>
    </row>
    <row r="85" spans="1:26" x14ac:dyDescent="0.25">
      <c r="A85" s="48">
        <v>2084</v>
      </c>
      <c r="B85" s="49">
        <v>0.6</v>
      </c>
      <c r="C85" s="50">
        <v>450</v>
      </c>
      <c r="D85" s="48" t="s">
        <v>237</v>
      </c>
      <c r="E85" s="60" t="s">
        <v>235</v>
      </c>
      <c r="F85" s="51" t="s">
        <v>236</v>
      </c>
      <c r="G85" s="61" t="s">
        <v>40</v>
      </c>
      <c r="H85" s="62"/>
      <c r="I85" s="53">
        <v>250.4</v>
      </c>
      <c r="J85" s="54"/>
      <c r="K85" s="55">
        <v>0</v>
      </c>
      <c r="L85" s="56">
        <v>10</v>
      </c>
      <c r="M85" s="63"/>
      <c r="N85" s="57" t="str">
        <f t="shared" ref="N85:N92" si="84">IF(M85="","",I85-($N$12*I85))</f>
        <v/>
      </c>
      <c r="O85" s="57" t="str">
        <f t="shared" ref="O85:O92" si="85">IF(M85&lt;&gt;0,SUM(M85*J85, N85*M85),"")</f>
        <v/>
      </c>
      <c r="P85" s="58" t="s">
        <v>61</v>
      </c>
      <c r="Q85" s="62">
        <v>3</v>
      </c>
      <c r="R85" s="52" t="s">
        <v>73</v>
      </c>
      <c r="S85" s="59" t="s">
        <v>37</v>
      </c>
      <c r="T85" s="59"/>
      <c r="U85" s="52" t="str">
        <f t="shared" ref="U85:U92" si="86">IF(M85&gt;0,M85*B85,"")</f>
        <v/>
      </c>
      <c r="V85" s="52" t="str">
        <f t="shared" ref="V85:V92" si="87">IF(M85&gt;0,M85*C85,"")</f>
        <v/>
      </c>
      <c r="W85" s="52" t="s">
        <v>41</v>
      </c>
      <c r="X85" s="52"/>
      <c r="Y85"/>
      <c r="Z85"/>
    </row>
    <row r="86" spans="1:26" x14ac:dyDescent="0.25">
      <c r="A86" s="48">
        <v>2085</v>
      </c>
      <c r="B86" s="49">
        <v>0.85</v>
      </c>
      <c r="C86" s="50">
        <v>550</v>
      </c>
      <c r="D86" s="48" t="s">
        <v>238</v>
      </c>
      <c r="E86" s="60" t="s">
        <v>235</v>
      </c>
      <c r="F86" s="51" t="s">
        <v>236</v>
      </c>
      <c r="G86" s="61" t="s">
        <v>43</v>
      </c>
      <c r="H86" s="62"/>
      <c r="I86" s="53">
        <v>307.2</v>
      </c>
      <c r="J86" s="54"/>
      <c r="K86" s="55">
        <v>0</v>
      </c>
      <c r="L86" s="56">
        <v>4</v>
      </c>
      <c r="M86" s="63"/>
      <c r="N86" s="57" t="str">
        <f t="shared" si="84"/>
        <v/>
      </c>
      <c r="O86" s="57" t="str">
        <f t="shared" si="85"/>
        <v/>
      </c>
      <c r="P86" s="58" t="s">
        <v>61</v>
      </c>
      <c r="Q86" s="62">
        <v>3</v>
      </c>
      <c r="R86" s="52" t="s">
        <v>73</v>
      </c>
      <c r="S86" s="59" t="s">
        <v>37</v>
      </c>
      <c r="T86" s="59"/>
      <c r="U86" s="52" t="str">
        <f t="shared" si="86"/>
        <v/>
      </c>
      <c r="V86" s="52" t="str">
        <f t="shared" si="87"/>
        <v/>
      </c>
      <c r="W86" s="52" t="s">
        <v>44</v>
      </c>
      <c r="X86" s="52"/>
      <c r="Y86"/>
      <c r="Z86"/>
    </row>
    <row r="87" spans="1:26" x14ac:dyDescent="0.25">
      <c r="A87" s="48">
        <v>2093</v>
      </c>
      <c r="B87" s="49">
        <v>0.85</v>
      </c>
      <c r="C87" s="50">
        <v>550</v>
      </c>
      <c r="D87" s="48" t="s">
        <v>241</v>
      </c>
      <c r="E87" s="60" t="s">
        <v>239</v>
      </c>
      <c r="F87" s="51" t="s">
        <v>240</v>
      </c>
      <c r="G87" s="61" t="s">
        <v>43</v>
      </c>
      <c r="H87" s="62"/>
      <c r="I87" s="53">
        <v>300.60000000000002</v>
      </c>
      <c r="J87" s="54">
        <v>0.85</v>
      </c>
      <c r="K87" s="55">
        <v>0</v>
      </c>
      <c r="L87" s="56">
        <v>2</v>
      </c>
      <c r="M87" s="63"/>
      <c r="N87" s="57" t="str">
        <f t="shared" si="84"/>
        <v/>
      </c>
      <c r="O87" s="57" t="str">
        <f t="shared" si="85"/>
        <v/>
      </c>
      <c r="P87" s="58" t="s">
        <v>35</v>
      </c>
      <c r="Q87" s="62">
        <v>3</v>
      </c>
      <c r="R87" s="52" t="s">
        <v>73</v>
      </c>
      <c r="S87" s="59" t="s">
        <v>37</v>
      </c>
      <c r="T87" s="59"/>
      <c r="U87" s="52" t="str">
        <f t="shared" si="86"/>
        <v/>
      </c>
      <c r="V87" s="52" t="str">
        <f t="shared" si="87"/>
        <v/>
      </c>
      <c r="W87" s="52" t="s">
        <v>44</v>
      </c>
      <c r="X87" s="52"/>
      <c r="Y87"/>
      <c r="Z87"/>
    </row>
    <row r="88" spans="1:26" x14ac:dyDescent="0.25">
      <c r="A88" s="48">
        <v>2101</v>
      </c>
      <c r="B88" s="49">
        <v>1.1000000000000001</v>
      </c>
      <c r="C88" s="50">
        <v>850</v>
      </c>
      <c r="D88" s="48" t="s">
        <v>244</v>
      </c>
      <c r="E88" s="60" t="s">
        <v>242</v>
      </c>
      <c r="F88" s="51" t="s">
        <v>243</v>
      </c>
      <c r="G88" s="61" t="s">
        <v>45</v>
      </c>
      <c r="H88" s="62"/>
      <c r="I88" s="53">
        <v>359.85</v>
      </c>
      <c r="J88" s="54">
        <v>0.5</v>
      </c>
      <c r="K88" s="55">
        <v>0</v>
      </c>
      <c r="L88" s="56">
        <v>10</v>
      </c>
      <c r="M88" s="63"/>
      <c r="N88" s="57" t="str">
        <f t="shared" si="84"/>
        <v/>
      </c>
      <c r="O88" s="57" t="str">
        <f t="shared" si="85"/>
        <v/>
      </c>
      <c r="P88" s="58" t="s">
        <v>35</v>
      </c>
      <c r="Q88" s="62">
        <v>4</v>
      </c>
      <c r="R88" s="52" t="s">
        <v>73</v>
      </c>
      <c r="S88" s="59" t="s">
        <v>37</v>
      </c>
      <c r="T88" s="59"/>
      <c r="U88" s="52" t="str">
        <f t="shared" si="86"/>
        <v/>
      </c>
      <c r="V88" s="52" t="str">
        <f t="shared" si="87"/>
        <v/>
      </c>
      <c r="W88" s="52" t="s">
        <v>46</v>
      </c>
      <c r="X88" s="52"/>
      <c r="Y88"/>
      <c r="Z88"/>
    </row>
    <row r="89" spans="1:26" x14ac:dyDescent="0.25">
      <c r="A89" s="48">
        <v>2102</v>
      </c>
      <c r="B89" s="49">
        <v>2.4500000000000002</v>
      </c>
      <c r="C89" s="50">
        <v>1500</v>
      </c>
      <c r="D89" s="48" t="s">
        <v>245</v>
      </c>
      <c r="E89" s="60" t="s">
        <v>242</v>
      </c>
      <c r="F89" s="51" t="s">
        <v>243</v>
      </c>
      <c r="G89" s="61" t="s">
        <v>47</v>
      </c>
      <c r="H89" s="62"/>
      <c r="I89" s="53">
        <v>434.75</v>
      </c>
      <c r="J89" s="54">
        <v>0.5</v>
      </c>
      <c r="K89" s="55">
        <v>0</v>
      </c>
      <c r="L89" s="56">
        <v>1</v>
      </c>
      <c r="M89" s="63"/>
      <c r="N89" s="57" t="str">
        <f t="shared" si="84"/>
        <v/>
      </c>
      <c r="O89" s="57" t="str">
        <f t="shared" si="85"/>
        <v/>
      </c>
      <c r="P89" s="58" t="s">
        <v>35</v>
      </c>
      <c r="Q89" s="62">
        <v>4</v>
      </c>
      <c r="R89" s="52" t="s">
        <v>73</v>
      </c>
      <c r="S89" s="59" t="s">
        <v>37</v>
      </c>
      <c r="T89" s="59"/>
      <c r="U89" s="52" t="str">
        <f t="shared" si="86"/>
        <v/>
      </c>
      <c r="V89" s="52" t="str">
        <f t="shared" si="87"/>
        <v/>
      </c>
      <c r="W89" s="52" t="s">
        <v>48</v>
      </c>
      <c r="X89" s="52"/>
      <c r="Y89"/>
      <c r="Z89"/>
    </row>
    <row r="90" spans="1:26" x14ac:dyDescent="0.25">
      <c r="A90" s="48">
        <v>2115</v>
      </c>
      <c r="B90" s="49">
        <v>0.6</v>
      </c>
      <c r="C90" s="50">
        <v>450</v>
      </c>
      <c r="D90" s="48" t="s">
        <v>248</v>
      </c>
      <c r="E90" s="60" t="s">
        <v>246</v>
      </c>
      <c r="F90" s="51" t="s">
        <v>247</v>
      </c>
      <c r="G90" s="61" t="s">
        <v>40</v>
      </c>
      <c r="H90" s="62"/>
      <c r="I90" s="53">
        <v>247.4</v>
      </c>
      <c r="J90" s="54">
        <v>0.5</v>
      </c>
      <c r="K90" s="55">
        <v>0</v>
      </c>
      <c r="L90" s="56">
        <v>10</v>
      </c>
      <c r="M90" s="63"/>
      <c r="N90" s="57" t="str">
        <f t="shared" si="84"/>
        <v/>
      </c>
      <c r="O90" s="57" t="str">
        <f t="shared" si="85"/>
        <v/>
      </c>
      <c r="P90" s="58" t="s">
        <v>61</v>
      </c>
      <c r="Q90" s="62">
        <v>5</v>
      </c>
      <c r="R90" s="52" t="s">
        <v>73</v>
      </c>
      <c r="S90" s="59" t="s">
        <v>37</v>
      </c>
      <c r="T90" s="59"/>
      <c r="U90" s="52" t="str">
        <f t="shared" si="86"/>
        <v/>
      </c>
      <c r="V90" s="52" t="str">
        <f t="shared" si="87"/>
        <v/>
      </c>
      <c r="W90" s="52" t="s">
        <v>41</v>
      </c>
      <c r="X90" s="52"/>
      <c r="Y90"/>
      <c r="Z90"/>
    </row>
    <row r="91" spans="1:26" x14ac:dyDescent="0.25">
      <c r="A91" s="48">
        <v>2116</v>
      </c>
      <c r="B91" s="49">
        <v>0.85</v>
      </c>
      <c r="C91" s="50">
        <v>550</v>
      </c>
      <c r="D91" s="48" t="s">
        <v>249</v>
      </c>
      <c r="E91" s="60" t="s">
        <v>246</v>
      </c>
      <c r="F91" s="51" t="s">
        <v>247</v>
      </c>
      <c r="G91" s="61" t="s">
        <v>43</v>
      </c>
      <c r="H91" s="62"/>
      <c r="I91" s="53">
        <v>297.14999999999998</v>
      </c>
      <c r="J91" s="54">
        <v>0.5</v>
      </c>
      <c r="K91" s="55">
        <v>0</v>
      </c>
      <c r="L91" s="56">
        <v>18</v>
      </c>
      <c r="M91" s="63"/>
      <c r="N91" s="57" t="str">
        <f t="shared" si="84"/>
        <v/>
      </c>
      <c r="O91" s="57" t="str">
        <f t="shared" si="85"/>
        <v/>
      </c>
      <c r="P91" s="58" t="s">
        <v>61</v>
      </c>
      <c r="Q91" s="62">
        <v>5</v>
      </c>
      <c r="R91" s="52" t="s">
        <v>73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44</v>
      </c>
      <c r="X91" s="52"/>
      <c r="Y91"/>
      <c r="Z91"/>
    </row>
    <row r="92" spans="1:26" x14ac:dyDescent="0.25">
      <c r="A92" s="48">
        <v>2117</v>
      </c>
      <c r="B92" s="49">
        <v>1.1000000000000001</v>
      </c>
      <c r="C92" s="50">
        <v>850</v>
      </c>
      <c r="D92" s="48" t="s">
        <v>250</v>
      </c>
      <c r="E92" s="60" t="s">
        <v>246</v>
      </c>
      <c r="F92" s="51" t="s">
        <v>247</v>
      </c>
      <c r="G92" s="61" t="s">
        <v>45</v>
      </c>
      <c r="H92" s="62"/>
      <c r="I92" s="53">
        <v>348.15</v>
      </c>
      <c r="J92" s="54">
        <v>0.5</v>
      </c>
      <c r="K92" s="55">
        <v>0</v>
      </c>
      <c r="L92" s="56">
        <v>5</v>
      </c>
      <c r="M92" s="63"/>
      <c r="N92" s="57" t="str">
        <f t="shared" si="84"/>
        <v/>
      </c>
      <c r="O92" s="57" t="str">
        <f t="shared" si="85"/>
        <v/>
      </c>
      <c r="P92" s="58" t="s">
        <v>61</v>
      </c>
      <c r="Q92" s="62">
        <v>5</v>
      </c>
      <c r="R92" s="52" t="s">
        <v>73</v>
      </c>
      <c r="S92" s="59" t="s">
        <v>37</v>
      </c>
      <c r="T92" s="59"/>
      <c r="U92" s="52" t="str">
        <f t="shared" si="86"/>
        <v/>
      </c>
      <c r="V92" s="52" t="str">
        <f t="shared" si="87"/>
        <v/>
      </c>
      <c r="W92" s="52" t="s">
        <v>46</v>
      </c>
      <c r="X92" s="52"/>
      <c r="Y92"/>
      <c r="Z92"/>
    </row>
    <row r="93" spans="1:26" x14ac:dyDescent="0.25">
      <c r="A93" s="48">
        <v>2127</v>
      </c>
      <c r="B93" s="49">
        <v>2.4500000000000002</v>
      </c>
      <c r="C93" s="50">
        <v>1500</v>
      </c>
      <c r="D93" s="48" t="s">
        <v>253</v>
      </c>
      <c r="E93" s="60" t="s">
        <v>251</v>
      </c>
      <c r="F93" s="51" t="s">
        <v>252</v>
      </c>
      <c r="G93" s="61" t="s">
        <v>47</v>
      </c>
      <c r="H93" s="62"/>
      <c r="I93" s="53">
        <v>420.25</v>
      </c>
      <c r="J93" s="54"/>
      <c r="K93" s="55">
        <v>0</v>
      </c>
      <c r="L93" s="56">
        <v>5</v>
      </c>
      <c r="M93" s="63"/>
      <c r="N93" s="57" t="str">
        <f t="shared" ref="N93:N109" si="88">IF(M93="","",I93-($N$12*I93))</f>
        <v/>
      </c>
      <c r="O93" s="57" t="str">
        <f t="shared" ref="O93:O109" si="89">IF(M93&lt;&gt;0,SUM(M93*J93, N93*M93),"")</f>
        <v/>
      </c>
      <c r="P93" s="58" t="s">
        <v>61</v>
      </c>
      <c r="Q93" s="62">
        <v>5</v>
      </c>
      <c r="R93" s="52" t="s">
        <v>73</v>
      </c>
      <c r="S93" s="59" t="s">
        <v>37</v>
      </c>
      <c r="T93" s="59"/>
      <c r="U93" s="52" t="str">
        <f t="shared" ref="U93:U109" si="90">IF(M93&gt;0,M93*B93,"")</f>
        <v/>
      </c>
      <c r="V93" s="52" t="str">
        <f t="shared" ref="V93:V109" si="91">IF(M93&gt;0,M93*C93,"")</f>
        <v/>
      </c>
      <c r="W93" s="52" t="s">
        <v>48</v>
      </c>
      <c r="X93" s="52"/>
      <c r="Y93"/>
      <c r="Z93"/>
    </row>
    <row r="94" spans="1:26" x14ac:dyDescent="0.25">
      <c r="A94" s="48">
        <v>2133</v>
      </c>
      <c r="B94" s="49">
        <v>0.6</v>
      </c>
      <c r="C94" s="50">
        <v>450</v>
      </c>
      <c r="D94" s="48" t="s">
        <v>256</v>
      </c>
      <c r="E94" s="60" t="s">
        <v>254</v>
      </c>
      <c r="F94" s="51" t="s">
        <v>255</v>
      </c>
      <c r="G94" s="61" t="s">
        <v>40</v>
      </c>
      <c r="H94" s="62"/>
      <c r="I94" s="53">
        <v>245.6</v>
      </c>
      <c r="J94" s="54"/>
      <c r="K94" s="55">
        <v>0</v>
      </c>
      <c r="L94" s="56">
        <v>10</v>
      </c>
      <c r="M94" s="63"/>
      <c r="N94" s="57" t="str">
        <f t="shared" si="88"/>
        <v/>
      </c>
      <c r="O94" s="57" t="str">
        <f t="shared" si="89"/>
        <v/>
      </c>
      <c r="P94" s="58" t="s">
        <v>35</v>
      </c>
      <c r="Q94" s="62">
        <v>5</v>
      </c>
      <c r="R94" s="52" t="s">
        <v>73</v>
      </c>
      <c r="S94" s="59" t="s">
        <v>37</v>
      </c>
      <c r="T94" s="59"/>
      <c r="U94" s="52" t="str">
        <f t="shared" si="90"/>
        <v/>
      </c>
      <c r="V94" s="52" t="str">
        <f t="shared" si="91"/>
        <v/>
      </c>
      <c r="W94" s="52" t="s">
        <v>41</v>
      </c>
      <c r="X94" s="52"/>
      <c r="Y94"/>
      <c r="Z94"/>
    </row>
    <row r="95" spans="1:26" x14ac:dyDescent="0.25">
      <c r="A95" s="48">
        <v>2134</v>
      </c>
      <c r="B95" s="49">
        <v>0.85</v>
      </c>
      <c r="C95" s="50">
        <v>550</v>
      </c>
      <c r="D95" s="48" t="s">
        <v>257</v>
      </c>
      <c r="E95" s="60" t="s">
        <v>254</v>
      </c>
      <c r="F95" s="51" t="s">
        <v>255</v>
      </c>
      <c r="G95" s="61" t="s">
        <v>43</v>
      </c>
      <c r="H95" s="62"/>
      <c r="I95" s="53">
        <v>294.8</v>
      </c>
      <c r="J95" s="54"/>
      <c r="K95" s="55">
        <v>0</v>
      </c>
      <c r="L95" s="56">
        <v>10</v>
      </c>
      <c r="M95" s="63"/>
      <c r="N95" s="57" t="str">
        <f t="shared" si="88"/>
        <v/>
      </c>
      <c r="O95" s="57" t="str">
        <f t="shared" si="89"/>
        <v/>
      </c>
      <c r="P95" s="58" t="s">
        <v>35</v>
      </c>
      <c r="Q95" s="62">
        <v>5</v>
      </c>
      <c r="R95" s="52" t="s">
        <v>73</v>
      </c>
      <c r="S95" s="59" t="s">
        <v>37</v>
      </c>
      <c r="T95" s="59"/>
      <c r="U95" s="52" t="str">
        <f t="shared" si="90"/>
        <v/>
      </c>
      <c r="V95" s="52" t="str">
        <f t="shared" si="91"/>
        <v/>
      </c>
      <c r="W95" s="52" t="s">
        <v>44</v>
      </c>
      <c r="X95" s="52"/>
      <c r="Y95"/>
      <c r="Z95"/>
    </row>
    <row r="96" spans="1:26" x14ac:dyDescent="0.25">
      <c r="A96" s="48">
        <v>2135</v>
      </c>
      <c r="B96" s="49">
        <v>1.1000000000000001</v>
      </c>
      <c r="C96" s="50">
        <v>850</v>
      </c>
      <c r="D96" s="48" t="s">
        <v>258</v>
      </c>
      <c r="E96" s="60" t="s">
        <v>254</v>
      </c>
      <c r="F96" s="51" t="s">
        <v>255</v>
      </c>
      <c r="G96" s="61" t="s">
        <v>45</v>
      </c>
      <c r="H96" s="62"/>
      <c r="I96" s="53">
        <v>352.95</v>
      </c>
      <c r="J96" s="54"/>
      <c r="K96" s="55">
        <v>0</v>
      </c>
      <c r="L96" s="56">
        <v>15</v>
      </c>
      <c r="M96" s="63"/>
      <c r="N96" s="57" t="str">
        <f t="shared" si="88"/>
        <v/>
      </c>
      <c r="O96" s="57" t="str">
        <f t="shared" si="89"/>
        <v/>
      </c>
      <c r="P96" s="58" t="s">
        <v>35</v>
      </c>
      <c r="Q96" s="62">
        <v>5</v>
      </c>
      <c r="R96" s="52" t="s">
        <v>73</v>
      </c>
      <c r="S96" s="59" t="s">
        <v>37</v>
      </c>
      <c r="T96" s="59"/>
      <c r="U96" s="52" t="str">
        <f t="shared" si="90"/>
        <v/>
      </c>
      <c r="V96" s="52" t="str">
        <f t="shared" si="91"/>
        <v/>
      </c>
      <c r="W96" s="52" t="s">
        <v>46</v>
      </c>
      <c r="X96" s="52"/>
      <c r="Y96"/>
      <c r="Z96"/>
    </row>
    <row r="97" spans="1:26" x14ac:dyDescent="0.25">
      <c r="A97" s="48">
        <v>2151</v>
      </c>
      <c r="B97" s="49">
        <v>1.1000000000000001</v>
      </c>
      <c r="C97" s="50">
        <v>850</v>
      </c>
      <c r="D97" s="48" t="s">
        <v>261</v>
      </c>
      <c r="E97" s="60" t="s">
        <v>259</v>
      </c>
      <c r="F97" s="51" t="s">
        <v>260</v>
      </c>
      <c r="G97" s="61" t="s">
        <v>45</v>
      </c>
      <c r="H97" s="62"/>
      <c r="I97" s="53">
        <v>375.95</v>
      </c>
      <c r="J97" s="54"/>
      <c r="K97" s="55">
        <v>0</v>
      </c>
      <c r="L97" s="56">
        <v>10</v>
      </c>
      <c r="M97" s="63"/>
      <c r="N97" s="57" t="str">
        <f t="shared" si="88"/>
        <v/>
      </c>
      <c r="O97" s="57" t="str">
        <f t="shared" si="89"/>
        <v/>
      </c>
      <c r="P97" s="58" t="s">
        <v>61</v>
      </c>
      <c r="Q97" s="62">
        <v>4</v>
      </c>
      <c r="R97" s="52" t="s">
        <v>60</v>
      </c>
      <c r="S97" s="59" t="s">
        <v>37</v>
      </c>
      <c r="T97" s="59"/>
      <c r="U97" s="52" t="str">
        <f t="shared" si="90"/>
        <v/>
      </c>
      <c r="V97" s="52" t="str">
        <f t="shared" si="91"/>
        <v/>
      </c>
      <c r="W97" s="52" t="s">
        <v>46</v>
      </c>
      <c r="X97" s="52"/>
      <c r="Y97"/>
      <c r="Z97"/>
    </row>
    <row r="98" spans="1:26" x14ac:dyDescent="0.25">
      <c r="A98" s="48">
        <v>2152</v>
      </c>
      <c r="B98" s="49">
        <v>2.4500000000000002</v>
      </c>
      <c r="C98" s="50">
        <v>1500</v>
      </c>
      <c r="D98" s="48" t="s">
        <v>262</v>
      </c>
      <c r="E98" s="60" t="s">
        <v>259</v>
      </c>
      <c r="F98" s="51" t="s">
        <v>260</v>
      </c>
      <c r="G98" s="61" t="s">
        <v>47</v>
      </c>
      <c r="H98" s="62"/>
      <c r="I98" s="53">
        <v>460.45</v>
      </c>
      <c r="J98" s="54"/>
      <c r="K98" s="55">
        <v>0</v>
      </c>
      <c r="L98" s="56">
        <v>4</v>
      </c>
      <c r="M98" s="63"/>
      <c r="N98" s="57" t="str">
        <f t="shared" si="88"/>
        <v/>
      </c>
      <c r="O98" s="57" t="str">
        <f t="shared" si="89"/>
        <v/>
      </c>
      <c r="P98" s="58" t="s">
        <v>61</v>
      </c>
      <c r="Q98" s="62">
        <v>4</v>
      </c>
      <c r="R98" s="52" t="s">
        <v>60</v>
      </c>
      <c r="S98" s="59" t="s">
        <v>37</v>
      </c>
      <c r="T98" s="59"/>
      <c r="U98" s="52" t="str">
        <f t="shared" si="90"/>
        <v/>
      </c>
      <c r="V98" s="52" t="str">
        <f t="shared" si="91"/>
        <v/>
      </c>
      <c r="W98" s="52" t="s">
        <v>48</v>
      </c>
      <c r="X98" s="52"/>
      <c r="Y98"/>
      <c r="Z98"/>
    </row>
    <row r="99" spans="1:26" x14ac:dyDescent="0.25">
      <c r="A99" s="48">
        <v>2157</v>
      </c>
      <c r="B99" s="49">
        <v>0.5</v>
      </c>
      <c r="C99" s="50">
        <v>370</v>
      </c>
      <c r="D99" s="48" t="s">
        <v>263</v>
      </c>
      <c r="E99" s="60" t="s">
        <v>264</v>
      </c>
      <c r="F99" s="51" t="s">
        <v>265</v>
      </c>
      <c r="G99" s="61" t="s">
        <v>34</v>
      </c>
      <c r="H99" s="62"/>
      <c r="I99" s="53">
        <v>207.45</v>
      </c>
      <c r="J99" s="54"/>
      <c r="K99" s="55">
        <v>0</v>
      </c>
      <c r="L99" s="56">
        <v>5</v>
      </c>
      <c r="M99" s="63"/>
      <c r="N99" s="57" t="str">
        <f t="shared" si="88"/>
        <v/>
      </c>
      <c r="O99" s="57" t="str">
        <f t="shared" si="89"/>
        <v/>
      </c>
      <c r="P99" s="58" t="s">
        <v>61</v>
      </c>
      <c r="Q99" s="62">
        <v>4</v>
      </c>
      <c r="R99" s="52" t="s">
        <v>60</v>
      </c>
      <c r="S99" s="59" t="s">
        <v>37</v>
      </c>
      <c r="T99" s="59"/>
      <c r="U99" s="52" t="str">
        <f t="shared" si="90"/>
        <v/>
      </c>
      <c r="V99" s="52" t="str">
        <f t="shared" si="91"/>
        <v/>
      </c>
      <c r="W99" s="52" t="s">
        <v>39</v>
      </c>
      <c r="X99" s="52"/>
      <c r="Y99"/>
      <c r="Z99"/>
    </row>
    <row r="100" spans="1:26" x14ac:dyDescent="0.25">
      <c r="A100" s="48">
        <v>2158</v>
      </c>
      <c r="B100" s="49">
        <v>0.6</v>
      </c>
      <c r="C100" s="50">
        <v>450</v>
      </c>
      <c r="D100" s="48" t="s">
        <v>266</v>
      </c>
      <c r="E100" s="60" t="s">
        <v>264</v>
      </c>
      <c r="F100" s="51" t="s">
        <v>265</v>
      </c>
      <c r="G100" s="61" t="s">
        <v>40</v>
      </c>
      <c r="H100" s="62"/>
      <c r="I100" s="53">
        <v>253.85</v>
      </c>
      <c r="J100" s="54"/>
      <c r="K100" s="55">
        <v>0</v>
      </c>
      <c r="L100" s="56">
        <v>20</v>
      </c>
      <c r="M100" s="63"/>
      <c r="N100" s="57" t="str">
        <f t="shared" si="88"/>
        <v/>
      </c>
      <c r="O100" s="57" t="str">
        <f t="shared" si="89"/>
        <v/>
      </c>
      <c r="P100" s="58" t="s">
        <v>61</v>
      </c>
      <c r="Q100" s="62">
        <v>4</v>
      </c>
      <c r="R100" s="52" t="s">
        <v>60</v>
      </c>
      <c r="S100" s="59" t="s">
        <v>37</v>
      </c>
      <c r="T100" s="59"/>
      <c r="U100" s="52" t="str">
        <f t="shared" si="90"/>
        <v/>
      </c>
      <c r="V100" s="52" t="str">
        <f t="shared" si="91"/>
        <v/>
      </c>
      <c r="W100" s="52" t="s">
        <v>41</v>
      </c>
      <c r="X100" s="52"/>
      <c r="Y100"/>
      <c r="Z100"/>
    </row>
    <row r="101" spans="1:26" x14ac:dyDescent="0.25">
      <c r="A101" s="48">
        <v>2159</v>
      </c>
      <c r="B101" s="49">
        <v>0.85</v>
      </c>
      <c r="C101" s="50">
        <v>550</v>
      </c>
      <c r="D101" s="48" t="s">
        <v>267</v>
      </c>
      <c r="E101" s="60" t="s">
        <v>264</v>
      </c>
      <c r="F101" s="51" t="s">
        <v>265</v>
      </c>
      <c r="G101" s="61" t="s">
        <v>43</v>
      </c>
      <c r="H101" s="62"/>
      <c r="I101" s="53">
        <v>305.45</v>
      </c>
      <c r="J101" s="54"/>
      <c r="K101" s="55">
        <v>0</v>
      </c>
      <c r="L101" s="56">
        <v>4</v>
      </c>
      <c r="M101" s="63"/>
      <c r="N101" s="57" t="str">
        <f t="shared" si="88"/>
        <v/>
      </c>
      <c r="O101" s="57" t="str">
        <f t="shared" si="89"/>
        <v/>
      </c>
      <c r="P101" s="58" t="s">
        <v>61</v>
      </c>
      <c r="Q101" s="62">
        <v>4</v>
      </c>
      <c r="R101" s="52" t="s">
        <v>60</v>
      </c>
      <c r="S101" s="59" t="s">
        <v>37</v>
      </c>
      <c r="T101" s="59"/>
      <c r="U101" s="52" t="str">
        <f t="shared" si="90"/>
        <v/>
      </c>
      <c r="V101" s="52" t="str">
        <f t="shared" si="91"/>
        <v/>
      </c>
      <c r="W101" s="52" t="s">
        <v>44</v>
      </c>
      <c r="X101" s="52"/>
      <c r="Y101"/>
      <c r="Z101"/>
    </row>
    <row r="102" spans="1:26" x14ac:dyDescent="0.25">
      <c r="A102" s="48">
        <v>2160</v>
      </c>
      <c r="B102" s="49">
        <v>1.1000000000000001</v>
      </c>
      <c r="C102" s="50">
        <v>850</v>
      </c>
      <c r="D102" s="48" t="s">
        <v>268</v>
      </c>
      <c r="E102" s="60" t="s">
        <v>264</v>
      </c>
      <c r="F102" s="51" t="s">
        <v>265</v>
      </c>
      <c r="G102" s="61" t="s">
        <v>45</v>
      </c>
      <c r="H102" s="62"/>
      <c r="I102" s="53">
        <v>365.2</v>
      </c>
      <c r="J102" s="54"/>
      <c r="K102" s="55">
        <v>0</v>
      </c>
      <c r="L102" s="56">
        <v>4</v>
      </c>
      <c r="M102" s="63"/>
      <c r="N102" s="57" t="str">
        <f t="shared" si="88"/>
        <v/>
      </c>
      <c r="O102" s="57" t="str">
        <f t="shared" si="89"/>
        <v/>
      </c>
      <c r="P102" s="58" t="s">
        <v>61</v>
      </c>
      <c r="Q102" s="62">
        <v>4</v>
      </c>
      <c r="R102" s="52" t="s">
        <v>60</v>
      </c>
      <c r="S102" s="59" t="s">
        <v>37</v>
      </c>
      <c r="T102" s="59"/>
      <c r="U102" s="52" t="str">
        <f t="shared" si="90"/>
        <v/>
      </c>
      <c r="V102" s="52" t="str">
        <f t="shared" si="91"/>
        <v/>
      </c>
      <c r="W102" s="52" t="s">
        <v>46</v>
      </c>
      <c r="X102" s="52"/>
      <c r="Y102"/>
      <c r="Z102"/>
    </row>
    <row r="103" spans="1:26" x14ac:dyDescent="0.25">
      <c r="A103" s="48">
        <v>2169</v>
      </c>
      <c r="B103" s="49">
        <v>1.1000000000000001</v>
      </c>
      <c r="C103" s="50">
        <v>850</v>
      </c>
      <c r="D103" s="48" t="s">
        <v>272</v>
      </c>
      <c r="E103" s="60" t="s">
        <v>269</v>
      </c>
      <c r="F103" s="51" t="s">
        <v>270</v>
      </c>
      <c r="G103" s="61" t="s">
        <v>45</v>
      </c>
      <c r="H103" s="62"/>
      <c r="I103" s="53">
        <v>365.2</v>
      </c>
      <c r="J103" s="54">
        <v>0.95</v>
      </c>
      <c r="K103" s="55">
        <v>0</v>
      </c>
      <c r="L103" s="56">
        <v>4</v>
      </c>
      <c r="M103" s="63"/>
      <c r="N103" s="57" t="str">
        <f t="shared" si="88"/>
        <v/>
      </c>
      <c r="O103" s="57" t="str">
        <f t="shared" si="89"/>
        <v/>
      </c>
      <c r="P103" s="58" t="s">
        <v>61</v>
      </c>
      <c r="Q103" s="62" t="s">
        <v>271</v>
      </c>
      <c r="R103" s="52" t="s">
        <v>60</v>
      </c>
      <c r="S103" s="59" t="s">
        <v>37</v>
      </c>
      <c r="T103" s="59"/>
      <c r="U103" s="52" t="str">
        <f t="shared" si="90"/>
        <v/>
      </c>
      <c r="V103" s="52" t="str">
        <f t="shared" si="91"/>
        <v/>
      </c>
      <c r="W103" s="52" t="s">
        <v>46</v>
      </c>
      <c r="X103" s="52"/>
      <c r="Y103"/>
      <c r="Z103"/>
    </row>
    <row r="104" spans="1:26" x14ac:dyDescent="0.25">
      <c r="A104" s="48">
        <v>2176</v>
      </c>
      <c r="B104" s="49">
        <v>0.6</v>
      </c>
      <c r="C104" s="50">
        <v>450</v>
      </c>
      <c r="D104" s="48" t="s">
        <v>275</v>
      </c>
      <c r="E104" s="60" t="s">
        <v>273</v>
      </c>
      <c r="F104" s="51" t="s">
        <v>274</v>
      </c>
      <c r="G104" s="61" t="s">
        <v>40</v>
      </c>
      <c r="H104" s="62"/>
      <c r="I104" s="53">
        <v>261.35000000000002</v>
      </c>
      <c r="J104" s="54"/>
      <c r="K104" s="55">
        <v>1</v>
      </c>
      <c r="L104" s="56">
        <v>0</v>
      </c>
      <c r="M104" s="63"/>
      <c r="N104" s="57" t="str">
        <f t="shared" si="88"/>
        <v/>
      </c>
      <c r="O104" s="57" t="str">
        <f t="shared" si="89"/>
        <v/>
      </c>
      <c r="P104" s="58" t="s">
        <v>61</v>
      </c>
      <c r="Q104" s="62">
        <v>4</v>
      </c>
      <c r="R104" s="52" t="s">
        <v>60</v>
      </c>
      <c r="S104" s="59" t="s">
        <v>37</v>
      </c>
      <c r="T104" s="59"/>
      <c r="U104" s="52" t="str">
        <f t="shared" si="90"/>
        <v/>
      </c>
      <c r="V104" s="52" t="str">
        <f t="shared" si="91"/>
        <v/>
      </c>
      <c r="W104" s="52" t="s">
        <v>41</v>
      </c>
      <c r="X104" s="52"/>
      <c r="Y104"/>
      <c r="Z104"/>
    </row>
    <row r="105" spans="1:26" x14ac:dyDescent="0.25">
      <c r="A105" s="48">
        <v>2177</v>
      </c>
      <c r="B105" s="49">
        <v>0.85</v>
      </c>
      <c r="C105" s="50">
        <v>550</v>
      </c>
      <c r="D105" s="48" t="s">
        <v>276</v>
      </c>
      <c r="E105" s="60" t="s">
        <v>273</v>
      </c>
      <c r="F105" s="51" t="s">
        <v>274</v>
      </c>
      <c r="G105" s="61" t="s">
        <v>43</v>
      </c>
      <c r="H105" s="62"/>
      <c r="I105" s="53">
        <v>314.25</v>
      </c>
      <c r="J105" s="54"/>
      <c r="K105" s="55">
        <v>1</v>
      </c>
      <c r="L105" s="56">
        <v>5</v>
      </c>
      <c r="M105" s="63"/>
      <c r="N105" s="57" t="str">
        <f t="shared" si="88"/>
        <v/>
      </c>
      <c r="O105" s="57" t="str">
        <f t="shared" si="89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0"/>
        <v/>
      </c>
      <c r="V105" s="52" t="str">
        <f t="shared" si="91"/>
        <v/>
      </c>
      <c r="W105" s="52" t="s">
        <v>44</v>
      </c>
      <c r="X105" s="52"/>
      <c r="Y105"/>
      <c r="Z105"/>
    </row>
    <row r="106" spans="1:26" x14ac:dyDescent="0.25">
      <c r="A106" s="48">
        <v>2186</v>
      </c>
      <c r="B106" s="49">
        <v>0.6</v>
      </c>
      <c r="C106" s="50">
        <v>450</v>
      </c>
      <c r="D106" s="48" t="s">
        <v>279</v>
      </c>
      <c r="E106" s="60" t="s">
        <v>277</v>
      </c>
      <c r="F106" s="51" t="s">
        <v>278</v>
      </c>
      <c r="G106" s="61" t="s">
        <v>40</v>
      </c>
      <c r="H106" s="62"/>
      <c r="I106" s="53">
        <v>258.8</v>
      </c>
      <c r="J106" s="54">
        <v>2</v>
      </c>
      <c r="K106" s="55">
        <v>0</v>
      </c>
      <c r="L106" s="56">
        <v>10</v>
      </c>
      <c r="M106" s="63"/>
      <c r="N106" s="57" t="str">
        <f t="shared" si="88"/>
        <v/>
      </c>
      <c r="O106" s="57" t="str">
        <f t="shared" si="89"/>
        <v/>
      </c>
      <c r="P106" s="58" t="s">
        <v>61</v>
      </c>
      <c r="Q106" s="62">
        <v>5</v>
      </c>
      <c r="R106" s="52" t="s">
        <v>36</v>
      </c>
      <c r="S106" s="59" t="s">
        <v>37</v>
      </c>
      <c r="T106" s="59"/>
      <c r="U106" s="52" t="str">
        <f t="shared" si="90"/>
        <v/>
      </c>
      <c r="V106" s="52" t="str">
        <f t="shared" si="91"/>
        <v/>
      </c>
      <c r="W106" s="52" t="s">
        <v>41</v>
      </c>
      <c r="X106" s="52"/>
      <c r="Y106"/>
      <c r="Z106"/>
    </row>
    <row r="107" spans="1:26" x14ac:dyDescent="0.25">
      <c r="A107" s="48">
        <v>2187</v>
      </c>
      <c r="B107" s="49">
        <v>0.85</v>
      </c>
      <c r="C107" s="50">
        <v>550</v>
      </c>
      <c r="D107" s="48" t="s">
        <v>280</v>
      </c>
      <c r="E107" s="60" t="s">
        <v>277</v>
      </c>
      <c r="F107" s="51" t="s">
        <v>278</v>
      </c>
      <c r="G107" s="61" t="s">
        <v>43</v>
      </c>
      <c r="H107" s="62"/>
      <c r="I107" s="53">
        <v>314.25</v>
      </c>
      <c r="J107" s="54">
        <v>2</v>
      </c>
      <c r="K107" s="55">
        <v>0</v>
      </c>
      <c r="L107" s="56">
        <v>5</v>
      </c>
      <c r="M107" s="63"/>
      <c r="N107" s="57" t="str">
        <f t="shared" si="88"/>
        <v/>
      </c>
      <c r="O107" s="57" t="str">
        <f t="shared" si="89"/>
        <v/>
      </c>
      <c r="P107" s="58" t="s">
        <v>61</v>
      </c>
      <c r="Q107" s="62">
        <v>5</v>
      </c>
      <c r="R107" s="52" t="s">
        <v>36</v>
      </c>
      <c r="S107" s="59" t="s">
        <v>37</v>
      </c>
      <c r="T107" s="59"/>
      <c r="U107" s="52" t="str">
        <f t="shared" si="90"/>
        <v/>
      </c>
      <c r="V107" s="52" t="str">
        <f t="shared" si="91"/>
        <v/>
      </c>
      <c r="W107" s="52" t="s">
        <v>44</v>
      </c>
      <c r="X107" s="52"/>
      <c r="Y107"/>
      <c r="Z107"/>
    </row>
    <row r="108" spans="1:26" x14ac:dyDescent="0.25">
      <c r="A108" s="48">
        <v>2196</v>
      </c>
      <c r="B108" s="49">
        <v>1.1000000000000001</v>
      </c>
      <c r="C108" s="50">
        <v>850</v>
      </c>
      <c r="D108" s="48" t="s">
        <v>283</v>
      </c>
      <c r="E108" s="60" t="s">
        <v>281</v>
      </c>
      <c r="F108" s="51" t="s">
        <v>282</v>
      </c>
      <c r="G108" s="61" t="s">
        <v>45</v>
      </c>
      <c r="H108" s="62"/>
      <c r="I108" s="53">
        <v>375.95</v>
      </c>
      <c r="J108" s="54">
        <v>1.75</v>
      </c>
      <c r="K108" s="55">
        <v>0</v>
      </c>
      <c r="L108" s="56">
        <v>10</v>
      </c>
      <c r="M108" s="63"/>
      <c r="N108" s="57" t="str">
        <f t="shared" si="88"/>
        <v/>
      </c>
      <c r="O108" s="57" t="str">
        <f t="shared" si="89"/>
        <v/>
      </c>
      <c r="P108" s="58" t="s">
        <v>61</v>
      </c>
      <c r="Q108" s="62">
        <v>4</v>
      </c>
      <c r="R108" s="52" t="s">
        <v>60</v>
      </c>
      <c r="S108" s="59" t="s">
        <v>37</v>
      </c>
      <c r="T108" s="59"/>
      <c r="U108" s="52" t="str">
        <f t="shared" si="90"/>
        <v/>
      </c>
      <c r="V108" s="52" t="str">
        <f t="shared" si="91"/>
        <v/>
      </c>
      <c r="W108" s="52" t="s">
        <v>46</v>
      </c>
      <c r="X108" s="52"/>
      <c r="Y108"/>
      <c r="Z108"/>
    </row>
    <row r="109" spans="1:26" x14ac:dyDescent="0.25">
      <c r="A109" s="48">
        <v>2197</v>
      </c>
      <c r="B109" s="49">
        <v>2.4500000000000002</v>
      </c>
      <c r="C109" s="50">
        <v>1500</v>
      </c>
      <c r="D109" s="48" t="s">
        <v>284</v>
      </c>
      <c r="E109" s="60" t="s">
        <v>281</v>
      </c>
      <c r="F109" s="51" t="s">
        <v>282</v>
      </c>
      <c r="G109" s="61" t="s">
        <v>47</v>
      </c>
      <c r="H109" s="62"/>
      <c r="I109" s="53">
        <v>460.45</v>
      </c>
      <c r="J109" s="54">
        <v>1.75</v>
      </c>
      <c r="K109" s="55">
        <v>0</v>
      </c>
      <c r="L109" s="56">
        <v>10</v>
      </c>
      <c r="M109" s="63"/>
      <c r="N109" s="57" t="str">
        <f t="shared" si="88"/>
        <v/>
      </c>
      <c r="O109" s="57" t="str">
        <f t="shared" si="89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0"/>
        <v/>
      </c>
      <c r="V109" s="52" t="str">
        <f t="shared" si="91"/>
        <v/>
      </c>
      <c r="W109" s="52" t="s">
        <v>48</v>
      </c>
      <c r="X109" s="52"/>
      <c r="Y109"/>
      <c r="Z109"/>
    </row>
    <row r="110" spans="1:26" x14ac:dyDescent="0.25">
      <c r="A110" s="48">
        <v>2225</v>
      </c>
      <c r="B110" s="49">
        <v>1.1000000000000001</v>
      </c>
      <c r="C110" s="50">
        <v>850</v>
      </c>
      <c r="D110" s="48" t="s">
        <v>287</v>
      </c>
      <c r="E110" s="60" t="s">
        <v>285</v>
      </c>
      <c r="F110" s="51" t="s">
        <v>286</v>
      </c>
      <c r="G110" s="61" t="s">
        <v>45</v>
      </c>
      <c r="H110" s="62"/>
      <c r="I110" s="53">
        <v>368.75</v>
      </c>
      <c r="J110" s="54">
        <v>1</v>
      </c>
      <c r="K110" s="55">
        <v>0</v>
      </c>
      <c r="L110" s="56">
        <v>2</v>
      </c>
      <c r="M110" s="63"/>
      <c r="N110" s="57" t="str">
        <f t="shared" ref="N110:N116" si="92">IF(M110="","",I110-($N$12*I110))</f>
        <v/>
      </c>
      <c r="O110" s="57" t="str">
        <f t="shared" ref="O110:O116" si="93">IF(M110&lt;&gt;0,SUM(M110*J110, N110*M110),"")</f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ref="U110:U116" si="94">IF(M110&gt;0,M110*B110,"")</f>
        <v/>
      </c>
      <c r="V110" s="52" t="str">
        <f t="shared" ref="V110:V116" si="95">IF(M110&gt;0,M110*C110,"")</f>
        <v/>
      </c>
      <c r="W110" s="52" t="s">
        <v>46</v>
      </c>
      <c r="X110" s="52"/>
      <c r="Y110"/>
      <c r="Z110"/>
    </row>
    <row r="111" spans="1:26" x14ac:dyDescent="0.25">
      <c r="A111" s="48">
        <v>2226</v>
      </c>
      <c r="B111" s="49">
        <v>2.4500000000000002</v>
      </c>
      <c r="C111" s="50">
        <v>1500</v>
      </c>
      <c r="D111" s="48" t="s">
        <v>288</v>
      </c>
      <c r="E111" s="60" t="s">
        <v>285</v>
      </c>
      <c r="F111" s="51" t="s">
        <v>286</v>
      </c>
      <c r="G111" s="61" t="s">
        <v>47</v>
      </c>
      <c r="H111" s="62"/>
      <c r="I111" s="53">
        <v>452.2</v>
      </c>
      <c r="J111" s="54">
        <v>1</v>
      </c>
      <c r="K111" s="55">
        <v>0</v>
      </c>
      <c r="L111" s="56">
        <v>2</v>
      </c>
      <c r="M111" s="63"/>
      <c r="N111" s="57" t="str">
        <f t="shared" si="92"/>
        <v/>
      </c>
      <c r="O111" s="57" t="str">
        <f t="shared" si="93"/>
        <v/>
      </c>
      <c r="P111" s="58" t="s">
        <v>61</v>
      </c>
      <c r="Q111" s="62">
        <v>4</v>
      </c>
      <c r="R111" s="52" t="s">
        <v>60</v>
      </c>
      <c r="S111" s="59" t="s">
        <v>37</v>
      </c>
      <c r="T111" s="59"/>
      <c r="U111" s="52" t="str">
        <f t="shared" si="94"/>
        <v/>
      </c>
      <c r="V111" s="52" t="str">
        <f t="shared" si="95"/>
        <v/>
      </c>
      <c r="W111" s="52" t="s">
        <v>48</v>
      </c>
      <c r="X111" s="52"/>
      <c r="Y111"/>
      <c r="Z111"/>
    </row>
    <row r="112" spans="1:26" x14ac:dyDescent="0.25">
      <c r="A112" s="48">
        <v>2241</v>
      </c>
      <c r="B112" s="49">
        <v>0.6</v>
      </c>
      <c r="C112" s="50">
        <v>450</v>
      </c>
      <c r="D112" s="48" t="s">
        <v>291</v>
      </c>
      <c r="E112" s="60" t="s">
        <v>289</v>
      </c>
      <c r="F112" s="51" t="s">
        <v>290</v>
      </c>
      <c r="G112" s="61" t="s">
        <v>40</v>
      </c>
      <c r="H112" s="62"/>
      <c r="I112" s="53">
        <v>261.35000000000002</v>
      </c>
      <c r="J112" s="54">
        <v>1.75</v>
      </c>
      <c r="K112" s="55">
        <v>0</v>
      </c>
      <c r="L112" s="56">
        <v>16</v>
      </c>
      <c r="M112" s="63"/>
      <c r="N112" s="57" t="str">
        <f t="shared" si="92"/>
        <v/>
      </c>
      <c r="O112" s="57" t="str">
        <f t="shared" si="93"/>
        <v/>
      </c>
      <c r="P112" s="58" t="s">
        <v>61</v>
      </c>
      <c r="Q112" s="62">
        <v>5</v>
      </c>
      <c r="R112" s="52" t="s">
        <v>60</v>
      </c>
      <c r="S112" s="59" t="s">
        <v>37</v>
      </c>
      <c r="T112" s="59"/>
      <c r="U112" s="52" t="str">
        <f t="shared" si="94"/>
        <v/>
      </c>
      <c r="V112" s="52" t="str">
        <f t="shared" si="95"/>
        <v/>
      </c>
      <c r="W112" s="52" t="s">
        <v>41</v>
      </c>
      <c r="X112" s="52"/>
      <c r="Y112"/>
      <c r="Z112"/>
    </row>
    <row r="113" spans="1:26" x14ac:dyDescent="0.25">
      <c r="A113" s="48">
        <v>2242</v>
      </c>
      <c r="B113" s="49">
        <v>0.85</v>
      </c>
      <c r="C113" s="50">
        <v>550</v>
      </c>
      <c r="D113" s="48" t="s">
        <v>292</v>
      </c>
      <c r="E113" s="60" t="s">
        <v>289</v>
      </c>
      <c r="F113" s="51" t="s">
        <v>290</v>
      </c>
      <c r="G113" s="61" t="s">
        <v>43</v>
      </c>
      <c r="H113" s="62"/>
      <c r="I113" s="53">
        <v>314.25</v>
      </c>
      <c r="J113" s="54">
        <v>1.75</v>
      </c>
      <c r="K113" s="55">
        <v>0</v>
      </c>
      <c r="L113" s="56">
        <v>9</v>
      </c>
      <c r="M113" s="63"/>
      <c r="N113" s="57" t="str">
        <f t="shared" si="92"/>
        <v/>
      </c>
      <c r="O113" s="57" t="str">
        <f t="shared" si="93"/>
        <v/>
      </c>
      <c r="P113" s="58" t="s">
        <v>61</v>
      </c>
      <c r="Q113" s="62">
        <v>5</v>
      </c>
      <c r="R113" s="52" t="s">
        <v>60</v>
      </c>
      <c r="S113" s="59" t="s">
        <v>37</v>
      </c>
      <c r="T113" s="59"/>
      <c r="U113" s="52" t="str">
        <f t="shared" si="94"/>
        <v/>
      </c>
      <c r="V113" s="52" t="str">
        <f t="shared" si="95"/>
        <v/>
      </c>
      <c r="W113" s="52" t="s">
        <v>44</v>
      </c>
      <c r="X113" s="52"/>
      <c r="Y113"/>
      <c r="Z113"/>
    </row>
    <row r="114" spans="1:26" x14ac:dyDescent="0.25">
      <c r="A114" s="48">
        <v>2259</v>
      </c>
      <c r="B114" s="49">
        <v>0.6</v>
      </c>
      <c r="C114" s="50">
        <v>450</v>
      </c>
      <c r="D114" s="48" t="s">
        <v>295</v>
      </c>
      <c r="E114" s="60" t="s">
        <v>293</v>
      </c>
      <c r="F114" s="51" t="s">
        <v>294</v>
      </c>
      <c r="G114" s="61" t="s">
        <v>40</v>
      </c>
      <c r="H114" s="62"/>
      <c r="I114" s="53">
        <v>248.4</v>
      </c>
      <c r="J114" s="54"/>
      <c r="K114" s="55">
        <v>0</v>
      </c>
      <c r="L114" s="56">
        <v>20</v>
      </c>
      <c r="M114" s="63"/>
      <c r="N114" s="57" t="str">
        <f t="shared" si="92"/>
        <v/>
      </c>
      <c r="O114" s="57" t="str">
        <f t="shared" si="93"/>
        <v/>
      </c>
      <c r="P114" s="58" t="s">
        <v>61</v>
      </c>
      <c r="Q114" s="62" t="s">
        <v>89</v>
      </c>
      <c r="R114" s="52" t="s">
        <v>60</v>
      </c>
      <c r="S114" s="59" t="s">
        <v>37</v>
      </c>
      <c r="T114" s="59"/>
      <c r="U114" s="52" t="str">
        <f t="shared" si="94"/>
        <v/>
      </c>
      <c r="V114" s="52" t="str">
        <f t="shared" si="95"/>
        <v/>
      </c>
      <c r="W114" s="52" t="s">
        <v>41</v>
      </c>
      <c r="X114" s="52"/>
      <c r="Y114"/>
      <c r="Z114"/>
    </row>
    <row r="115" spans="1:26" x14ac:dyDescent="0.25">
      <c r="A115" s="48">
        <v>2260</v>
      </c>
      <c r="B115" s="49">
        <v>0.85</v>
      </c>
      <c r="C115" s="50">
        <v>550</v>
      </c>
      <c r="D115" s="48" t="s">
        <v>296</v>
      </c>
      <c r="E115" s="60" t="s">
        <v>293</v>
      </c>
      <c r="F115" s="51" t="s">
        <v>294</v>
      </c>
      <c r="G115" s="61" t="s">
        <v>43</v>
      </c>
      <c r="H115" s="62"/>
      <c r="I115" s="53">
        <v>305.45</v>
      </c>
      <c r="J115" s="54"/>
      <c r="K115" s="55">
        <v>0</v>
      </c>
      <c r="L115" s="56">
        <v>10</v>
      </c>
      <c r="M115" s="63"/>
      <c r="N115" s="57" t="str">
        <f t="shared" si="92"/>
        <v/>
      </c>
      <c r="O115" s="57" t="str">
        <f t="shared" si="93"/>
        <v/>
      </c>
      <c r="P115" s="58" t="s">
        <v>61</v>
      </c>
      <c r="Q115" s="62" t="s">
        <v>89</v>
      </c>
      <c r="R115" s="52" t="s">
        <v>60</v>
      </c>
      <c r="S115" s="59" t="s">
        <v>37</v>
      </c>
      <c r="T115" s="59"/>
      <c r="U115" s="52" t="str">
        <f t="shared" si="94"/>
        <v/>
      </c>
      <c r="V115" s="52" t="str">
        <f t="shared" si="95"/>
        <v/>
      </c>
      <c r="W115" s="52" t="s">
        <v>44</v>
      </c>
      <c r="X115" s="52"/>
      <c r="Y115"/>
      <c r="Z115"/>
    </row>
    <row r="116" spans="1:26" x14ac:dyDescent="0.25">
      <c r="A116" s="48">
        <v>2261</v>
      </c>
      <c r="B116" s="49">
        <v>1.1000000000000001</v>
      </c>
      <c r="C116" s="50">
        <v>850</v>
      </c>
      <c r="D116" s="48" t="s">
        <v>297</v>
      </c>
      <c r="E116" s="60" t="s">
        <v>293</v>
      </c>
      <c r="F116" s="51" t="s">
        <v>294</v>
      </c>
      <c r="G116" s="61" t="s">
        <v>45</v>
      </c>
      <c r="H116" s="62"/>
      <c r="I116" s="53">
        <v>365.2</v>
      </c>
      <c r="J116" s="54"/>
      <c r="K116" s="55">
        <v>0</v>
      </c>
      <c r="L116" s="56">
        <v>1</v>
      </c>
      <c r="M116" s="63"/>
      <c r="N116" s="57" t="str">
        <f t="shared" si="92"/>
        <v/>
      </c>
      <c r="O116" s="57" t="str">
        <f t="shared" si="93"/>
        <v/>
      </c>
      <c r="P116" s="58" t="s">
        <v>61</v>
      </c>
      <c r="Q116" s="62" t="s">
        <v>89</v>
      </c>
      <c r="R116" s="52" t="s">
        <v>60</v>
      </c>
      <c r="S116" s="59" t="s">
        <v>37</v>
      </c>
      <c r="T116" s="59"/>
      <c r="U116" s="52" t="str">
        <f t="shared" si="94"/>
        <v/>
      </c>
      <c r="V116" s="52" t="str">
        <f t="shared" si="95"/>
        <v/>
      </c>
      <c r="W116" s="52" t="s">
        <v>46</v>
      </c>
      <c r="X116" s="52"/>
      <c r="Y116"/>
      <c r="Z116"/>
    </row>
    <row r="117" spans="1:26" x14ac:dyDescent="0.25">
      <c r="A117" s="48">
        <v>2286</v>
      </c>
      <c r="B117" s="49">
        <v>0.85</v>
      </c>
      <c r="C117" s="50">
        <v>550</v>
      </c>
      <c r="D117" s="48" t="s">
        <v>300</v>
      </c>
      <c r="E117" s="60" t="s">
        <v>298</v>
      </c>
      <c r="F117" s="51" t="s">
        <v>299</v>
      </c>
      <c r="G117" s="61" t="s">
        <v>43</v>
      </c>
      <c r="H117" s="62"/>
      <c r="I117" s="53">
        <v>320.8</v>
      </c>
      <c r="J117" s="54">
        <v>0.75</v>
      </c>
      <c r="K117" s="55">
        <v>1</v>
      </c>
      <c r="L117" s="56">
        <v>0</v>
      </c>
      <c r="M117" s="63"/>
      <c r="N117" s="57" t="str">
        <f t="shared" ref="N117:N118" si="96">IF(M117="","",I117-($N$12*I117))</f>
        <v/>
      </c>
      <c r="O117" s="57" t="str">
        <f t="shared" ref="O117:O118" si="97">IF(M117&lt;&gt;0,SUM(M117*J117, N117*M117),"")</f>
        <v/>
      </c>
      <c r="P117" s="58" t="s">
        <v>35</v>
      </c>
      <c r="Q117" s="62">
        <v>5</v>
      </c>
      <c r="R117" s="52" t="s">
        <v>60</v>
      </c>
      <c r="S117" s="59" t="s">
        <v>37</v>
      </c>
      <c r="T117" s="59" t="s">
        <v>38</v>
      </c>
      <c r="U117" s="52" t="str">
        <f t="shared" ref="U117:U118" si="98">IF(M117&gt;0,M117*B117,"")</f>
        <v/>
      </c>
      <c r="V117" s="52" t="str">
        <f t="shared" ref="V117:V118" si="99">IF(M117&gt;0,M117*C117,"")</f>
        <v/>
      </c>
      <c r="W117" s="52" t="s">
        <v>44</v>
      </c>
      <c r="X117" s="52"/>
      <c r="Y117"/>
      <c r="Z117"/>
    </row>
    <row r="118" spans="1:26" x14ac:dyDescent="0.25">
      <c r="A118" s="48">
        <v>2311</v>
      </c>
      <c r="B118" s="49">
        <v>0.85</v>
      </c>
      <c r="C118" s="50">
        <v>550</v>
      </c>
      <c r="D118" s="48" t="s">
        <v>303</v>
      </c>
      <c r="E118" s="60" t="s">
        <v>301</v>
      </c>
      <c r="F118" s="51" t="s">
        <v>302</v>
      </c>
      <c r="G118" s="61" t="s">
        <v>43</v>
      </c>
      <c r="H118" s="62"/>
      <c r="I118" s="53">
        <v>320.8</v>
      </c>
      <c r="J118" s="54">
        <v>1.75</v>
      </c>
      <c r="K118" s="55">
        <v>6</v>
      </c>
      <c r="L118" s="56">
        <v>0</v>
      </c>
      <c r="M118" s="63"/>
      <c r="N118" s="57" t="str">
        <f t="shared" si="96"/>
        <v/>
      </c>
      <c r="O118" s="57" t="str">
        <f t="shared" si="97"/>
        <v/>
      </c>
      <c r="P118" s="58" t="s">
        <v>61</v>
      </c>
      <c r="Q118" s="62">
        <v>5</v>
      </c>
      <c r="R118" s="52" t="s">
        <v>60</v>
      </c>
      <c r="S118" s="59" t="s">
        <v>37</v>
      </c>
      <c r="T118" s="59" t="s">
        <v>38</v>
      </c>
      <c r="U118" s="52" t="str">
        <f t="shared" si="98"/>
        <v/>
      </c>
      <c r="V118" s="52" t="str">
        <f t="shared" si="99"/>
        <v/>
      </c>
      <c r="W118" s="52" t="s">
        <v>44</v>
      </c>
      <c r="X118" s="52"/>
      <c r="Y118"/>
      <c r="Z118"/>
    </row>
    <row r="119" spans="1:26" x14ac:dyDescent="0.25">
      <c r="A119" s="48"/>
      <c r="B119" s="48"/>
      <c r="C119" s="48"/>
      <c r="D119" s="64"/>
      <c r="E119" s="65"/>
      <c r="F119" s="65"/>
      <c r="G119" s="66"/>
      <c r="H119" s="66"/>
      <c r="I119" s="67"/>
      <c r="J119" s="68"/>
      <c r="K119" s="68"/>
      <c r="L119" s="69" t="s">
        <v>304</v>
      </c>
      <c r="M119" s="70" t="str">
        <f>IF(SUM(M14:M118)&gt;0,SUM(M14:M118),"")</f>
        <v/>
      </c>
      <c r="N119" s="71"/>
      <c r="O119" s="71" t="str">
        <f>IF(SUM(O14:O118)=0,"",SUM(O14:O118))</f>
        <v/>
      </c>
      <c r="P119" s="72"/>
      <c r="Q119" s="73"/>
      <c r="R119" s="74"/>
      <c r="S119" s="75"/>
      <c r="T119" s="75"/>
      <c r="U119" s="74" t="str">
        <f>IF(SUM(U14:U118)&gt;0,SUM(U14:U118),"")</f>
        <v/>
      </c>
      <c r="V119" s="74" t="str">
        <f>IF(SUM(V14:V118)&gt;0,SUM(V14:V118),"")</f>
        <v/>
      </c>
      <c r="W119" s="73"/>
      <c r="X119" s="73"/>
      <c r="Y119"/>
      <c r="Z119"/>
    </row>
    <row r="120" spans="1:26" x14ac:dyDescent="0.25">
      <c r="A120" s="48"/>
      <c r="B120" s="48"/>
      <c r="C120" s="48"/>
      <c r="D120" s="64"/>
      <c r="E120" s="76" t="str">
        <f>IFERROR(IF(N12=0,"","Volume discount only available if paid within terms"),"")</f>
        <v/>
      </c>
      <c r="F120" s="77"/>
      <c r="G120" s="78"/>
      <c r="H120" s="78"/>
      <c r="I120" s="79"/>
      <c r="J120" s="78"/>
      <c r="K120" s="78"/>
      <c r="L120" s="80" t="s">
        <v>304</v>
      </c>
      <c r="M120" s="81" t="str">
        <f>IFERROR(IF(M119="","",SUM(N119,O119)),"")</f>
        <v/>
      </c>
      <c r="N120" s="81"/>
      <c r="O120" s="82"/>
      <c r="P120" s="83"/>
      <c r="Q120" s="84"/>
      <c r="R120" s="84"/>
      <c r="S120" s="85"/>
      <c r="T120" s="85"/>
      <c r="U120" s="86"/>
      <c r="V120" s="87"/>
      <c r="W120" s="88"/>
      <c r="X120" s="86"/>
      <c r="Y120" s="87"/>
      <c r="Z120" s="89"/>
    </row>
    <row r="121" spans="1:26" x14ac:dyDescent="0.25">
      <c r="A121" s="48"/>
      <c r="B121" s="48"/>
      <c r="C121" s="48"/>
      <c r="D121" s="64"/>
      <c r="E121" s="64"/>
      <c r="G121" s="64"/>
      <c r="H121" s="64"/>
      <c r="I121" s="90"/>
      <c r="J121" s="64"/>
      <c r="K121" s="64"/>
      <c r="L121" s="64"/>
      <c r="M121" s="91"/>
      <c r="N121" s="92"/>
      <c r="O121" s="93"/>
      <c r="P121" s="94"/>
      <c r="Q121" s="95"/>
      <c r="R121" s="95"/>
      <c r="S121" s="96"/>
      <c r="T121" s="96"/>
      <c r="U121" s="97"/>
      <c r="V121" s="89"/>
      <c r="W121" s="98"/>
      <c r="X121" s="97"/>
      <c r="Y121" s="89"/>
      <c r="Z121" s="89"/>
    </row>
    <row r="122" spans="1:26" x14ac:dyDescent="0.25">
      <c r="A122" s="48"/>
      <c r="B122" s="48"/>
      <c r="C122" s="48"/>
      <c r="D122" s="64"/>
      <c r="G122" s="64"/>
      <c r="H122" s="64"/>
      <c r="I122" s="90"/>
      <c r="J122" s="64"/>
      <c r="K122" s="64"/>
      <c r="O122" s="99"/>
      <c r="P122" s="100"/>
      <c r="Q122" s="95"/>
      <c r="R122" s="95"/>
      <c r="S122" s="96"/>
      <c r="T122" s="96"/>
      <c r="U122" s="97"/>
      <c r="V122" s="89"/>
      <c r="W122" s="98"/>
      <c r="X122" s="97"/>
      <c r="Y122" s="89"/>
      <c r="Z122" s="89"/>
    </row>
    <row r="123" spans="1:26" x14ac:dyDescent="0.25">
      <c r="A123" s="48"/>
      <c r="B123" s="48"/>
      <c r="C123" s="48"/>
      <c r="D123" s="64"/>
      <c r="E123" s="64"/>
      <c r="F123" s="64"/>
      <c r="G123" s="64"/>
      <c r="H123" s="64"/>
      <c r="I123" s="90"/>
      <c r="J123" s="64"/>
      <c r="K123" s="64"/>
      <c r="O123" s="101"/>
      <c r="P123" s="92"/>
      <c r="Q123" s="95"/>
      <c r="R123" s="95"/>
      <c r="S123" s="96"/>
      <c r="T123" s="96"/>
      <c r="U123" s="97"/>
      <c r="V123" s="89"/>
      <c r="W123" s="98"/>
      <c r="X123" s="97"/>
      <c r="Y123" s="89"/>
      <c r="Z123" s="89"/>
    </row>
    <row r="124" spans="1:26" x14ac:dyDescent="0.25">
      <c r="A124" s="48"/>
      <c r="B124" s="48"/>
      <c r="C124" s="48"/>
      <c r="D124" s="64"/>
      <c r="E124" s="64"/>
      <c r="F124" s="64"/>
      <c r="G124" s="64"/>
      <c r="H124" s="64"/>
      <c r="I124" s="90"/>
      <c r="O124" s="101"/>
      <c r="P124" s="92"/>
      <c r="Q124" s="95"/>
      <c r="R124" s="95"/>
      <c r="S124" s="96"/>
      <c r="T124" s="96"/>
      <c r="U124" s="97"/>
      <c r="V124" s="89"/>
      <c r="W124" s="98"/>
      <c r="X124" s="97"/>
      <c r="Y124" s="89"/>
      <c r="Z124" s="89"/>
    </row>
    <row r="125" spans="1:26" x14ac:dyDescent="0.25">
      <c r="A125" s="48"/>
    </row>
    <row r="126" spans="1:26" x14ac:dyDescent="0.25">
      <c r="A126" s="48"/>
    </row>
    <row r="127" spans="1:26" x14ac:dyDescent="0.25">
      <c r="A127" s="48"/>
    </row>
    <row r="128" spans="1:26" x14ac:dyDescent="0.25">
      <c r="A128" s="48"/>
    </row>
    <row r="129" spans="1:1" x14ac:dyDescent="0.25">
      <c r="A129" s="48"/>
    </row>
    <row r="130" spans="1:1" x14ac:dyDescent="0.25">
      <c r="A130" s="48"/>
    </row>
    <row r="131" spans="1:1" x14ac:dyDescent="0.25">
      <c r="A131" s="48"/>
    </row>
    <row r="132" spans="1:1" x14ac:dyDescent="0.25">
      <c r="A132" s="48"/>
    </row>
    <row r="133" spans="1:1" x14ac:dyDescent="0.25">
      <c r="A133" s="48"/>
    </row>
    <row r="134" spans="1:1" x14ac:dyDescent="0.25">
      <c r="A134" s="48"/>
    </row>
    <row r="135" spans="1:1" x14ac:dyDescent="0.25">
      <c r="A135" s="48"/>
    </row>
    <row r="136" spans="1:1" x14ac:dyDescent="0.25">
      <c r="A136" s="48"/>
    </row>
    <row r="137" spans="1:1" x14ac:dyDescent="0.25">
      <c r="A137" s="48"/>
    </row>
    <row r="138" spans="1:1" x14ac:dyDescent="0.25">
      <c r="A138" s="48"/>
    </row>
    <row r="139" spans="1:1" x14ac:dyDescent="0.25">
      <c r="A139" s="48"/>
    </row>
    <row r="140" spans="1:1" x14ac:dyDescent="0.25">
      <c r="A140" s="48"/>
    </row>
    <row r="141" spans="1:1" x14ac:dyDescent="0.25">
      <c r="A141" s="48"/>
    </row>
    <row r="142" spans="1:1" x14ac:dyDescent="0.25">
      <c r="A142" s="48"/>
    </row>
    <row r="143" spans="1:1" x14ac:dyDescent="0.25">
      <c r="A143" s="48"/>
    </row>
    <row r="144" spans="1:1" x14ac:dyDescent="0.25">
      <c r="A144" s="48"/>
    </row>
    <row r="145" spans="1:1" x14ac:dyDescent="0.25">
      <c r="A145" s="48"/>
    </row>
    <row r="146" spans="1:1" x14ac:dyDescent="0.25">
      <c r="A146" s="48"/>
    </row>
    <row r="147" spans="1:1" x14ac:dyDescent="0.25">
      <c r="A147" s="48"/>
    </row>
    <row r="148" spans="1:1" x14ac:dyDescent="0.25">
      <c r="A148" s="48"/>
    </row>
    <row r="149" spans="1:1" x14ac:dyDescent="0.25">
      <c r="A149" s="48"/>
    </row>
    <row r="150" spans="1:1" x14ac:dyDescent="0.25">
      <c r="A150" s="48"/>
    </row>
    <row r="151" spans="1:1" x14ac:dyDescent="0.25">
      <c r="A151" s="48"/>
    </row>
    <row r="152" spans="1:1" x14ac:dyDescent="0.25">
      <c r="A152" s="48"/>
    </row>
    <row r="153" spans="1:1" x14ac:dyDescent="0.25">
      <c r="A153" s="48"/>
    </row>
    <row r="154" spans="1:1" x14ac:dyDescent="0.25">
      <c r="A154" s="48"/>
    </row>
    <row r="155" spans="1:1" x14ac:dyDescent="0.25">
      <c r="A155" s="48"/>
    </row>
    <row r="156" spans="1:1" x14ac:dyDescent="0.25">
      <c r="A156" s="48"/>
    </row>
    <row r="157" spans="1:1" x14ac:dyDescent="0.25">
      <c r="A157" s="48"/>
    </row>
    <row r="158" spans="1:1" x14ac:dyDescent="0.25">
      <c r="A158" s="48"/>
    </row>
    <row r="159" spans="1:1" x14ac:dyDescent="0.25">
      <c r="A159" s="48"/>
    </row>
    <row r="160" spans="1:1" x14ac:dyDescent="0.25">
      <c r="A160" s="48"/>
    </row>
    <row r="161" spans="1:1" x14ac:dyDescent="0.25">
      <c r="A161" s="48"/>
    </row>
    <row r="162" spans="1:1" x14ac:dyDescent="0.25">
      <c r="A162" s="48"/>
    </row>
    <row r="163" spans="1:1" x14ac:dyDescent="0.25">
      <c r="A163" s="48"/>
    </row>
    <row r="164" spans="1:1" x14ac:dyDescent="0.25">
      <c r="A164" s="48"/>
    </row>
    <row r="165" spans="1:1" x14ac:dyDescent="0.25">
      <c r="A165" s="48"/>
    </row>
    <row r="166" spans="1:1" x14ac:dyDescent="0.25">
      <c r="A166" s="48"/>
    </row>
    <row r="167" spans="1:1" x14ac:dyDescent="0.25">
      <c r="A167" s="48"/>
    </row>
    <row r="168" spans="1:1" x14ac:dyDescent="0.25">
      <c r="A168" s="48"/>
    </row>
    <row r="169" spans="1:1" x14ac:dyDescent="0.25">
      <c r="A169" s="48"/>
    </row>
    <row r="170" spans="1:1" x14ac:dyDescent="0.25">
      <c r="A170" s="48"/>
    </row>
    <row r="171" spans="1:1" x14ac:dyDescent="0.25">
      <c r="A171" s="48"/>
    </row>
    <row r="172" spans="1:1" x14ac:dyDescent="0.25">
      <c r="A172" s="48"/>
    </row>
    <row r="173" spans="1:1" x14ac:dyDescent="0.25">
      <c r="A173" s="48"/>
    </row>
    <row r="174" spans="1:1" x14ac:dyDescent="0.25">
      <c r="A174" s="48"/>
    </row>
    <row r="175" spans="1:1" x14ac:dyDescent="0.25">
      <c r="A175" s="48"/>
    </row>
    <row r="176" spans="1:1" x14ac:dyDescent="0.25">
      <c r="A176" s="48"/>
    </row>
    <row r="177" spans="1:1" x14ac:dyDescent="0.25">
      <c r="A177" s="48"/>
    </row>
    <row r="178" spans="1:1" x14ac:dyDescent="0.25">
      <c r="A178" s="48"/>
    </row>
    <row r="179" spans="1:1" x14ac:dyDescent="0.25">
      <c r="A179" s="48"/>
    </row>
    <row r="180" spans="1:1" x14ac:dyDescent="0.25">
      <c r="A180" s="48"/>
    </row>
    <row r="181" spans="1:1" x14ac:dyDescent="0.25">
      <c r="A181" s="48"/>
    </row>
    <row r="182" spans="1:1" x14ac:dyDescent="0.25">
      <c r="A182" s="48"/>
    </row>
    <row r="183" spans="1:1" x14ac:dyDescent="0.25">
      <c r="A183" s="48"/>
    </row>
    <row r="184" spans="1:1" x14ac:dyDescent="0.25">
      <c r="A184" s="48"/>
    </row>
    <row r="185" spans="1:1" x14ac:dyDescent="0.25">
      <c r="A185" s="48"/>
    </row>
    <row r="186" spans="1:1" x14ac:dyDescent="0.25">
      <c r="A186" s="48"/>
    </row>
    <row r="187" spans="1:1" x14ac:dyDescent="0.25">
      <c r="A187" s="48"/>
    </row>
    <row r="188" spans="1:1" x14ac:dyDescent="0.25">
      <c r="A188" s="48"/>
    </row>
    <row r="189" spans="1:1" x14ac:dyDescent="0.25">
      <c r="A189" s="48"/>
    </row>
    <row r="190" spans="1:1" x14ac:dyDescent="0.25">
      <c r="A190" s="48"/>
    </row>
    <row r="191" spans="1:1" x14ac:dyDescent="0.25">
      <c r="A191" s="48"/>
    </row>
    <row r="192" spans="1:1" x14ac:dyDescent="0.25">
      <c r="A192" s="48"/>
    </row>
    <row r="193" spans="1:1" x14ac:dyDescent="0.25">
      <c r="A193" s="48"/>
    </row>
    <row r="194" spans="1:1" x14ac:dyDescent="0.25">
      <c r="A194" s="48"/>
    </row>
    <row r="195" spans="1:1" x14ac:dyDescent="0.25">
      <c r="A195" s="48"/>
    </row>
    <row r="196" spans="1:1" x14ac:dyDescent="0.25">
      <c r="A196" s="48"/>
    </row>
    <row r="197" spans="1:1" x14ac:dyDescent="0.25">
      <c r="A197" s="48"/>
    </row>
    <row r="198" spans="1:1" x14ac:dyDescent="0.25">
      <c r="A198" s="48"/>
    </row>
    <row r="199" spans="1:1" x14ac:dyDescent="0.25">
      <c r="A199" s="48"/>
    </row>
    <row r="200" spans="1:1" x14ac:dyDescent="0.25">
      <c r="A200" s="48"/>
    </row>
    <row r="201" spans="1:1" x14ac:dyDescent="0.25">
      <c r="A201" s="48"/>
    </row>
    <row r="202" spans="1:1" x14ac:dyDescent="0.25">
      <c r="A202" s="48"/>
    </row>
    <row r="203" spans="1:1" x14ac:dyDescent="0.25">
      <c r="A203" s="48"/>
    </row>
    <row r="204" spans="1:1" x14ac:dyDescent="0.25">
      <c r="A204" s="48"/>
    </row>
    <row r="205" spans="1:1" x14ac:dyDescent="0.25">
      <c r="A205" s="48"/>
    </row>
    <row r="206" spans="1:1" x14ac:dyDescent="0.25">
      <c r="A206" s="48"/>
    </row>
    <row r="207" spans="1:1" x14ac:dyDescent="0.25">
      <c r="A207" s="48"/>
    </row>
    <row r="208" spans="1:1" x14ac:dyDescent="0.25">
      <c r="A208" s="48"/>
    </row>
    <row r="209" spans="1:1" x14ac:dyDescent="0.25">
      <c r="A209" s="48"/>
    </row>
    <row r="210" spans="1:1" x14ac:dyDescent="0.25">
      <c r="A210" s="48"/>
    </row>
    <row r="211" spans="1:1" x14ac:dyDescent="0.25">
      <c r="A211" s="48"/>
    </row>
    <row r="212" spans="1:1" x14ac:dyDescent="0.25">
      <c r="A212" s="48"/>
    </row>
    <row r="213" spans="1:1" x14ac:dyDescent="0.25">
      <c r="A213" s="48"/>
    </row>
    <row r="214" spans="1:1" x14ac:dyDescent="0.25">
      <c r="A214" s="48"/>
    </row>
    <row r="215" spans="1:1" x14ac:dyDescent="0.25">
      <c r="A215" s="48"/>
    </row>
    <row r="216" spans="1:1" x14ac:dyDescent="0.25">
      <c r="A216" s="48"/>
    </row>
    <row r="217" spans="1:1" x14ac:dyDescent="0.25">
      <c r="A217" s="48"/>
    </row>
    <row r="218" spans="1:1" x14ac:dyDescent="0.25">
      <c r="A218" s="48"/>
    </row>
    <row r="219" spans="1:1" x14ac:dyDescent="0.25">
      <c r="A219" s="48"/>
    </row>
    <row r="220" spans="1:1" x14ac:dyDescent="0.25">
      <c r="A220" s="48"/>
    </row>
    <row r="221" spans="1:1" x14ac:dyDescent="0.25">
      <c r="A221" s="48"/>
    </row>
    <row r="222" spans="1:1" x14ac:dyDescent="0.25">
      <c r="A222" s="48"/>
    </row>
    <row r="223" spans="1:1" x14ac:dyDescent="0.25">
      <c r="A223" s="48"/>
    </row>
    <row r="224" spans="1:1" x14ac:dyDescent="0.25">
      <c r="A224" s="48"/>
    </row>
    <row r="225" spans="1:1" x14ac:dyDescent="0.25">
      <c r="A225" s="48"/>
    </row>
    <row r="226" spans="1:1" x14ac:dyDescent="0.25">
      <c r="A226" s="48"/>
    </row>
    <row r="227" spans="1:1" x14ac:dyDescent="0.25">
      <c r="A227" s="48"/>
    </row>
    <row r="228" spans="1:1" x14ac:dyDescent="0.25">
      <c r="A228" s="48"/>
    </row>
    <row r="229" spans="1:1" x14ac:dyDescent="0.25">
      <c r="A229" s="48"/>
    </row>
    <row r="230" spans="1:1" x14ac:dyDescent="0.25">
      <c r="A230" s="48"/>
    </row>
    <row r="231" spans="1:1" x14ac:dyDescent="0.25">
      <c r="A231" s="48"/>
    </row>
    <row r="232" spans="1:1" x14ac:dyDescent="0.25">
      <c r="A232" s="48"/>
    </row>
    <row r="233" spans="1:1" x14ac:dyDescent="0.25">
      <c r="A233" s="48"/>
    </row>
    <row r="234" spans="1:1" x14ac:dyDescent="0.25">
      <c r="A234" s="48"/>
    </row>
    <row r="235" spans="1:1" x14ac:dyDescent="0.25">
      <c r="A235" s="48"/>
    </row>
    <row r="236" spans="1:1" x14ac:dyDescent="0.25">
      <c r="A236" s="48"/>
    </row>
    <row r="237" spans="1:1" x14ac:dyDescent="0.25">
      <c r="A237" s="48"/>
    </row>
    <row r="238" spans="1:1" x14ac:dyDescent="0.25">
      <c r="A238" s="48"/>
    </row>
    <row r="239" spans="1:1" x14ac:dyDescent="0.25">
      <c r="A239" s="48"/>
    </row>
    <row r="240" spans="1:1" x14ac:dyDescent="0.25">
      <c r="A240" s="48"/>
    </row>
    <row r="241" spans="1:1" x14ac:dyDescent="0.25">
      <c r="A241" s="48"/>
    </row>
    <row r="242" spans="1:1" x14ac:dyDescent="0.25">
      <c r="A242" s="48"/>
    </row>
    <row r="243" spans="1:1" x14ac:dyDescent="0.25">
      <c r="A243" s="48"/>
    </row>
    <row r="244" spans="1:1" x14ac:dyDescent="0.25">
      <c r="A244" s="48"/>
    </row>
    <row r="245" spans="1:1" x14ac:dyDescent="0.25">
      <c r="A245" s="48"/>
    </row>
    <row r="246" spans="1:1" x14ac:dyDescent="0.25">
      <c r="A246" s="48"/>
    </row>
    <row r="247" spans="1:1" x14ac:dyDescent="0.25">
      <c r="A247" s="48"/>
    </row>
    <row r="248" spans="1:1" x14ac:dyDescent="0.25">
      <c r="A248" s="48"/>
    </row>
    <row r="249" spans="1:1" x14ac:dyDescent="0.25">
      <c r="A249" s="48"/>
    </row>
    <row r="250" spans="1:1" x14ac:dyDescent="0.25">
      <c r="A250" s="48"/>
    </row>
    <row r="251" spans="1:1" x14ac:dyDescent="0.25">
      <c r="A251" s="48"/>
    </row>
    <row r="252" spans="1:1" x14ac:dyDescent="0.25">
      <c r="A252" s="48"/>
    </row>
    <row r="253" spans="1:1" x14ac:dyDescent="0.25">
      <c r="A253" s="48"/>
    </row>
    <row r="254" spans="1:1" x14ac:dyDescent="0.25">
      <c r="A254" s="48"/>
    </row>
    <row r="255" spans="1:1" x14ac:dyDescent="0.25">
      <c r="A255" s="48"/>
    </row>
    <row r="256" spans="1:1" x14ac:dyDescent="0.25">
      <c r="A256" s="48"/>
    </row>
    <row r="257" spans="1:1" x14ac:dyDescent="0.25">
      <c r="A257" s="48"/>
    </row>
    <row r="258" spans="1:1" x14ac:dyDescent="0.25">
      <c r="A258" s="48"/>
    </row>
    <row r="259" spans="1:1" x14ac:dyDescent="0.25">
      <c r="A259" s="48"/>
    </row>
    <row r="260" spans="1:1" x14ac:dyDescent="0.25">
      <c r="A260" s="48"/>
    </row>
    <row r="261" spans="1:1" x14ac:dyDescent="0.25">
      <c r="A261" s="48"/>
    </row>
    <row r="262" spans="1:1" x14ac:dyDescent="0.25">
      <c r="A262" s="48"/>
    </row>
    <row r="263" spans="1:1" x14ac:dyDescent="0.25">
      <c r="A263" s="48"/>
    </row>
    <row r="264" spans="1:1" x14ac:dyDescent="0.25">
      <c r="A264" s="48"/>
    </row>
    <row r="265" spans="1:1" x14ac:dyDescent="0.25">
      <c r="A265" s="48"/>
    </row>
    <row r="266" spans="1:1" x14ac:dyDescent="0.25">
      <c r="A266" s="48"/>
    </row>
    <row r="267" spans="1:1" x14ac:dyDescent="0.25">
      <c r="A267" s="48"/>
    </row>
    <row r="268" spans="1:1" x14ac:dyDescent="0.25">
      <c r="A268" s="48"/>
    </row>
    <row r="269" spans="1:1" x14ac:dyDescent="0.25">
      <c r="A269" s="48"/>
    </row>
    <row r="270" spans="1:1" x14ac:dyDescent="0.25">
      <c r="A270" s="48"/>
    </row>
    <row r="271" spans="1:1" x14ac:dyDescent="0.25">
      <c r="A271" s="48"/>
    </row>
    <row r="272" spans="1:1" x14ac:dyDescent="0.25">
      <c r="A272" s="48"/>
    </row>
    <row r="273" spans="1:1" x14ac:dyDescent="0.25">
      <c r="A273" s="48"/>
    </row>
    <row r="274" spans="1:1" x14ac:dyDescent="0.25">
      <c r="A274" s="48"/>
    </row>
    <row r="275" spans="1:1" x14ac:dyDescent="0.25">
      <c r="A275" s="48"/>
    </row>
    <row r="276" spans="1:1" x14ac:dyDescent="0.25">
      <c r="A276" s="48"/>
    </row>
    <row r="277" spans="1:1" x14ac:dyDescent="0.25">
      <c r="A277" s="48"/>
    </row>
    <row r="278" spans="1:1" x14ac:dyDescent="0.25">
      <c r="A278" s="48"/>
    </row>
    <row r="279" spans="1:1" x14ac:dyDescent="0.25">
      <c r="A279" s="48"/>
    </row>
    <row r="280" spans="1:1" x14ac:dyDescent="0.25">
      <c r="A280" s="48"/>
    </row>
    <row r="281" spans="1:1" x14ac:dyDescent="0.25">
      <c r="A281" s="48"/>
    </row>
    <row r="282" spans="1:1" x14ac:dyDescent="0.25">
      <c r="A282" s="48"/>
    </row>
    <row r="283" spans="1:1" x14ac:dyDescent="0.25">
      <c r="A283" s="48"/>
    </row>
    <row r="284" spans="1:1" x14ac:dyDescent="0.25">
      <c r="A284" s="48"/>
    </row>
    <row r="285" spans="1:1" x14ac:dyDescent="0.25">
      <c r="A285" s="48"/>
    </row>
    <row r="286" spans="1:1" x14ac:dyDescent="0.25">
      <c r="A286" s="48"/>
    </row>
    <row r="287" spans="1:1" x14ac:dyDescent="0.25">
      <c r="A287" s="48"/>
    </row>
    <row r="288" spans="1:1" x14ac:dyDescent="0.25">
      <c r="A288" s="48"/>
    </row>
    <row r="289" spans="1:1" x14ac:dyDescent="0.25">
      <c r="A289" s="48"/>
    </row>
    <row r="290" spans="1:1" x14ac:dyDescent="0.25">
      <c r="A290" s="48"/>
    </row>
    <row r="291" spans="1:1" x14ac:dyDescent="0.25">
      <c r="A291" s="48"/>
    </row>
    <row r="292" spans="1:1" x14ac:dyDescent="0.25">
      <c r="A292" s="48"/>
    </row>
    <row r="293" spans="1:1" x14ac:dyDescent="0.25">
      <c r="A293" s="48"/>
    </row>
    <row r="294" spans="1:1" x14ac:dyDescent="0.25">
      <c r="A294" s="48"/>
    </row>
    <row r="295" spans="1:1" x14ac:dyDescent="0.25">
      <c r="A295" s="48"/>
    </row>
    <row r="296" spans="1:1" x14ac:dyDescent="0.25">
      <c r="A296" s="48"/>
    </row>
    <row r="297" spans="1:1" x14ac:dyDescent="0.25">
      <c r="A297" s="48"/>
    </row>
    <row r="298" spans="1:1" x14ac:dyDescent="0.25">
      <c r="A298" s="48"/>
    </row>
    <row r="299" spans="1:1" x14ac:dyDescent="0.25">
      <c r="A299" s="48"/>
    </row>
    <row r="300" spans="1:1" x14ac:dyDescent="0.25">
      <c r="A300" s="48"/>
    </row>
    <row r="301" spans="1:1" x14ac:dyDescent="0.25">
      <c r="A301" s="48"/>
    </row>
    <row r="302" spans="1:1" x14ac:dyDescent="0.25">
      <c r="A302" s="48"/>
    </row>
    <row r="303" spans="1:1" x14ac:dyDescent="0.25">
      <c r="A303" s="48"/>
    </row>
    <row r="304" spans="1:1" x14ac:dyDescent="0.25">
      <c r="A304" s="48"/>
    </row>
    <row r="305" spans="1:1" x14ac:dyDescent="0.25">
      <c r="A305" s="48"/>
    </row>
    <row r="306" spans="1:1" x14ac:dyDescent="0.25">
      <c r="A306" s="48"/>
    </row>
    <row r="307" spans="1:1" x14ac:dyDescent="0.25">
      <c r="A307" s="48"/>
    </row>
    <row r="308" spans="1:1" x14ac:dyDescent="0.25">
      <c r="A308" s="48"/>
    </row>
    <row r="309" spans="1:1" x14ac:dyDescent="0.25">
      <c r="A309" s="48"/>
    </row>
    <row r="310" spans="1:1" x14ac:dyDescent="0.25">
      <c r="A310" s="48"/>
    </row>
    <row r="311" spans="1:1" x14ac:dyDescent="0.25">
      <c r="A311" s="48"/>
    </row>
    <row r="312" spans="1:1" x14ac:dyDescent="0.25">
      <c r="A312" s="48"/>
    </row>
    <row r="313" spans="1:1" x14ac:dyDescent="0.25">
      <c r="A313" s="48"/>
    </row>
    <row r="314" spans="1:1" x14ac:dyDescent="0.25">
      <c r="A314" s="48"/>
    </row>
    <row r="315" spans="1:1" x14ac:dyDescent="0.25">
      <c r="A315" s="48"/>
    </row>
    <row r="316" spans="1:1" x14ac:dyDescent="0.25">
      <c r="A316" s="48"/>
    </row>
    <row r="317" spans="1:1" x14ac:dyDescent="0.25">
      <c r="A317" s="48"/>
    </row>
    <row r="318" spans="1:1" x14ac:dyDescent="0.25">
      <c r="A318" s="48"/>
    </row>
    <row r="319" spans="1:1" x14ac:dyDescent="0.25">
      <c r="A319" s="48"/>
    </row>
    <row r="320" spans="1:1" x14ac:dyDescent="0.25">
      <c r="A320" s="48"/>
    </row>
    <row r="321" spans="1:1" x14ac:dyDescent="0.25">
      <c r="A321" s="48"/>
    </row>
    <row r="322" spans="1:1" x14ac:dyDescent="0.25">
      <c r="A322" s="48"/>
    </row>
    <row r="323" spans="1:1" x14ac:dyDescent="0.25">
      <c r="A323" s="48"/>
    </row>
    <row r="324" spans="1:1" x14ac:dyDescent="0.25">
      <c r="A324" s="48"/>
    </row>
    <row r="325" spans="1:1" x14ac:dyDescent="0.25">
      <c r="A325" s="48"/>
    </row>
    <row r="326" spans="1:1" x14ac:dyDescent="0.25">
      <c r="A326" s="48"/>
    </row>
    <row r="327" spans="1:1" x14ac:dyDescent="0.25">
      <c r="A327" s="48"/>
    </row>
    <row r="328" spans="1:1" x14ac:dyDescent="0.25">
      <c r="A328" s="48"/>
    </row>
    <row r="329" spans="1:1" x14ac:dyDescent="0.25">
      <c r="A329" s="48"/>
    </row>
    <row r="330" spans="1:1" x14ac:dyDescent="0.25">
      <c r="A330" s="48"/>
    </row>
    <row r="331" spans="1:1" x14ac:dyDescent="0.25">
      <c r="A331" s="48"/>
    </row>
    <row r="332" spans="1:1" x14ac:dyDescent="0.25">
      <c r="A332" s="48"/>
    </row>
    <row r="333" spans="1:1" x14ac:dyDescent="0.25">
      <c r="A333" s="48"/>
    </row>
    <row r="334" spans="1:1" x14ac:dyDescent="0.25">
      <c r="A334" s="48"/>
    </row>
    <row r="335" spans="1:1" x14ac:dyDescent="0.25">
      <c r="A335" s="48"/>
    </row>
    <row r="336" spans="1:1" x14ac:dyDescent="0.25">
      <c r="A336" s="48"/>
    </row>
    <row r="337" spans="1:1" x14ac:dyDescent="0.25">
      <c r="A337" s="48"/>
    </row>
    <row r="338" spans="1:1" x14ac:dyDescent="0.25">
      <c r="A338" s="48"/>
    </row>
    <row r="339" spans="1:1" x14ac:dyDescent="0.25">
      <c r="A339" s="48"/>
    </row>
    <row r="340" spans="1:1" x14ac:dyDescent="0.25">
      <c r="A340" s="48"/>
    </row>
    <row r="341" spans="1:1" x14ac:dyDescent="0.25">
      <c r="A341" s="48"/>
    </row>
    <row r="342" spans="1:1" x14ac:dyDescent="0.25">
      <c r="A342" s="48"/>
    </row>
    <row r="343" spans="1:1" x14ac:dyDescent="0.25">
      <c r="A343" s="48"/>
    </row>
    <row r="344" spans="1:1" x14ac:dyDescent="0.25">
      <c r="A344" s="48"/>
    </row>
    <row r="345" spans="1:1" x14ac:dyDescent="0.25">
      <c r="A345" s="48"/>
    </row>
    <row r="346" spans="1:1" x14ac:dyDescent="0.25">
      <c r="A346" s="48"/>
    </row>
    <row r="347" spans="1:1" x14ac:dyDescent="0.25">
      <c r="A347" s="48"/>
    </row>
    <row r="348" spans="1:1" x14ac:dyDescent="0.25">
      <c r="A348" s="48"/>
    </row>
    <row r="349" spans="1:1" x14ac:dyDescent="0.25">
      <c r="A349" s="48"/>
    </row>
    <row r="350" spans="1:1" x14ac:dyDescent="0.25">
      <c r="A350" s="48"/>
    </row>
    <row r="351" spans="1:1" x14ac:dyDescent="0.25">
      <c r="A351" s="48"/>
    </row>
    <row r="352" spans="1:1" x14ac:dyDescent="0.25">
      <c r="A352" s="48"/>
    </row>
    <row r="353" spans="1:1" x14ac:dyDescent="0.25">
      <c r="A353" s="48"/>
    </row>
    <row r="354" spans="1:1" x14ac:dyDescent="0.25">
      <c r="A354" s="48"/>
    </row>
    <row r="355" spans="1:1" x14ac:dyDescent="0.25">
      <c r="A355" s="48"/>
    </row>
    <row r="356" spans="1:1" x14ac:dyDescent="0.25">
      <c r="A356" s="48"/>
    </row>
    <row r="357" spans="1:1" x14ac:dyDescent="0.25">
      <c r="A357" s="48"/>
    </row>
    <row r="358" spans="1:1" x14ac:dyDescent="0.25">
      <c r="A358" s="48"/>
    </row>
    <row r="359" spans="1:1" x14ac:dyDescent="0.25">
      <c r="A359" s="48"/>
    </row>
    <row r="360" spans="1:1" x14ac:dyDescent="0.25">
      <c r="A360" s="48"/>
    </row>
    <row r="361" spans="1:1" x14ac:dyDescent="0.25">
      <c r="A361" s="48"/>
    </row>
    <row r="362" spans="1:1" x14ac:dyDescent="0.25">
      <c r="A362" s="48"/>
    </row>
    <row r="363" spans="1:1" x14ac:dyDescent="0.25">
      <c r="A363" s="48"/>
    </row>
    <row r="364" spans="1:1" x14ac:dyDescent="0.25">
      <c r="A364" s="48"/>
    </row>
    <row r="365" spans="1:1" x14ac:dyDescent="0.25">
      <c r="A365" s="48"/>
    </row>
    <row r="366" spans="1:1" x14ac:dyDescent="0.25">
      <c r="A366" s="48"/>
    </row>
    <row r="367" spans="1:1" x14ac:dyDescent="0.25">
      <c r="A367" s="48"/>
    </row>
    <row r="368" spans="1:1" x14ac:dyDescent="0.25">
      <c r="A368" s="48"/>
    </row>
    <row r="369" spans="1:1" x14ac:dyDescent="0.25">
      <c r="A369" s="48"/>
    </row>
    <row r="370" spans="1:1" x14ac:dyDescent="0.25">
      <c r="A370" s="48"/>
    </row>
    <row r="371" spans="1:1" x14ac:dyDescent="0.25">
      <c r="A371" s="48"/>
    </row>
    <row r="372" spans="1:1" x14ac:dyDescent="0.25">
      <c r="A372" s="48"/>
    </row>
    <row r="373" spans="1:1" x14ac:dyDescent="0.25">
      <c r="A373" s="48"/>
    </row>
    <row r="374" spans="1:1" x14ac:dyDescent="0.25">
      <c r="A374" s="48"/>
    </row>
    <row r="375" spans="1:1" x14ac:dyDescent="0.25">
      <c r="A375" s="48"/>
    </row>
    <row r="376" spans="1:1" x14ac:dyDescent="0.25">
      <c r="A376" s="48"/>
    </row>
    <row r="377" spans="1:1" x14ac:dyDescent="0.25">
      <c r="A377" s="48"/>
    </row>
    <row r="378" spans="1:1" x14ac:dyDescent="0.25">
      <c r="A378" s="48"/>
    </row>
    <row r="379" spans="1:1" x14ac:dyDescent="0.25">
      <c r="A379" s="48"/>
    </row>
    <row r="380" spans="1:1" x14ac:dyDescent="0.25">
      <c r="A380" s="48"/>
    </row>
    <row r="381" spans="1:1" x14ac:dyDescent="0.25">
      <c r="A381" s="48"/>
    </row>
    <row r="382" spans="1:1" x14ac:dyDescent="0.25">
      <c r="A382" s="48"/>
    </row>
    <row r="383" spans="1:1" x14ac:dyDescent="0.25">
      <c r="A383" s="48"/>
    </row>
    <row r="384" spans="1:1" x14ac:dyDescent="0.25">
      <c r="A384" s="48"/>
    </row>
    <row r="385" spans="1:1" x14ac:dyDescent="0.25">
      <c r="A385" s="48"/>
    </row>
    <row r="386" spans="1:1" x14ac:dyDescent="0.25">
      <c r="A386" s="48"/>
    </row>
    <row r="387" spans="1:1" x14ac:dyDescent="0.25">
      <c r="A387" s="48"/>
    </row>
    <row r="388" spans="1:1" x14ac:dyDescent="0.25">
      <c r="A388" s="48"/>
    </row>
    <row r="389" spans="1:1" x14ac:dyDescent="0.25">
      <c r="A389" s="48"/>
    </row>
    <row r="390" spans="1:1" x14ac:dyDescent="0.25">
      <c r="A390" s="48"/>
    </row>
    <row r="391" spans="1:1" x14ac:dyDescent="0.25">
      <c r="A391" s="48"/>
    </row>
    <row r="392" spans="1:1" x14ac:dyDescent="0.25">
      <c r="A392" s="48"/>
    </row>
    <row r="393" spans="1:1" x14ac:dyDescent="0.25">
      <c r="A393" s="48"/>
    </row>
    <row r="394" spans="1:1" x14ac:dyDescent="0.25">
      <c r="A394" s="48"/>
    </row>
    <row r="395" spans="1:1" x14ac:dyDescent="0.25">
      <c r="A395" s="48"/>
    </row>
    <row r="396" spans="1:1" x14ac:dyDescent="0.25">
      <c r="A396" s="48"/>
    </row>
    <row r="397" spans="1:1" x14ac:dyDescent="0.25">
      <c r="A397" s="48"/>
    </row>
    <row r="398" spans="1:1" x14ac:dyDescent="0.25">
      <c r="A398" s="48"/>
    </row>
    <row r="399" spans="1:1" x14ac:dyDescent="0.25">
      <c r="A399" s="48"/>
    </row>
    <row r="400" spans="1:1" x14ac:dyDescent="0.25">
      <c r="A400" s="48"/>
    </row>
    <row r="401" spans="1:1" x14ac:dyDescent="0.25">
      <c r="A401" s="48"/>
    </row>
    <row r="402" spans="1:1" x14ac:dyDescent="0.25">
      <c r="A402" s="48"/>
    </row>
    <row r="403" spans="1:1" x14ac:dyDescent="0.25">
      <c r="A403" s="48"/>
    </row>
    <row r="404" spans="1:1" x14ac:dyDescent="0.25">
      <c r="A404" s="48"/>
    </row>
    <row r="405" spans="1:1" x14ac:dyDescent="0.25">
      <c r="A405" s="48"/>
    </row>
    <row r="406" spans="1:1" x14ac:dyDescent="0.25">
      <c r="A406" s="48"/>
    </row>
    <row r="407" spans="1:1" x14ac:dyDescent="0.25">
      <c r="A407" s="48"/>
    </row>
    <row r="408" spans="1:1" x14ac:dyDescent="0.25">
      <c r="A408" s="48"/>
    </row>
    <row r="409" spans="1:1" x14ac:dyDescent="0.25">
      <c r="A409" s="48"/>
    </row>
    <row r="410" spans="1:1" x14ac:dyDescent="0.25">
      <c r="A410" s="48"/>
    </row>
    <row r="411" spans="1:1" x14ac:dyDescent="0.25">
      <c r="A411" s="48"/>
    </row>
    <row r="412" spans="1:1" x14ac:dyDescent="0.25">
      <c r="A412" s="48"/>
    </row>
    <row r="413" spans="1:1" x14ac:dyDescent="0.25">
      <c r="A413" s="48"/>
    </row>
    <row r="414" spans="1:1" x14ac:dyDescent="0.25">
      <c r="A414" s="48"/>
    </row>
    <row r="415" spans="1:1" x14ac:dyDescent="0.25">
      <c r="A415" s="48"/>
    </row>
    <row r="416" spans="1:1" x14ac:dyDescent="0.25">
      <c r="A416" s="48"/>
    </row>
    <row r="417" spans="1:1" x14ac:dyDescent="0.25">
      <c r="A417" s="48"/>
    </row>
    <row r="418" spans="1:1" x14ac:dyDescent="0.25">
      <c r="A418" s="48"/>
    </row>
    <row r="419" spans="1:1" x14ac:dyDescent="0.25">
      <c r="A419" s="48"/>
    </row>
    <row r="420" spans="1:1" x14ac:dyDescent="0.25">
      <c r="A420" s="48"/>
    </row>
    <row r="421" spans="1:1" x14ac:dyDescent="0.25">
      <c r="A421" s="48"/>
    </row>
    <row r="422" spans="1:1" x14ac:dyDescent="0.25">
      <c r="A422" s="48"/>
    </row>
    <row r="423" spans="1:1" x14ac:dyDescent="0.25">
      <c r="A423" s="48"/>
    </row>
    <row r="424" spans="1:1" x14ac:dyDescent="0.25">
      <c r="A424" s="48"/>
    </row>
    <row r="425" spans="1:1" x14ac:dyDescent="0.25">
      <c r="A425" s="48"/>
    </row>
    <row r="426" spans="1:1" x14ac:dyDescent="0.25">
      <c r="A426" s="48"/>
    </row>
    <row r="427" spans="1:1" x14ac:dyDescent="0.25">
      <c r="A427" s="48"/>
    </row>
    <row r="428" spans="1:1" x14ac:dyDescent="0.25">
      <c r="A428" s="48"/>
    </row>
    <row r="429" spans="1:1" x14ac:dyDescent="0.25">
      <c r="A429" s="48"/>
    </row>
    <row r="430" spans="1:1" x14ac:dyDescent="0.25">
      <c r="A430" s="48"/>
    </row>
    <row r="431" spans="1:1" x14ac:dyDescent="0.25">
      <c r="A431" s="48"/>
    </row>
    <row r="432" spans="1:1" x14ac:dyDescent="0.25">
      <c r="A432" s="48"/>
    </row>
    <row r="433" spans="1:1" x14ac:dyDescent="0.25">
      <c r="A433" s="48"/>
    </row>
    <row r="434" spans="1:1" x14ac:dyDescent="0.25">
      <c r="A434" s="48"/>
    </row>
    <row r="435" spans="1:1" x14ac:dyDescent="0.25">
      <c r="A435" s="48"/>
    </row>
    <row r="436" spans="1:1" x14ac:dyDescent="0.25">
      <c r="A436" s="48"/>
    </row>
    <row r="437" spans="1:1" x14ac:dyDescent="0.25">
      <c r="A437" s="48"/>
    </row>
    <row r="438" spans="1:1" x14ac:dyDescent="0.25">
      <c r="A438" s="48"/>
    </row>
    <row r="439" spans="1:1" x14ac:dyDescent="0.25">
      <c r="A439" s="48"/>
    </row>
    <row r="440" spans="1:1" x14ac:dyDescent="0.25">
      <c r="A440" s="48"/>
    </row>
    <row r="441" spans="1:1" x14ac:dyDescent="0.25">
      <c r="A441" s="48"/>
    </row>
    <row r="442" spans="1:1" x14ac:dyDescent="0.25">
      <c r="A442" s="48"/>
    </row>
    <row r="443" spans="1:1" x14ac:dyDescent="0.25">
      <c r="A443" s="48"/>
    </row>
    <row r="444" spans="1:1" x14ac:dyDescent="0.25">
      <c r="A444" s="48"/>
    </row>
    <row r="445" spans="1:1" x14ac:dyDescent="0.25">
      <c r="A445" s="48"/>
    </row>
    <row r="446" spans="1:1" x14ac:dyDescent="0.25">
      <c r="A446" s="48"/>
    </row>
    <row r="447" spans="1:1" x14ac:dyDescent="0.25">
      <c r="A447" s="48"/>
    </row>
    <row r="448" spans="1:1" x14ac:dyDescent="0.25">
      <c r="A448" s="48"/>
    </row>
    <row r="449" spans="1:1" x14ac:dyDescent="0.25">
      <c r="A449" s="48"/>
    </row>
    <row r="450" spans="1:1" x14ac:dyDescent="0.25">
      <c r="A450" s="48"/>
    </row>
    <row r="451" spans="1:1" x14ac:dyDescent="0.25">
      <c r="A451" s="48"/>
    </row>
    <row r="452" spans="1:1" x14ac:dyDescent="0.25">
      <c r="A452" s="48"/>
    </row>
    <row r="453" spans="1:1" x14ac:dyDescent="0.25">
      <c r="A453" s="48"/>
    </row>
    <row r="454" spans="1:1" x14ac:dyDescent="0.25">
      <c r="A454" s="48"/>
    </row>
    <row r="455" spans="1:1" x14ac:dyDescent="0.25">
      <c r="A455" s="48"/>
    </row>
    <row r="456" spans="1:1" x14ac:dyDescent="0.25">
      <c r="A456" s="48"/>
    </row>
    <row r="457" spans="1:1" x14ac:dyDescent="0.25">
      <c r="A457" s="48"/>
    </row>
    <row r="458" spans="1:1" x14ac:dyDescent="0.25">
      <c r="A458" s="48"/>
    </row>
    <row r="459" spans="1:1" x14ac:dyDescent="0.25">
      <c r="A459" s="48"/>
    </row>
    <row r="460" spans="1:1" x14ac:dyDescent="0.25">
      <c r="A460" s="48"/>
    </row>
    <row r="461" spans="1:1" x14ac:dyDescent="0.25">
      <c r="A461" s="48"/>
    </row>
    <row r="462" spans="1:1" x14ac:dyDescent="0.25">
      <c r="A462" s="48"/>
    </row>
    <row r="463" spans="1:1" x14ac:dyDescent="0.25">
      <c r="A463" s="48"/>
    </row>
    <row r="464" spans="1:1" x14ac:dyDescent="0.25">
      <c r="A464" s="48"/>
    </row>
    <row r="465" spans="1:1" x14ac:dyDescent="0.25">
      <c r="A465" s="48"/>
    </row>
    <row r="466" spans="1:1" x14ac:dyDescent="0.25">
      <c r="A466" s="48"/>
    </row>
    <row r="467" spans="1:1" x14ac:dyDescent="0.25">
      <c r="A467" s="48"/>
    </row>
    <row r="468" spans="1:1" x14ac:dyDescent="0.25">
      <c r="A468" s="48"/>
    </row>
    <row r="469" spans="1:1" x14ac:dyDescent="0.25">
      <c r="A469" s="48"/>
    </row>
    <row r="470" spans="1:1" x14ac:dyDescent="0.25">
      <c r="A470" s="48"/>
    </row>
    <row r="471" spans="1:1" x14ac:dyDescent="0.25">
      <c r="A471" s="48"/>
    </row>
    <row r="472" spans="1:1" x14ac:dyDescent="0.25">
      <c r="A472" s="48"/>
    </row>
    <row r="473" spans="1:1" x14ac:dyDescent="0.25">
      <c r="A473" s="48"/>
    </row>
    <row r="474" spans="1:1" x14ac:dyDescent="0.25">
      <c r="A474" s="48"/>
    </row>
    <row r="475" spans="1:1" x14ac:dyDescent="0.25">
      <c r="A475" s="48"/>
    </row>
    <row r="476" spans="1:1" x14ac:dyDescent="0.25">
      <c r="A476" s="48"/>
    </row>
    <row r="477" spans="1:1" x14ac:dyDescent="0.25">
      <c r="A477" s="48"/>
    </row>
    <row r="478" spans="1:1" x14ac:dyDescent="0.25">
      <c r="A478" s="48"/>
    </row>
    <row r="479" spans="1:1" x14ac:dyDescent="0.25">
      <c r="A479" s="48"/>
    </row>
    <row r="480" spans="1:1" x14ac:dyDescent="0.25">
      <c r="A480" s="48"/>
    </row>
    <row r="481" spans="1:1" x14ac:dyDescent="0.25">
      <c r="A481" s="48"/>
    </row>
    <row r="482" spans="1:1" x14ac:dyDescent="0.25">
      <c r="A482" s="48"/>
    </row>
    <row r="483" spans="1:1" x14ac:dyDescent="0.25">
      <c r="A483" s="48"/>
    </row>
    <row r="484" spans="1:1" x14ac:dyDescent="0.25">
      <c r="A484" s="48"/>
    </row>
    <row r="485" spans="1:1" x14ac:dyDescent="0.25">
      <c r="A485" s="48"/>
    </row>
    <row r="486" spans="1:1" x14ac:dyDescent="0.25">
      <c r="A486" s="48"/>
    </row>
    <row r="487" spans="1:1" x14ac:dyDescent="0.25">
      <c r="A487" s="48"/>
    </row>
    <row r="488" spans="1:1" x14ac:dyDescent="0.25">
      <c r="A488" s="48"/>
    </row>
    <row r="489" spans="1:1" x14ac:dyDescent="0.25">
      <c r="A489" s="48"/>
    </row>
    <row r="490" spans="1:1" x14ac:dyDescent="0.25">
      <c r="A490" s="48"/>
    </row>
    <row r="491" spans="1:1" x14ac:dyDescent="0.25">
      <c r="A491" s="48"/>
    </row>
    <row r="492" spans="1:1" x14ac:dyDescent="0.25">
      <c r="A492" s="48"/>
    </row>
    <row r="493" spans="1:1" x14ac:dyDescent="0.25">
      <c r="A493" s="48"/>
    </row>
    <row r="494" spans="1:1" x14ac:dyDescent="0.25">
      <c r="A494" s="48"/>
    </row>
    <row r="495" spans="1:1" x14ac:dyDescent="0.25">
      <c r="A495" s="48"/>
    </row>
    <row r="496" spans="1:1" x14ac:dyDescent="0.25">
      <c r="A496" s="48"/>
    </row>
    <row r="497" spans="1:1" x14ac:dyDescent="0.25">
      <c r="A497" s="48"/>
    </row>
    <row r="498" spans="1:1" x14ac:dyDescent="0.25">
      <c r="A498" s="48"/>
    </row>
    <row r="499" spans="1:1" x14ac:dyDescent="0.25">
      <c r="A499" s="48"/>
    </row>
    <row r="500" spans="1:1" x14ac:dyDescent="0.25">
      <c r="A500" s="48"/>
    </row>
    <row r="501" spans="1:1" x14ac:dyDescent="0.25">
      <c r="A501" s="48"/>
    </row>
    <row r="502" spans="1:1" x14ac:dyDescent="0.25">
      <c r="A502" s="48"/>
    </row>
    <row r="503" spans="1:1" x14ac:dyDescent="0.25">
      <c r="A503" s="48"/>
    </row>
    <row r="504" spans="1:1" x14ac:dyDescent="0.25">
      <c r="A504" s="48"/>
    </row>
    <row r="505" spans="1:1" x14ac:dyDescent="0.25">
      <c r="A505" s="48"/>
    </row>
    <row r="506" spans="1:1" x14ac:dyDescent="0.25">
      <c r="A506" s="48"/>
    </row>
    <row r="507" spans="1:1" x14ac:dyDescent="0.25">
      <c r="A507" s="48"/>
    </row>
    <row r="508" spans="1:1" x14ac:dyDescent="0.25">
      <c r="A508" s="48"/>
    </row>
    <row r="509" spans="1:1" x14ac:dyDescent="0.25">
      <c r="A509" s="48"/>
    </row>
    <row r="510" spans="1:1" x14ac:dyDescent="0.25">
      <c r="A510" s="48"/>
    </row>
    <row r="511" spans="1:1" x14ac:dyDescent="0.25">
      <c r="A511" s="48"/>
    </row>
    <row r="512" spans="1:1" x14ac:dyDescent="0.25">
      <c r="A512" s="48"/>
    </row>
    <row r="513" spans="1:1" x14ac:dyDescent="0.25">
      <c r="A513" s="48"/>
    </row>
    <row r="514" spans="1:1" x14ac:dyDescent="0.25">
      <c r="A514" s="48"/>
    </row>
    <row r="515" spans="1:1" x14ac:dyDescent="0.25">
      <c r="A515" s="48"/>
    </row>
    <row r="516" spans="1:1" x14ac:dyDescent="0.25">
      <c r="A516" s="48"/>
    </row>
    <row r="517" spans="1:1" x14ac:dyDescent="0.25">
      <c r="A517" s="48"/>
    </row>
    <row r="518" spans="1:1" x14ac:dyDescent="0.25">
      <c r="A518" s="48"/>
    </row>
    <row r="519" spans="1:1" x14ac:dyDescent="0.25">
      <c r="A519" s="48"/>
    </row>
    <row r="520" spans="1:1" x14ac:dyDescent="0.25">
      <c r="A520" s="48"/>
    </row>
    <row r="521" spans="1:1" x14ac:dyDescent="0.25">
      <c r="A521" s="48"/>
    </row>
    <row r="522" spans="1:1" x14ac:dyDescent="0.25">
      <c r="A522" s="48"/>
    </row>
    <row r="523" spans="1:1" x14ac:dyDescent="0.25">
      <c r="A523" s="48"/>
    </row>
    <row r="524" spans="1:1" x14ac:dyDescent="0.25">
      <c r="A524" s="48"/>
    </row>
    <row r="525" spans="1:1" x14ac:dyDescent="0.25">
      <c r="A525" s="48"/>
    </row>
    <row r="526" spans="1:1" x14ac:dyDescent="0.25">
      <c r="A526" s="48"/>
    </row>
    <row r="527" spans="1:1" x14ac:dyDescent="0.25">
      <c r="A527" s="48"/>
    </row>
    <row r="528" spans="1:1" x14ac:dyDescent="0.25">
      <c r="A528" s="48"/>
    </row>
    <row r="529" spans="1:1" x14ac:dyDescent="0.25">
      <c r="A529" s="48"/>
    </row>
    <row r="530" spans="1:1" x14ac:dyDescent="0.25">
      <c r="A530" s="48"/>
    </row>
    <row r="531" spans="1:1" x14ac:dyDescent="0.25">
      <c r="A531" s="48"/>
    </row>
    <row r="532" spans="1:1" x14ac:dyDescent="0.25">
      <c r="A532" s="48"/>
    </row>
    <row r="533" spans="1:1" x14ac:dyDescent="0.25">
      <c r="A533" s="48"/>
    </row>
    <row r="534" spans="1:1" x14ac:dyDescent="0.25">
      <c r="A534" s="48"/>
    </row>
    <row r="535" spans="1:1" x14ac:dyDescent="0.25">
      <c r="A535" s="48"/>
    </row>
    <row r="536" spans="1:1" x14ac:dyDescent="0.25">
      <c r="A536" s="48"/>
    </row>
    <row r="537" spans="1:1" x14ac:dyDescent="0.25">
      <c r="A537" s="48"/>
    </row>
    <row r="538" spans="1:1" x14ac:dyDescent="0.25">
      <c r="A538" s="48"/>
    </row>
    <row r="539" spans="1:1" x14ac:dyDescent="0.25">
      <c r="A539" s="48"/>
    </row>
    <row r="540" spans="1:1" x14ac:dyDescent="0.25">
      <c r="A540" s="48"/>
    </row>
    <row r="541" spans="1:1" x14ac:dyDescent="0.25">
      <c r="A541" s="48"/>
    </row>
    <row r="542" spans="1:1" x14ac:dyDescent="0.25">
      <c r="A542" s="48"/>
    </row>
    <row r="543" spans="1:1" x14ac:dyDescent="0.25">
      <c r="A543" s="48"/>
    </row>
    <row r="544" spans="1:1" x14ac:dyDescent="0.25">
      <c r="A544" s="48"/>
    </row>
    <row r="545" spans="1:1" x14ac:dyDescent="0.25">
      <c r="A545" s="48"/>
    </row>
    <row r="546" spans="1:1" x14ac:dyDescent="0.25">
      <c r="A546" s="48"/>
    </row>
    <row r="547" spans="1:1" x14ac:dyDescent="0.25">
      <c r="A547" s="48"/>
    </row>
    <row r="548" spans="1:1" x14ac:dyDescent="0.25">
      <c r="A548" s="48"/>
    </row>
    <row r="549" spans="1:1" x14ac:dyDescent="0.25">
      <c r="A549" s="48"/>
    </row>
    <row r="550" spans="1:1" x14ac:dyDescent="0.25">
      <c r="A550" s="48"/>
    </row>
    <row r="551" spans="1:1" x14ac:dyDescent="0.25">
      <c r="A551" s="48"/>
    </row>
    <row r="552" spans="1:1" x14ac:dyDescent="0.25">
      <c r="A552" s="48"/>
    </row>
    <row r="553" spans="1:1" x14ac:dyDescent="0.25">
      <c r="A553" s="48"/>
    </row>
    <row r="554" spans="1:1" x14ac:dyDescent="0.25">
      <c r="A554" s="48"/>
    </row>
    <row r="555" spans="1:1" x14ac:dyDescent="0.25">
      <c r="A555" s="48"/>
    </row>
    <row r="556" spans="1:1" x14ac:dyDescent="0.25">
      <c r="A556" s="48"/>
    </row>
    <row r="557" spans="1:1" x14ac:dyDescent="0.25">
      <c r="A557" s="48"/>
    </row>
    <row r="558" spans="1:1" x14ac:dyDescent="0.25">
      <c r="A558" s="48"/>
    </row>
    <row r="559" spans="1:1" x14ac:dyDescent="0.25">
      <c r="A559" s="48"/>
    </row>
    <row r="560" spans="1:1" x14ac:dyDescent="0.25">
      <c r="A560" s="48"/>
    </row>
    <row r="561" spans="1:1" x14ac:dyDescent="0.25">
      <c r="A561" s="48"/>
    </row>
    <row r="562" spans="1:1" x14ac:dyDescent="0.25">
      <c r="A562" s="48"/>
    </row>
    <row r="563" spans="1:1" x14ac:dyDescent="0.25">
      <c r="A563" s="48"/>
    </row>
    <row r="564" spans="1:1" x14ac:dyDescent="0.25">
      <c r="A564" s="48"/>
    </row>
    <row r="565" spans="1:1" x14ac:dyDescent="0.25">
      <c r="A565" s="48"/>
    </row>
    <row r="566" spans="1:1" x14ac:dyDescent="0.25">
      <c r="A566" s="48"/>
    </row>
    <row r="567" spans="1:1" x14ac:dyDescent="0.25">
      <c r="A567" s="48"/>
    </row>
    <row r="568" spans="1:1" x14ac:dyDescent="0.25">
      <c r="A568" s="48"/>
    </row>
    <row r="569" spans="1:1" x14ac:dyDescent="0.25">
      <c r="A569" s="48"/>
    </row>
    <row r="570" spans="1:1" x14ac:dyDescent="0.25">
      <c r="A570" s="48"/>
    </row>
    <row r="571" spans="1:1" x14ac:dyDescent="0.25">
      <c r="A571" s="48"/>
    </row>
    <row r="572" spans="1:1" x14ac:dyDescent="0.25">
      <c r="A572" s="48"/>
    </row>
    <row r="573" spans="1:1" x14ac:dyDescent="0.25">
      <c r="A573" s="48"/>
    </row>
    <row r="574" spans="1:1" x14ac:dyDescent="0.25">
      <c r="A574" s="48"/>
    </row>
    <row r="575" spans="1:1" x14ac:dyDescent="0.25">
      <c r="A575" s="48"/>
    </row>
    <row r="576" spans="1:1" x14ac:dyDescent="0.25">
      <c r="A576" s="48"/>
    </row>
    <row r="577" spans="1:1" x14ac:dyDescent="0.25">
      <c r="A577" s="48"/>
    </row>
    <row r="578" spans="1:1" x14ac:dyDescent="0.25">
      <c r="A578" s="48"/>
    </row>
    <row r="579" spans="1:1" x14ac:dyDescent="0.25">
      <c r="A579" s="48"/>
    </row>
    <row r="580" spans="1:1" x14ac:dyDescent="0.25">
      <c r="A580" s="48"/>
    </row>
    <row r="581" spans="1:1" x14ac:dyDescent="0.25">
      <c r="A581" s="48"/>
    </row>
    <row r="582" spans="1:1" x14ac:dyDescent="0.25">
      <c r="A582" s="48"/>
    </row>
    <row r="583" spans="1:1" x14ac:dyDescent="0.25">
      <c r="A583" s="48"/>
    </row>
    <row r="584" spans="1:1" x14ac:dyDescent="0.25">
      <c r="A584" s="48"/>
    </row>
    <row r="585" spans="1:1" x14ac:dyDescent="0.25">
      <c r="A585" s="48"/>
    </row>
    <row r="586" spans="1:1" x14ac:dyDescent="0.25">
      <c r="A586" s="48"/>
    </row>
    <row r="587" spans="1:1" x14ac:dyDescent="0.25">
      <c r="A587" s="48"/>
    </row>
    <row r="588" spans="1:1" x14ac:dyDescent="0.25">
      <c r="A588" s="48"/>
    </row>
    <row r="589" spans="1:1" x14ac:dyDescent="0.25">
      <c r="A589" s="48"/>
    </row>
    <row r="590" spans="1:1" x14ac:dyDescent="0.25">
      <c r="A590" s="48"/>
    </row>
    <row r="591" spans="1:1" x14ac:dyDescent="0.25">
      <c r="A591" s="48"/>
    </row>
    <row r="592" spans="1:1" x14ac:dyDescent="0.25">
      <c r="A592" s="48"/>
    </row>
    <row r="593" spans="1:1" x14ac:dyDescent="0.25">
      <c r="A593" s="48"/>
    </row>
    <row r="594" spans="1:1" x14ac:dyDescent="0.25">
      <c r="A594" s="48"/>
    </row>
    <row r="595" spans="1:1" x14ac:dyDescent="0.25">
      <c r="A595" s="48"/>
    </row>
    <row r="596" spans="1:1" x14ac:dyDescent="0.25">
      <c r="A596" s="48"/>
    </row>
    <row r="597" spans="1:1" x14ac:dyDescent="0.25">
      <c r="A597" s="48"/>
    </row>
    <row r="598" spans="1:1" x14ac:dyDescent="0.25">
      <c r="A598" s="48"/>
    </row>
    <row r="599" spans="1:1" x14ac:dyDescent="0.25">
      <c r="A599" s="48"/>
    </row>
    <row r="600" spans="1:1" x14ac:dyDescent="0.25">
      <c r="A600" s="48"/>
    </row>
    <row r="601" spans="1:1" x14ac:dyDescent="0.25">
      <c r="A601" s="48"/>
    </row>
    <row r="602" spans="1:1" x14ac:dyDescent="0.25">
      <c r="A602" s="48"/>
    </row>
    <row r="603" spans="1:1" x14ac:dyDescent="0.25">
      <c r="A603" s="48"/>
    </row>
    <row r="604" spans="1:1" x14ac:dyDescent="0.25">
      <c r="A604" s="48"/>
    </row>
    <row r="605" spans="1:1" x14ac:dyDescent="0.25">
      <c r="A605" s="48"/>
    </row>
    <row r="606" spans="1:1" x14ac:dyDescent="0.25">
      <c r="A606" s="48"/>
    </row>
    <row r="607" spans="1:1" x14ac:dyDescent="0.25">
      <c r="A607" s="48"/>
    </row>
    <row r="608" spans="1:1" x14ac:dyDescent="0.25">
      <c r="A608" s="48"/>
    </row>
    <row r="609" spans="1:1" x14ac:dyDescent="0.25">
      <c r="A609" s="48"/>
    </row>
    <row r="610" spans="1:1" x14ac:dyDescent="0.25">
      <c r="A610" s="48"/>
    </row>
    <row r="611" spans="1:1" x14ac:dyDescent="0.25">
      <c r="A611" s="48"/>
    </row>
    <row r="612" spans="1:1" x14ac:dyDescent="0.25">
      <c r="A612" s="48"/>
    </row>
    <row r="613" spans="1:1" x14ac:dyDescent="0.25">
      <c r="A613" s="48"/>
    </row>
    <row r="614" spans="1:1" x14ac:dyDescent="0.25">
      <c r="A614" s="48"/>
    </row>
    <row r="615" spans="1:1" x14ac:dyDescent="0.25">
      <c r="A615" s="48"/>
    </row>
    <row r="616" spans="1:1" x14ac:dyDescent="0.25">
      <c r="A616" s="48"/>
    </row>
    <row r="617" spans="1:1" x14ac:dyDescent="0.25">
      <c r="A617" s="48"/>
    </row>
    <row r="618" spans="1:1" x14ac:dyDescent="0.25">
      <c r="A618" s="48"/>
    </row>
    <row r="619" spans="1:1" x14ac:dyDescent="0.25">
      <c r="A619" s="48"/>
    </row>
    <row r="620" spans="1:1" x14ac:dyDescent="0.25">
      <c r="A620" s="48"/>
    </row>
    <row r="621" spans="1:1" x14ac:dyDescent="0.25">
      <c r="A621" s="48"/>
    </row>
    <row r="622" spans="1:1" x14ac:dyDescent="0.25">
      <c r="A622" s="48"/>
    </row>
    <row r="623" spans="1:1" x14ac:dyDescent="0.25">
      <c r="A623" s="48"/>
    </row>
    <row r="624" spans="1:1" x14ac:dyDescent="0.25">
      <c r="A624" s="48"/>
    </row>
    <row r="625" spans="1:1" x14ac:dyDescent="0.25">
      <c r="A625" s="48"/>
    </row>
    <row r="626" spans="1:1" x14ac:dyDescent="0.25">
      <c r="A626" s="48"/>
    </row>
    <row r="627" spans="1:1" x14ac:dyDescent="0.25">
      <c r="A627" s="48"/>
    </row>
    <row r="628" spans="1:1" x14ac:dyDescent="0.25">
      <c r="A628" s="48"/>
    </row>
    <row r="629" spans="1:1" x14ac:dyDescent="0.25">
      <c r="A629" s="48"/>
    </row>
    <row r="630" spans="1:1" x14ac:dyDescent="0.25">
      <c r="A630" s="48"/>
    </row>
    <row r="631" spans="1:1" x14ac:dyDescent="0.25">
      <c r="A631" s="48"/>
    </row>
    <row r="632" spans="1:1" x14ac:dyDescent="0.25">
      <c r="A632" s="48"/>
    </row>
    <row r="633" spans="1:1" x14ac:dyDescent="0.25">
      <c r="A633" s="48"/>
    </row>
    <row r="634" spans="1:1" x14ac:dyDescent="0.25">
      <c r="A634" s="48"/>
    </row>
    <row r="635" spans="1:1" x14ac:dyDescent="0.25">
      <c r="A635" s="48"/>
    </row>
    <row r="636" spans="1:1" x14ac:dyDescent="0.25">
      <c r="A636" s="48"/>
    </row>
    <row r="637" spans="1:1" x14ac:dyDescent="0.25">
      <c r="A637" s="48"/>
    </row>
    <row r="638" spans="1:1" x14ac:dyDescent="0.25">
      <c r="A638" s="48"/>
    </row>
    <row r="639" spans="1:1" x14ac:dyDescent="0.25">
      <c r="A639" s="48"/>
    </row>
    <row r="640" spans="1:1" x14ac:dyDescent="0.25">
      <c r="A640" s="48"/>
    </row>
    <row r="641" spans="1:1" x14ac:dyDescent="0.25">
      <c r="A641" s="48"/>
    </row>
    <row r="642" spans="1:1" x14ac:dyDescent="0.25">
      <c r="A642" s="48"/>
    </row>
    <row r="643" spans="1:1" x14ac:dyDescent="0.25">
      <c r="A643" s="48"/>
    </row>
    <row r="644" spans="1:1" x14ac:dyDescent="0.25">
      <c r="A644" s="48"/>
    </row>
    <row r="645" spans="1:1" x14ac:dyDescent="0.25">
      <c r="A645" s="48"/>
    </row>
    <row r="646" spans="1:1" x14ac:dyDescent="0.25">
      <c r="A646" s="48"/>
    </row>
    <row r="647" spans="1:1" x14ac:dyDescent="0.25">
      <c r="A647" s="48"/>
    </row>
    <row r="648" spans="1:1" x14ac:dyDescent="0.25">
      <c r="A648" s="48"/>
    </row>
    <row r="649" spans="1:1" x14ac:dyDescent="0.25">
      <c r="A649" s="48"/>
    </row>
    <row r="650" spans="1:1" x14ac:dyDescent="0.25">
      <c r="A650" s="48"/>
    </row>
    <row r="651" spans="1:1" x14ac:dyDescent="0.25">
      <c r="A651" s="48"/>
    </row>
    <row r="652" spans="1:1" x14ac:dyDescent="0.25">
      <c r="A652" s="48"/>
    </row>
    <row r="653" spans="1:1" x14ac:dyDescent="0.25">
      <c r="A653" s="48"/>
    </row>
    <row r="654" spans="1:1" x14ac:dyDescent="0.25">
      <c r="A654" s="48"/>
    </row>
    <row r="655" spans="1:1" x14ac:dyDescent="0.25">
      <c r="A655" s="48"/>
    </row>
    <row r="656" spans="1:1" x14ac:dyDescent="0.25">
      <c r="A656" s="48"/>
    </row>
    <row r="657" spans="1:1" x14ac:dyDescent="0.25">
      <c r="A657" s="48"/>
    </row>
    <row r="658" spans="1:1" x14ac:dyDescent="0.25">
      <c r="A658" s="48"/>
    </row>
    <row r="659" spans="1:1" x14ac:dyDescent="0.25">
      <c r="A659" s="48"/>
    </row>
    <row r="660" spans="1:1" x14ac:dyDescent="0.25">
      <c r="A660" s="48"/>
    </row>
    <row r="661" spans="1:1" x14ac:dyDescent="0.25">
      <c r="A661" s="48"/>
    </row>
    <row r="662" spans="1:1" x14ac:dyDescent="0.25">
      <c r="A662" s="48"/>
    </row>
    <row r="663" spans="1:1" x14ac:dyDescent="0.25">
      <c r="A663" s="48"/>
    </row>
    <row r="664" spans="1:1" x14ac:dyDescent="0.25">
      <c r="A664" s="48"/>
    </row>
    <row r="665" spans="1:1" x14ac:dyDescent="0.25">
      <c r="A665" s="48"/>
    </row>
    <row r="666" spans="1:1" x14ac:dyDescent="0.25">
      <c r="A666" s="48"/>
    </row>
    <row r="667" spans="1:1" x14ac:dyDescent="0.25">
      <c r="A667" s="48"/>
    </row>
    <row r="668" spans="1:1" x14ac:dyDescent="0.25">
      <c r="A668" s="48"/>
    </row>
    <row r="669" spans="1:1" x14ac:dyDescent="0.25">
      <c r="A669" s="48"/>
    </row>
    <row r="670" spans="1:1" x14ac:dyDescent="0.25">
      <c r="A670" s="48"/>
    </row>
    <row r="671" spans="1:1" x14ac:dyDescent="0.25">
      <c r="A671" s="48"/>
    </row>
    <row r="672" spans="1:1" x14ac:dyDescent="0.25">
      <c r="A672" s="48"/>
    </row>
    <row r="673" spans="1:1" x14ac:dyDescent="0.25">
      <c r="A673" s="48"/>
    </row>
    <row r="674" spans="1:1" x14ac:dyDescent="0.25">
      <c r="A674" s="48"/>
    </row>
    <row r="675" spans="1:1" x14ac:dyDescent="0.25">
      <c r="A675" s="48"/>
    </row>
    <row r="676" spans="1:1" x14ac:dyDescent="0.25">
      <c r="A676" s="48"/>
    </row>
    <row r="677" spans="1:1" x14ac:dyDescent="0.25">
      <c r="A677" s="48"/>
    </row>
    <row r="678" spans="1:1" x14ac:dyDescent="0.25">
      <c r="A678" s="48"/>
    </row>
    <row r="679" spans="1:1" x14ac:dyDescent="0.25">
      <c r="A679" s="48"/>
    </row>
    <row r="680" spans="1:1" x14ac:dyDescent="0.25">
      <c r="A680" s="48"/>
    </row>
    <row r="681" spans="1:1" x14ac:dyDescent="0.25">
      <c r="A681" s="48"/>
    </row>
    <row r="682" spans="1:1" x14ac:dyDescent="0.25">
      <c r="A682" s="48"/>
    </row>
    <row r="683" spans="1:1" x14ac:dyDescent="0.25">
      <c r="A683" s="48"/>
    </row>
    <row r="684" spans="1:1" x14ac:dyDescent="0.25">
      <c r="A684" s="48"/>
    </row>
    <row r="685" spans="1:1" x14ac:dyDescent="0.25">
      <c r="A685" s="48"/>
    </row>
    <row r="686" spans="1:1" x14ac:dyDescent="0.25">
      <c r="A686" s="48"/>
    </row>
    <row r="687" spans="1:1" x14ac:dyDescent="0.25">
      <c r="A687" s="48"/>
    </row>
    <row r="688" spans="1:1" x14ac:dyDescent="0.25">
      <c r="A688" s="48"/>
    </row>
    <row r="689" spans="1:1" x14ac:dyDescent="0.25">
      <c r="A689" s="48"/>
    </row>
    <row r="690" spans="1:1" x14ac:dyDescent="0.25">
      <c r="A690" s="48"/>
    </row>
    <row r="691" spans="1:1" x14ac:dyDescent="0.25">
      <c r="A691" s="48"/>
    </row>
    <row r="692" spans="1:1" x14ac:dyDescent="0.25">
      <c r="A692" s="48"/>
    </row>
    <row r="693" spans="1:1" x14ac:dyDescent="0.25">
      <c r="A693" s="48"/>
    </row>
    <row r="694" spans="1:1" x14ac:dyDescent="0.25">
      <c r="A694" s="48"/>
    </row>
    <row r="695" spans="1:1" x14ac:dyDescent="0.25">
      <c r="A695" s="48"/>
    </row>
    <row r="696" spans="1:1" x14ac:dyDescent="0.25">
      <c r="A696" s="48"/>
    </row>
    <row r="697" spans="1:1" x14ac:dyDescent="0.25">
      <c r="A697" s="48"/>
    </row>
    <row r="698" spans="1:1" x14ac:dyDescent="0.25">
      <c r="A698" s="48"/>
    </row>
    <row r="699" spans="1:1" x14ac:dyDescent="0.25">
      <c r="A699" s="48"/>
    </row>
    <row r="700" spans="1:1" x14ac:dyDescent="0.25">
      <c r="A700" s="48"/>
    </row>
    <row r="701" spans="1:1" x14ac:dyDescent="0.25">
      <c r="A701" s="48"/>
    </row>
    <row r="702" spans="1:1" x14ac:dyDescent="0.25">
      <c r="A702" s="48"/>
    </row>
    <row r="703" spans="1:1" x14ac:dyDescent="0.25">
      <c r="A703" s="48"/>
    </row>
    <row r="704" spans="1:1" x14ac:dyDescent="0.25">
      <c r="A704" s="48"/>
    </row>
    <row r="705" spans="1:1" x14ac:dyDescent="0.25">
      <c r="A705" s="48"/>
    </row>
    <row r="706" spans="1:1" x14ac:dyDescent="0.25">
      <c r="A706" s="48"/>
    </row>
    <row r="707" spans="1:1" x14ac:dyDescent="0.25">
      <c r="A707" s="48"/>
    </row>
    <row r="708" spans="1:1" x14ac:dyDescent="0.25">
      <c r="A708" s="48"/>
    </row>
    <row r="709" spans="1:1" x14ac:dyDescent="0.25">
      <c r="A709" s="48"/>
    </row>
    <row r="710" spans="1:1" x14ac:dyDescent="0.25">
      <c r="A710" s="48"/>
    </row>
    <row r="711" spans="1:1" x14ac:dyDescent="0.25">
      <c r="A711" s="48"/>
    </row>
    <row r="712" spans="1:1" x14ac:dyDescent="0.25">
      <c r="A712" s="48"/>
    </row>
    <row r="713" spans="1:1" x14ac:dyDescent="0.25">
      <c r="A713" s="48"/>
    </row>
    <row r="714" spans="1:1" x14ac:dyDescent="0.25">
      <c r="A714" s="48"/>
    </row>
    <row r="715" spans="1:1" x14ac:dyDescent="0.25">
      <c r="A715" s="48"/>
    </row>
    <row r="716" spans="1:1" x14ac:dyDescent="0.25">
      <c r="A716" s="48"/>
    </row>
    <row r="717" spans="1:1" x14ac:dyDescent="0.25">
      <c r="A717" s="48"/>
    </row>
    <row r="718" spans="1:1" x14ac:dyDescent="0.25">
      <c r="A718" s="48"/>
    </row>
    <row r="719" spans="1:1" x14ac:dyDescent="0.25">
      <c r="A719" s="48"/>
    </row>
    <row r="720" spans="1:1" x14ac:dyDescent="0.25">
      <c r="A720" s="48"/>
    </row>
    <row r="721" spans="1:1" x14ac:dyDescent="0.25">
      <c r="A721" s="48"/>
    </row>
    <row r="722" spans="1:1" x14ac:dyDescent="0.25">
      <c r="A722" s="48"/>
    </row>
    <row r="723" spans="1:1" x14ac:dyDescent="0.25">
      <c r="A723" s="48"/>
    </row>
    <row r="724" spans="1:1" x14ac:dyDescent="0.25">
      <c r="A724" s="48"/>
    </row>
    <row r="725" spans="1:1" x14ac:dyDescent="0.25">
      <c r="A725" s="48"/>
    </row>
    <row r="726" spans="1:1" x14ac:dyDescent="0.25">
      <c r="A726" s="48"/>
    </row>
    <row r="727" spans="1:1" x14ac:dyDescent="0.25">
      <c r="A727" s="48"/>
    </row>
    <row r="728" spans="1:1" x14ac:dyDescent="0.25">
      <c r="A728" s="48"/>
    </row>
    <row r="729" spans="1:1" x14ac:dyDescent="0.25">
      <c r="A729" s="48"/>
    </row>
    <row r="730" spans="1:1" x14ac:dyDescent="0.25">
      <c r="A730" s="48"/>
    </row>
    <row r="731" spans="1:1" x14ac:dyDescent="0.25">
      <c r="A731" s="48"/>
    </row>
    <row r="732" spans="1:1" x14ac:dyDescent="0.25">
      <c r="A732" s="48"/>
    </row>
    <row r="733" spans="1:1" x14ac:dyDescent="0.25">
      <c r="A733" s="48"/>
    </row>
    <row r="734" spans="1:1" x14ac:dyDescent="0.25">
      <c r="A734" s="48"/>
    </row>
    <row r="735" spans="1:1" x14ac:dyDescent="0.25">
      <c r="A735" s="48"/>
    </row>
    <row r="736" spans="1:1" x14ac:dyDescent="0.25">
      <c r="A736" s="48"/>
    </row>
    <row r="737" spans="1:1" x14ac:dyDescent="0.25">
      <c r="A737" s="48"/>
    </row>
    <row r="738" spans="1:1" x14ac:dyDescent="0.25">
      <c r="A738" s="48"/>
    </row>
    <row r="739" spans="1:1" x14ac:dyDescent="0.25">
      <c r="A739" s="48"/>
    </row>
    <row r="740" spans="1:1" x14ac:dyDescent="0.25">
      <c r="A740" s="48"/>
    </row>
    <row r="741" spans="1:1" x14ac:dyDescent="0.25">
      <c r="A741" s="48"/>
    </row>
    <row r="742" spans="1:1" x14ac:dyDescent="0.25">
      <c r="A742" s="48"/>
    </row>
    <row r="743" spans="1:1" x14ac:dyDescent="0.25">
      <c r="A743" s="48"/>
    </row>
    <row r="744" spans="1:1" x14ac:dyDescent="0.25">
      <c r="A744" s="48"/>
    </row>
    <row r="745" spans="1:1" x14ac:dyDescent="0.25">
      <c r="A745" s="48"/>
    </row>
    <row r="746" spans="1:1" x14ac:dyDescent="0.25">
      <c r="A746" s="48"/>
    </row>
    <row r="747" spans="1:1" x14ac:dyDescent="0.25">
      <c r="A747" s="48"/>
    </row>
    <row r="748" spans="1:1" x14ac:dyDescent="0.25">
      <c r="A748" s="48"/>
    </row>
    <row r="749" spans="1:1" x14ac:dyDescent="0.25">
      <c r="A749" s="48"/>
    </row>
    <row r="750" spans="1:1" x14ac:dyDescent="0.25">
      <c r="A750" s="48"/>
    </row>
    <row r="751" spans="1:1" x14ac:dyDescent="0.25">
      <c r="A751" s="48"/>
    </row>
    <row r="752" spans="1:1" x14ac:dyDescent="0.25">
      <c r="A752" s="48"/>
    </row>
    <row r="753" spans="1:1" x14ac:dyDescent="0.25">
      <c r="A753" s="48"/>
    </row>
    <row r="754" spans="1:1" x14ac:dyDescent="0.25">
      <c r="A754" s="48"/>
    </row>
    <row r="755" spans="1:1" x14ac:dyDescent="0.25">
      <c r="A755" s="48"/>
    </row>
    <row r="756" spans="1:1" x14ac:dyDescent="0.25">
      <c r="A756" s="48"/>
    </row>
    <row r="757" spans="1:1" x14ac:dyDescent="0.25">
      <c r="A757" s="48"/>
    </row>
    <row r="758" spans="1:1" x14ac:dyDescent="0.25">
      <c r="A758" s="48"/>
    </row>
    <row r="759" spans="1:1" x14ac:dyDescent="0.25">
      <c r="A759" s="48"/>
    </row>
    <row r="760" spans="1:1" x14ac:dyDescent="0.25">
      <c r="A760" s="48"/>
    </row>
    <row r="761" spans="1:1" x14ac:dyDescent="0.25">
      <c r="A761" s="48"/>
    </row>
    <row r="762" spans="1:1" x14ac:dyDescent="0.25">
      <c r="A762" s="48"/>
    </row>
    <row r="763" spans="1:1" x14ac:dyDescent="0.25">
      <c r="A763" s="48"/>
    </row>
    <row r="764" spans="1:1" x14ac:dyDescent="0.25">
      <c r="A764" s="48"/>
    </row>
    <row r="765" spans="1:1" x14ac:dyDescent="0.25">
      <c r="A765" s="48"/>
    </row>
    <row r="766" spans="1:1" x14ac:dyDescent="0.25">
      <c r="A766" s="48"/>
    </row>
    <row r="767" spans="1:1" x14ac:dyDescent="0.25">
      <c r="A767" s="48"/>
    </row>
    <row r="768" spans="1:1" x14ac:dyDescent="0.25">
      <c r="A768" s="48"/>
    </row>
    <row r="769" spans="1:1" x14ac:dyDescent="0.25">
      <c r="A769" s="48"/>
    </row>
    <row r="770" spans="1:1" x14ac:dyDescent="0.25">
      <c r="A770" s="48"/>
    </row>
    <row r="771" spans="1:1" x14ac:dyDescent="0.25">
      <c r="A771" s="48"/>
    </row>
    <row r="772" spans="1:1" x14ac:dyDescent="0.25">
      <c r="A772" s="48"/>
    </row>
    <row r="773" spans="1:1" x14ac:dyDescent="0.25">
      <c r="A773" s="48"/>
    </row>
    <row r="774" spans="1:1" x14ac:dyDescent="0.25">
      <c r="A774" s="48"/>
    </row>
    <row r="775" spans="1:1" x14ac:dyDescent="0.25">
      <c r="A775" s="48"/>
    </row>
    <row r="776" spans="1:1" x14ac:dyDescent="0.25">
      <c r="A776" s="48"/>
    </row>
    <row r="777" spans="1:1" x14ac:dyDescent="0.25">
      <c r="A777" s="48"/>
    </row>
    <row r="778" spans="1:1" x14ac:dyDescent="0.25">
      <c r="A778" s="48"/>
    </row>
    <row r="779" spans="1:1" x14ac:dyDescent="0.25">
      <c r="A779" s="48"/>
    </row>
    <row r="780" spans="1:1" x14ac:dyDescent="0.25">
      <c r="A780" s="48"/>
    </row>
    <row r="781" spans="1:1" x14ac:dyDescent="0.25">
      <c r="A781" s="48"/>
    </row>
    <row r="782" spans="1:1" x14ac:dyDescent="0.25">
      <c r="A782" s="48"/>
    </row>
    <row r="783" spans="1:1" x14ac:dyDescent="0.25">
      <c r="A783" s="48"/>
    </row>
    <row r="784" spans="1:1" x14ac:dyDescent="0.25">
      <c r="A784" s="48"/>
    </row>
    <row r="785" spans="1:1" x14ac:dyDescent="0.25">
      <c r="A785" s="48"/>
    </row>
    <row r="786" spans="1:1" x14ac:dyDescent="0.25">
      <c r="A786" s="48"/>
    </row>
    <row r="787" spans="1:1" x14ac:dyDescent="0.25">
      <c r="A787" s="48"/>
    </row>
    <row r="788" spans="1:1" x14ac:dyDescent="0.25">
      <c r="A788" s="48"/>
    </row>
    <row r="789" spans="1:1" x14ac:dyDescent="0.25">
      <c r="A789" s="48"/>
    </row>
    <row r="790" spans="1:1" x14ac:dyDescent="0.25">
      <c r="A790" s="48"/>
    </row>
    <row r="791" spans="1:1" x14ac:dyDescent="0.25">
      <c r="A791" s="48"/>
    </row>
    <row r="792" spans="1:1" x14ac:dyDescent="0.25">
      <c r="A792" s="48"/>
    </row>
    <row r="793" spans="1:1" x14ac:dyDescent="0.25">
      <c r="A793" s="48"/>
    </row>
    <row r="794" spans="1:1" x14ac:dyDescent="0.25">
      <c r="A794" s="48"/>
    </row>
    <row r="795" spans="1:1" x14ac:dyDescent="0.25">
      <c r="A795" s="48"/>
    </row>
    <row r="796" spans="1:1" x14ac:dyDescent="0.25">
      <c r="A796" s="48"/>
    </row>
    <row r="797" spans="1:1" x14ac:dyDescent="0.25">
      <c r="A797" s="48"/>
    </row>
    <row r="798" spans="1:1" x14ac:dyDescent="0.25">
      <c r="A798" s="48"/>
    </row>
    <row r="799" spans="1:1" x14ac:dyDescent="0.25">
      <c r="A799" s="48"/>
    </row>
    <row r="800" spans="1:1" x14ac:dyDescent="0.25">
      <c r="A800" s="48"/>
    </row>
    <row r="801" spans="1:1" x14ac:dyDescent="0.25">
      <c r="A801" s="48"/>
    </row>
    <row r="802" spans="1:1" x14ac:dyDescent="0.25">
      <c r="A802" s="48"/>
    </row>
    <row r="803" spans="1:1" x14ac:dyDescent="0.25">
      <c r="A803" s="48"/>
    </row>
    <row r="804" spans="1:1" x14ac:dyDescent="0.25">
      <c r="A804" s="48"/>
    </row>
    <row r="805" spans="1:1" x14ac:dyDescent="0.25">
      <c r="A805" s="48"/>
    </row>
    <row r="806" spans="1:1" x14ac:dyDescent="0.25">
      <c r="A806" s="48"/>
    </row>
    <row r="807" spans="1:1" x14ac:dyDescent="0.25">
      <c r="A807" s="48"/>
    </row>
    <row r="808" spans="1:1" x14ac:dyDescent="0.25">
      <c r="A808" s="48"/>
    </row>
    <row r="809" spans="1:1" x14ac:dyDescent="0.25">
      <c r="A809" s="48"/>
    </row>
    <row r="810" spans="1:1" x14ac:dyDescent="0.25">
      <c r="A810" s="48"/>
    </row>
    <row r="811" spans="1:1" x14ac:dyDescent="0.25">
      <c r="A811" s="48"/>
    </row>
    <row r="812" spans="1:1" x14ac:dyDescent="0.25">
      <c r="A812" s="48"/>
    </row>
    <row r="813" spans="1:1" x14ac:dyDescent="0.25">
      <c r="A813" s="48"/>
    </row>
    <row r="814" spans="1:1" x14ac:dyDescent="0.25">
      <c r="A814" s="48"/>
    </row>
    <row r="815" spans="1:1" x14ac:dyDescent="0.25">
      <c r="A815" s="48"/>
    </row>
    <row r="816" spans="1:1" x14ac:dyDescent="0.25">
      <c r="A816" s="48"/>
    </row>
    <row r="817" spans="1:1" x14ac:dyDescent="0.25">
      <c r="A817" s="48"/>
    </row>
    <row r="818" spans="1:1" x14ac:dyDescent="0.25">
      <c r="A818" s="48"/>
    </row>
    <row r="819" spans="1:1" x14ac:dyDescent="0.25">
      <c r="A819" s="48"/>
    </row>
    <row r="820" spans="1:1" x14ac:dyDescent="0.25">
      <c r="A820" s="48"/>
    </row>
    <row r="821" spans="1:1" x14ac:dyDescent="0.25">
      <c r="A821" s="48"/>
    </row>
    <row r="822" spans="1:1" x14ac:dyDescent="0.25">
      <c r="A822" s="48"/>
    </row>
    <row r="823" spans="1:1" x14ac:dyDescent="0.25">
      <c r="A823" s="48"/>
    </row>
    <row r="824" spans="1:1" x14ac:dyDescent="0.25">
      <c r="A824" s="48"/>
    </row>
    <row r="825" spans="1:1" x14ac:dyDescent="0.25">
      <c r="A825" s="48"/>
    </row>
    <row r="826" spans="1:1" x14ac:dyDescent="0.25">
      <c r="A826" s="48"/>
    </row>
    <row r="827" spans="1:1" x14ac:dyDescent="0.25">
      <c r="A827" s="48"/>
    </row>
    <row r="828" spans="1:1" x14ac:dyDescent="0.25">
      <c r="A828" s="48"/>
    </row>
    <row r="829" spans="1:1" x14ac:dyDescent="0.25">
      <c r="A829" s="48"/>
    </row>
    <row r="830" spans="1:1" x14ac:dyDescent="0.25">
      <c r="A830" s="48"/>
    </row>
    <row r="831" spans="1:1" x14ac:dyDescent="0.25">
      <c r="A831" s="48"/>
    </row>
    <row r="832" spans="1:1" x14ac:dyDescent="0.25">
      <c r="A832" s="48"/>
    </row>
    <row r="833" spans="1:1" x14ac:dyDescent="0.25">
      <c r="A833" s="48"/>
    </row>
    <row r="834" spans="1:1" x14ac:dyDescent="0.25">
      <c r="A834" s="48"/>
    </row>
    <row r="835" spans="1:1" x14ac:dyDescent="0.25">
      <c r="A835" s="48"/>
    </row>
    <row r="836" spans="1:1" x14ac:dyDescent="0.25">
      <c r="A836" s="48"/>
    </row>
    <row r="837" spans="1:1" x14ac:dyDescent="0.25">
      <c r="A837" s="48"/>
    </row>
    <row r="838" spans="1:1" x14ac:dyDescent="0.25">
      <c r="A838" s="48"/>
    </row>
    <row r="839" spans="1:1" x14ac:dyDescent="0.25">
      <c r="A839" s="48"/>
    </row>
    <row r="840" spans="1:1" x14ac:dyDescent="0.25">
      <c r="A840" s="48"/>
    </row>
    <row r="841" spans="1:1" x14ac:dyDescent="0.25">
      <c r="A841" s="48"/>
    </row>
    <row r="842" spans="1:1" x14ac:dyDescent="0.25">
      <c r="A842" s="48"/>
    </row>
    <row r="843" spans="1:1" x14ac:dyDescent="0.25">
      <c r="A843" s="48"/>
    </row>
    <row r="844" spans="1:1" x14ac:dyDescent="0.25">
      <c r="A844" s="48"/>
    </row>
    <row r="845" spans="1:1" x14ac:dyDescent="0.25">
      <c r="A845" s="48"/>
    </row>
    <row r="846" spans="1:1" x14ac:dyDescent="0.25">
      <c r="A846" s="48"/>
    </row>
    <row r="847" spans="1:1" x14ac:dyDescent="0.25">
      <c r="A847" s="48"/>
    </row>
    <row r="848" spans="1:1" x14ac:dyDescent="0.25">
      <c r="A848" s="48"/>
    </row>
    <row r="849" spans="1:1" x14ac:dyDescent="0.25">
      <c r="A849" s="48"/>
    </row>
    <row r="850" spans="1:1" x14ac:dyDescent="0.25">
      <c r="A850" s="48"/>
    </row>
    <row r="851" spans="1:1" x14ac:dyDescent="0.25">
      <c r="A851" s="48"/>
    </row>
    <row r="852" spans="1:1" x14ac:dyDescent="0.25">
      <c r="A852" s="48"/>
    </row>
    <row r="853" spans="1:1" x14ac:dyDescent="0.25">
      <c r="A853" s="48"/>
    </row>
    <row r="854" spans="1:1" x14ac:dyDescent="0.25">
      <c r="A854" s="48"/>
    </row>
    <row r="855" spans="1:1" x14ac:dyDescent="0.25">
      <c r="A855" s="48"/>
    </row>
    <row r="856" spans="1:1" x14ac:dyDescent="0.25">
      <c r="A856" s="48"/>
    </row>
    <row r="857" spans="1:1" x14ac:dyDescent="0.25">
      <c r="A857" s="48"/>
    </row>
    <row r="858" spans="1:1" x14ac:dyDescent="0.25">
      <c r="A858" s="48"/>
    </row>
    <row r="859" spans="1:1" x14ac:dyDescent="0.25">
      <c r="A859" s="48"/>
    </row>
    <row r="860" spans="1:1" x14ac:dyDescent="0.25">
      <c r="A860" s="48"/>
    </row>
    <row r="861" spans="1:1" x14ac:dyDescent="0.25">
      <c r="A861" s="48"/>
    </row>
    <row r="862" spans="1:1" x14ac:dyDescent="0.25">
      <c r="A862" s="48"/>
    </row>
    <row r="863" spans="1:1" x14ac:dyDescent="0.25">
      <c r="A863" s="48"/>
    </row>
    <row r="864" spans="1:1" x14ac:dyDescent="0.25">
      <c r="A864" s="48"/>
    </row>
    <row r="865" spans="1:1" x14ac:dyDescent="0.25">
      <c r="A865" s="48"/>
    </row>
    <row r="866" spans="1:1" x14ac:dyDescent="0.25">
      <c r="A866" s="48"/>
    </row>
    <row r="867" spans="1:1" x14ac:dyDescent="0.25">
      <c r="A867" s="48"/>
    </row>
    <row r="868" spans="1:1" x14ac:dyDescent="0.25">
      <c r="A868" s="48"/>
    </row>
    <row r="869" spans="1:1" x14ac:dyDescent="0.25">
      <c r="A869" s="48"/>
    </row>
    <row r="870" spans="1:1" x14ac:dyDescent="0.25">
      <c r="A870" s="48"/>
    </row>
    <row r="871" spans="1:1" x14ac:dyDescent="0.25">
      <c r="A871" s="48"/>
    </row>
    <row r="872" spans="1:1" x14ac:dyDescent="0.25">
      <c r="A872" s="48"/>
    </row>
    <row r="873" spans="1:1" x14ac:dyDescent="0.25">
      <c r="A873" s="48"/>
    </row>
    <row r="874" spans="1:1" x14ac:dyDescent="0.25">
      <c r="A874" s="48"/>
    </row>
    <row r="875" spans="1:1" x14ac:dyDescent="0.25">
      <c r="A875" s="48"/>
    </row>
    <row r="876" spans="1:1" x14ac:dyDescent="0.25">
      <c r="A876" s="48"/>
    </row>
    <row r="877" spans="1:1" x14ac:dyDescent="0.25">
      <c r="A877" s="48"/>
    </row>
    <row r="878" spans="1:1" x14ac:dyDescent="0.25">
      <c r="A878" s="48"/>
    </row>
    <row r="879" spans="1:1" x14ac:dyDescent="0.25">
      <c r="A879" s="48"/>
    </row>
    <row r="880" spans="1:1" x14ac:dyDescent="0.25">
      <c r="A880" s="48"/>
    </row>
    <row r="881" spans="1:1" x14ac:dyDescent="0.25">
      <c r="A881" s="48"/>
    </row>
    <row r="882" spans="1:1" x14ac:dyDescent="0.25">
      <c r="A882" s="48"/>
    </row>
    <row r="883" spans="1:1" x14ac:dyDescent="0.25">
      <c r="A883" s="48"/>
    </row>
    <row r="884" spans="1:1" x14ac:dyDescent="0.25">
      <c r="A884" s="48"/>
    </row>
    <row r="885" spans="1:1" x14ac:dyDescent="0.25">
      <c r="A885" s="48"/>
    </row>
    <row r="886" spans="1:1" x14ac:dyDescent="0.25">
      <c r="A886" s="48"/>
    </row>
    <row r="887" spans="1:1" x14ac:dyDescent="0.25">
      <c r="A887" s="48"/>
    </row>
    <row r="888" spans="1:1" x14ac:dyDescent="0.25">
      <c r="A888" s="48"/>
    </row>
    <row r="889" spans="1:1" x14ac:dyDescent="0.25">
      <c r="A889" s="48"/>
    </row>
    <row r="890" spans="1:1" x14ac:dyDescent="0.25">
      <c r="A890" s="48"/>
    </row>
    <row r="891" spans="1:1" x14ac:dyDescent="0.25">
      <c r="A891" s="48"/>
    </row>
    <row r="892" spans="1:1" x14ac:dyDescent="0.25">
      <c r="A892" s="48"/>
    </row>
    <row r="893" spans="1:1" x14ac:dyDescent="0.25">
      <c r="A893" s="48"/>
    </row>
    <row r="894" spans="1:1" x14ac:dyDescent="0.25">
      <c r="A894" s="48"/>
    </row>
    <row r="895" spans="1:1" x14ac:dyDescent="0.25">
      <c r="A895" s="48"/>
    </row>
    <row r="896" spans="1:1" x14ac:dyDescent="0.25">
      <c r="A896" s="48"/>
    </row>
    <row r="897" spans="1:1" x14ac:dyDescent="0.25">
      <c r="A897" s="48"/>
    </row>
    <row r="898" spans="1:1" x14ac:dyDescent="0.25">
      <c r="A898" s="48"/>
    </row>
    <row r="899" spans="1:1" x14ac:dyDescent="0.25">
      <c r="A899" s="48"/>
    </row>
    <row r="900" spans="1:1" x14ac:dyDescent="0.25">
      <c r="A900" s="48"/>
    </row>
    <row r="901" spans="1:1" x14ac:dyDescent="0.25">
      <c r="A901" s="48"/>
    </row>
    <row r="902" spans="1:1" x14ac:dyDescent="0.25">
      <c r="A902" s="48"/>
    </row>
    <row r="903" spans="1:1" x14ac:dyDescent="0.25">
      <c r="A903" s="48"/>
    </row>
    <row r="904" spans="1:1" x14ac:dyDescent="0.25">
      <c r="A904" s="48"/>
    </row>
    <row r="905" spans="1:1" x14ac:dyDescent="0.25">
      <c r="A905" s="48"/>
    </row>
    <row r="906" spans="1:1" x14ac:dyDescent="0.25">
      <c r="A906" s="48"/>
    </row>
    <row r="907" spans="1:1" x14ac:dyDescent="0.25">
      <c r="A907" s="48"/>
    </row>
    <row r="908" spans="1:1" x14ac:dyDescent="0.25">
      <c r="A908" s="48"/>
    </row>
    <row r="909" spans="1:1" x14ac:dyDescent="0.25">
      <c r="A909" s="48"/>
    </row>
    <row r="910" spans="1:1" x14ac:dyDescent="0.25">
      <c r="A910" s="48"/>
    </row>
    <row r="911" spans="1:1" x14ac:dyDescent="0.25">
      <c r="A911" s="48"/>
    </row>
    <row r="912" spans="1:1" x14ac:dyDescent="0.25">
      <c r="A912" s="48"/>
    </row>
    <row r="913" spans="1:1" x14ac:dyDescent="0.25">
      <c r="A913" s="48"/>
    </row>
    <row r="914" spans="1:1" x14ac:dyDescent="0.25">
      <c r="A914" s="48"/>
    </row>
    <row r="915" spans="1:1" x14ac:dyDescent="0.25">
      <c r="A915" s="48"/>
    </row>
    <row r="916" spans="1:1" x14ac:dyDescent="0.25">
      <c r="A916" s="48"/>
    </row>
    <row r="917" spans="1:1" x14ac:dyDescent="0.25">
      <c r="A917" s="48"/>
    </row>
    <row r="918" spans="1:1" x14ac:dyDescent="0.25">
      <c r="A918" s="48"/>
    </row>
    <row r="919" spans="1:1" x14ac:dyDescent="0.25">
      <c r="A919" s="48"/>
    </row>
    <row r="920" spans="1:1" x14ac:dyDescent="0.25">
      <c r="A920" s="48"/>
    </row>
    <row r="921" spans="1:1" x14ac:dyDescent="0.25">
      <c r="A921" s="48"/>
    </row>
    <row r="922" spans="1:1" x14ac:dyDescent="0.25">
      <c r="A922" s="48"/>
    </row>
    <row r="923" spans="1:1" x14ac:dyDescent="0.25">
      <c r="A923" s="48"/>
    </row>
    <row r="924" spans="1:1" x14ac:dyDescent="0.25">
      <c r="A924" s="48"/>
    </row>
    <row r="925" spans="1:1" x14ac:dyDescent="0.25">
      <c r="A925" s="48"/>
    </row>
    <row r="926" spans="1:1" x14ac:dyDescent="0.25">
      <c r="A926" s="48"/>
    </row>
    <row r="927" spans="1:1" x14ac:dyDescent="0.25">
      <c r="A927" s="48"/>
    </row>
    <row r="928" spans="1:1" x14ac:dyDescent="0.25">
      <c r="A928" s="48"/>
    </row>
    <row r="929" spans="1:1" x14ac:dyDescent="0.25">
      <c r="A929" s="48"/>
    </row>
    <row r="930" spans="1:1" x14ac:dyDescent="0.25">
      <c r="A930" s="48"/>
    </row>
    <row r="931" spans="1:1" x14ac:dyDescent="0.25">
      <c r="A931" s="48"/>
    </row>
    <row r="932" spans="1:1" x14ac:dyDescent="0.25">
      <c r="A932" s="48"/>
    </row>
    <row r="933" spans="1:1" x14ac:dyDescent="0.25">
      <c r="A933" s="48"/>
    </row>
    <row r="934" spans="1:1" x14ac:dyDescent="0.25">
      <c r="A934" s="48"/>
    </row>
    <row r="935" spans="1:1" x14ac:dyDescent="0.25">
      <c r="A935" s="48"/>
    </row>
    <row r="936" spans="1:1" x14ac:dyDescent="0.25">
      <c r="A936" s="48"/>
    </row>
    <row r="937" spans="1:1" x14ac:dyDescent="0.25">
      <c r="A937" s="48"/>
    </row>
    <row r="938" spans="1:1" x14ac:dyDescent="0.25">
      <c r="A938" s="48"/>
    </row>
    <row r="939" spans="1:1" x14ac:dyDescent="0.25">
      <c r="A939" s="48"/>
    </row>
    <row r="940" spans="1:1" x14ac:dyDescent="0.25">
      <c r="A940" s="48"/>
    </row>
    <row r="941" spans="1:1" x14ac:dyDescent="0.25">
      <c r="A941" s="48"/>
    </row>
    <row r="942" spans="1:1" x14ac:dyDescent="0.25">
      <c r="A942" s="48"/>
    </row>
    <row r="943" spans="1:1" x14ac:dyDescent="0.25">
      <c r="A943" s="48"/>
    </row>
    <row r="944" spans="1:1" x14ac:dyDescent="0.25">
      <c r="A944" s="48"/>
    </row>
    <row r="945" spans="1:1" x14ac:dyDescent="0.25">
      <c r="A945" s="48"/>
    </row>
    <row r="946" spans="1:1" x14ac:dyDescent="0.25">
      <c r="A946" s="48"/>
    </row>
    <row r="947" spans="1:1" x14ac:dyDescent="0.25">
      <c r="A947" s="48"/>
    </row>
    <row r="948" spans="1:1" x14ac:dyDescent="0.25">
      <c r="A948" s="48"/>
    </row>
    <row r="949" spans="1:1" x14ac:dyDescent="0.25">
      <c r="A949" s="48"/>
    </row>
    <row r="950" spans="1:1" x14ac:dyDescent="0.25">
      <c r="A950" s="48"/>
    </row>
    <row r="951" spans="1:1" x14ac:dyDescent="0.25">
      <c r="A951" s="48"/>
    </row>
    <row r="952" spans="1:1" x14ac:dyDescent="0.25">
      <c r="A952" s="48"/>
    </row>
    <row r="953" spans="1:1" x14ac:dyDescent="0.25">
      <c r="A953" s="48"/>
    </row>
    <row r="954" spans="1:1" x14ac:dyDescent="0.25">
      <c r="A954" s="48"/>
    </row>
    <row r="955" spans="1:1" x14ac:dyDescent="0.25">
      <c r="A955" s="48"/>
    </row>
    <row r="956" spans="1:1" x14ac:dyDescent="0.25">
      <c r="A956" s="48"/>
    </row>
    <row r="957" spans="1:1" x14ac:dyDescent="0.25">
      <c r="A957" s="48"/>
    </row>
    <row r="958" spans="1:1" x14ac:dyDescent="0.25">
      <c r="A958" s="48"/>
    </row>
    <row r="959" spans="1:1" x14ac:dyDescent="0.25">
      <c r="A959" s="48"/>
    </row>
    <row r="960" spans="1:1" x14ac:dyDescent="0.25">
      <c r="A960" s="48"/>
    </row>
    <row r="961" spans="1:1" x14ac:dyDescent="0.25">
      <c r="A961" s="48"/>
    </row>
    <row r="962" spans="1:1" x14ac:dyDescent="0.25">
      <c r="A962" s="48"/>
    </row>
    <row r="963" spans="1:1" x14ac:dyDescent="0.25">
      <c r="A963" s="48"/>
    </row>
    <row r="964" spans="1:1" x14ac:dyDescent="0.25">
      <c r="A964" s="48"/>
    </row>
    <row r="965" spans="1:1" x14ac:dyDescent="0.25">
      <c r="A965" s="48"/>
    </row>
    <row r="966" spans="1:1" x14ac:dyDescent="0.25">
      <c r="A966" s="48"/>
    </row>
    <row r="967" spans="1:1" x14ac:dyDescent="0.25">
      <c r="A967" s="48"/>
    </row>
    <row r="968" spans="1:1" x14ac:dyDescent="0.25">
      <c r="A968" s="48"/>
    </row>
    <row r="969" spans="1:1" x14ac:dyDescent="0.25">
      <c r="A969" s="48"/>
    </row>
    <row r="970" spans="1:1" x14ac:dyDescent="0.25">
      <c r="A970" s="48"/>
    </row>
    <row r="971" spans="1:1" x14ac:dyDescent="0.25">
      <c r="A971" s="48"/>
    </row>
    <row r="972" spans="1:1" x14ac:dyDescent="0.25">
      <c r="A972" s="48"/>
    </row>
    <row r="973" spans="1:1" x14ac:dyDescent="0.25">
      <c r="A973" s="48"/>
    </row>
    <row r="974" spans="1:1" x14ac:dyDescent="0.25">
      <c r="A974" s="48"/>
    </row>
    <row r="975" spans="1:1" x14ac:dyDescent="0.25">
      <c r="A975" s="48"/>
    </row>
    <row r="976" spans="1:1" x14ac:dyDescent="0.25">
      <c r="A976" s="48"/>
    </row>
    <row r="977" spans="1:1" x14ac:dyDescent="0.25">
      <c r="A977" s="48"/>
    </row>
    <row r="978" spans="1:1" x14ac:dyDescent="0.25">
      <c r="A978" s="48"/>
    </row>
    <row r="979" spans="1:1" x14ac:dyDescent="0.25">
      <c r="A979" s="48"/>
    </row>
    <row r="980" spans="1:1" x14ac:dyDescent="0.25">
      <c r="A980" s="48"/>
    </row>
    <row r="981" spans="1:1" x14ac:dyDescent="0.25">
      <c r="A981" s="48"/>
    </row>
    <row r="982" spans="1:1" x14ac:dyDescent="0.25">
      <c r="A982" s="48"/>
    </row>
    <row r="983" spans="1:1" x14ac:dyDescent="0.25">
      <c r="A983" s="48"/>
    </row>
    <row r="984" spans="1:1" x14ac:dyDescent="0.25">
      <c r="A984" s="48"/>
    </row>
    <row r="985" spans="1:1" x14ac:dyDescent="0.25">
      <c r="A985" s="48"/>
    </row>
    <row r="986" spans="1:1" x14ac:dyDescent="0.25">
      <c r="A986" s="48"/>
    </row>
    <row r="987" spans="1:1" x14ac:dyDescent="0.25">
      <c r="A987" s="48"/>
    </row>
    <row r="988" spans="1:1" x14ac:dyDescent="0.25">
      <c r="A988" s="48"/>
    </row>
    <row r="989" spans="1:1" x14ac:dyDescent="0.25">
      <c r="A989" s="48"/>
    </row>
    <row r="990" spans="1:1" x14ac:dyDescent="0.25">
      <c r="A990" s="48"/>
    </row>
    <row r="991" spans="1:1" x14ac:dyDescent="0.25">
      <c r="A991" s="48"/>
    </row>
    <row r="992" spans="1:1" x14ac:dyDescent="0.25">
      <c r="A992" s="48"/>
    </row>
    <row r="993" spans="1:1" x14ac:dyDescent="0.25">
      <c r="A993" s="48"/>
    </row>
    <row r="994" spans="1:1" x14ac:dyDescent="0.25">
      <c r="A994" s="48"/>
    </row>
    <row r="995" spans="1:1" x14ac:dyDescent="0.25">
      <c r="A995" s="48"/>
    </row>
    <row r="996" spans="1:1" x14ac:dyDescent="0.25">
      <c r="A996" s="48"/>
    </row>
    <row r="997" spans="1:1" x14ac:dyDescent="0.25">
      <c r="A997" s="48"/>
    </row>
    <row r="998" spans="1:1" x14ac:dyDescent="0.25">
      <c r="A998" s="48"/>
    </row>
    <row r="999" spans="1:1" x14ac:dyDescent="0.25">
      <c r="A999" s="48"/>
    </row>
    <row r="1000" spans="1:1" x14ac:dyDescent="0.25">
      <c r="A1000" s="48"/>
    </row>
    <row r="1001" spans="1:1" x14ac:dyDescent="0.25">
      <c r="A1001" s="48"/>
    </row>
    <row r="1002" spans="1:1" x14ac:dyDescent="0.25">
      <c r="A1002" s="48"/>
    </row>
    <row r="1003" spans="1:1" x14ac:dyDescent="0.25">
      <c r="A1003" s="48"/>
    </row>
    <row r="1004" spans="1:1" x14ac:dyDescent="0.25">
      <c r="A1004" s="48"/>
    </row>
    <row r="1005" spans="1:1" x14ac:dyDescent="0.25">
      <c r="A1005" s="48"/>
    </row>
    <row r="1006" spans="1:1" x14ac:dyDescent="0.25">
      <c r="A1006" s="48"/>
    </row>
    <row r="1007" spans="1:1" x14ac:dyDescent="0.25">
      <c r="A1007" s="48"/>
    </row>
    <row r="1008" spans="1:1" x14ac:dyDescent="0.25">
      <c r="A1008" s="48"/>
    </row>
    <row r="1009" spans="1:1" x14ac:dyDescent="0.25">
      <c r="A1009" s="48"/>
    </row>
    <row r="1010" spans="1:1" x14ac:dyDescent="0.25">
      <c r="A1010" s="48"/>
    </row>
    <row r="1011" spans="1:1" x14ac:dyDescent="0.25">
      <c r="A1011" s="48"/>
    </row>
    <row r="1012" spans="1:1" x14ac:dyDescent="0.25">
      <c r="A1012" s="48"/>
    </row>
    <row r="1013" spans="1:1" x14ac:dyDescent="0.25">
      <c r="A1013" s="48"/>
    </row>
    <row r="1014" spans="1:1" x14ac:dyDescent="0.25">
      <c r="A1014" s="48"/>
    </row>
    <row r="1015" spans="1:1" x14ac:dyDescent="0.25">
      <c r="A1015" s="48"/>
    </row>
    <row r="1016" spans="1:1" x14ac:dyDescent="0.25">
      <c r="A1016" s="48"/>
    </row>
    <row r="1017" spans="1:1" x14ac:dyDescent="0.25">
      <c r="A1017" s="48"/>
    </row>
    <row r="1018" spans="1:1" x14ac:dyDescent="0.25">
      <c r="A1018" s="48"/>
    </row>
    <row r="1019" spans="1:1" x14ac:dyDescent="0.25">
      <c r="A1019" s="48"/>
    </row>
    <row r="1020" spans="1:1" x14ac:dyDescent="0.25">
      <c r="A1020" s="48"/>
    </row>
    <row r="1021" spans="1:1" x14ac:dyDescent="0.25">
      <c r="A1021" s="48"/>
    </row>
    <row r="1022" spans="1:1" x14ac:dyDescent="0.25">
      <c r="A1022" s="48"/>
    </row>
    <row r="1023" spans="1:1" x14ac:dyDescent="0.25">
      <c r="A1023" s="48"/>
    </row>
    <row r="1024" spans="1:1" x14ac:dyDescent="0.25">
      <c r="A1024" s="48"/>
    </row>
    <row r="1025" spans="1:1" x14ac:dyDescent="0.25">
      <c r="A1025" s="48"/>
    </row>
    <row r="1026" spans="1:1" x14ac:dyDescent="0.25">
      <c r="A1026" s="48"/>
    </row>
    <row r="1027" spans="1:1" x14ac:dyDescent="0.25">
      <c r="A1027" s="48"/>
    </row>
    <row r="1028" spans="1:1" x14ac:dyDescent="0.25">
      <c r="A1028" s="48"/>
    </row>
    <row r="1029" spans="1:1" x14ac:dyDescent="0.25">
      <c r="A1029" s="48"/>
    </row>
    <row r="1030" spans="1:1" x14ac:dyDescent="0.25">
      <c r="A1030" s="48"/>
    </row>
    <row r="1031" spans="1:1" x14ac:dyDescent="0.25">
      <c r="A1031" s="48"/>
    </row>
    <row r="1032" spans="1:1" x14ac:dyDescent="0.25">
      <c r="A1032" s="48"/>
    </row>
    <row r="1033" spans="1:1" x14ac:dyDescent="0.25">
      <c r="A1033" s="48"/>
    </row>
    <row r="1034" spans="1:1" x14ac:dyDescent="0.25">
      <c r="A1034" s="48"/>
    </row>
    <row r="1035" spans="1:1" x14ac:dyDescent="0.25">
      <c r="A1035" s="48"/>
    </row>
    <row r="1036" spans="1:1" x14ac:dyDescent="0.25">
      <c r="A1036" s="48"/>
    </row>
    <row r="1037" spans="1:1" x14ac:dyDescent="0.25">
      <c r="A1037" s="48"/>
    </row>
    <row r="1038" spans="1:1" x14ac:dyDescent="0.25">
      <c r="A1038" s="48"/>
    </row>
    <row r="1039" spans="1:1" x14ac:dyDescent="0.25">
      <c r="A1039" s="48"/>
    </row>
    <row r="1040" spans="1:1" x14ac:dyDescent="0.25">
      <c r="A1040" s="48"/>
    </row>
    <row r="1041" spans="1:1" x14ac:dyDescent="0.25">
      <c r="A1041" s="48"/>
    </row>
    <row r="1042" spans="1:1" x14ac:dyDescent="0.25">
      <c r="A1042" s="48"/>
    </row>
    <row r="1043" spans="1:1" x14ac:dyDescent="0.25">
      <c r="A1043" s="48"/>
    </row>
    <row r="1044" spans="1:1" x14ac:dyDescent="0.25">
      <c r="A1044" s="48"/>
    </row>
    <row r="1045" spans="1:1" x14ac:dyDescent="0.25">
      <c r="A1045" s="48"/>
    </row>
    <row r="1046" spans="1:1" x14ac:dyDescent="0.25">
      <c r="A1046" s="48"/>
    </row>
    <row r="1047" spans="1:1" x14ac:dyDescent="0.25">
      <c r="A1047" s="48"/>
    </row>
    <row r="1048" spans="1:1" x14ac:dyDescent="0.25">
      <c r="A1048" s="48"/>
    </row>
    <row r="1049" spans="1:1" x14ac:dyDescent="0.25">
      <c r="A1049" s="48"/>
    </row>
    <row r="1050" spans="1:1" x14ac:dyDescent="0.25">
      <c r="A1050" s="48"/>
    </row>
    <row r="1051" spans="1:1" x14ac:dyDescent="0.25">
      <c r="A1051" s="48"/>
    </row>
    <row r="1052" spans="1:1" x14ac:dyDescent="0.25">
      <c r="A1052" s="48"/>
    </row>
    <row r="1053" spans="1:1" x14ac:dyDescent="0.25">
      <c r="A1053" s="48"/>
    </row>
    <row r="1054" spans="1:1" x14ac:dyDescent="0.25">
      <c r="A1054" s="48"/>
    </row>
    <row r="1055" spans="1:1" x14ac:dyDescent="0.25">
      <c r="A1055" s="48"/>
    </row>
    <row r="1056" spans="1:1" x14ac:dyDescent="0.25">
      <c r="A1056" s="48"/>
    </row>
    <row r="1057" spans="1:1" x14ac:dyDescent="0.25">
      <c r="A1057" s="48"/>
    </row>
    <row r="1058" spans="1:1" x14ac:dyDescent="0.25">
      <c r="A1058" s="48"/>
    </row>
    <row r="1059" spans="1:1" x14ac:dyDescent="0.25">
      <c r="A1059" s="48"/>
    </row>
    <row r="1060" spans="1:1" x14ac:dyDescent="0.25">
      <c r="A1060" s="48"/>
    </row>
    <row r="1061" spans="1:1" x14ac:dyDescent="0.25">
      <c r="A1061" s="48"/>
    </row>
    <row r="1062" spans="1:1" x14ac:dyDescent="0.25">
      <c r="A1062" s="48"/>
    </row>
    <row r="1063" spans="1:1" x14ac:dyDescent="0.25">
      <c r="A1063" s="48"/>
    </row>
    <row r="1064" spans="1:1" x14ac:dyDescent="0.25">
      <c r="A1064" s="48"/>
    </row>
    <row r="1065" spans="1:1" x14ac:dyDescent="0.25">
      <c r="A1065" s="48"/>
    </row>
    <row r="1066" spans="1:1" x14ac:dyDescent="0.25">
      <c r="A1066" s="48"/>
    </row>
    <row r="1067" spans="1:1" x14ac:dyDescent="0.25">
      <c r="A1067" s="48"/>
    </row>
    <row r="1068" spans="1:1" x14ac:dyDescent="0.25">
      <c r="A1068" s="48"/>
    </row>
    <row r="1069" spans="1:1" x14ac:dyDescent="0.25">
      <c r="A1069" s="48"/>
    </row>
    <row r="1070" spans="1:1" x14ac:dyDescent="0.25">
      <c r="A1070" s="48"/>
    </row>
    <row r="1071" spans="1:1" x14ac:dyDescent="0.25">
      <c r="A1071" s="48"/>
    </row>
    <row r="1072" spans="1:1" x14ac:dyDescent="0.25">
      <c r="A1072" s="48"/>
    </row>
    <row r="1073" spans="1:1" x14ac:dyDescent="0.25">
      <c r="A1073" s="48"/>
    </row>
    <row r="1074" spans="1:1" x14ac:dyDescent="0.25">
      <c r="A1074" s="48"/>
    </row>
    <row r="1075" spans="1:1" x14ac:dyDescent="0.25">
      <c r="A1075" s="48"/>
    </row>
    <row r="1076" spans="1:1" x14ac:dyDescent="0.25">
      <c r="A1076" s="48"/>
    </row>
    <row r="1077" spans="1:1" x14ac:dyDescent="0.25">
      <c r="A1077" s="48"/>
    </row>
    <row r="1078" spans="1:1" x14ac:dyDescent="0.25">
      <c r="A1078" s="48"/>
    </row>
    <row r="1079" spans="1:1" x14ac:dyDescent="0.25">
      <c r="A1079" s="48"/>
    </row>
    <row r="1080" spans="1:1" x14ac:dyDescent="0.25">
      <c r="A1080" s="48"/>
    </row>
    <row r="1081" spans="1:1" x14ac:dyDescent="0.25">
      <c r="A1081" s="48"/>
    </row>
    <row r="1082" spans="1:1" x14ac:dyDescent="0.25">
      <c r="A1082" s="48"/>
    </row>
    <row r="1083" spans="1:1" x14ac:dyDescent="0.25">
      <c r="A1083" s="48"/>
    </row>
    <row r="1084" spans="1:1" x14ac:dyDescent="0.25">
      <c r="A1084" s="48"/>
    </row>
    <row r="1085" spans="1:1" x14ac:dyDescent="0.25">
      <c r="A1085" s="48"/>
    </row>
    <row r="1086" spans="1:1" x14ac:dyDescent="0.25">
      <c r="A1086" s="48"/>
    </row>
    <row r="1087" spans="1:1" x14ac:dyDescent="0.25">
      <c r="A1087" s="48"/>
    </row>
    <row r="1088" spans="1:1" x14ac:dyDescent="0.25">
      <c r="A1088" s="48"/>
    </row>
    <row r="1089" spans="1:1" x14ac:dyDescent="0.25">
      <c r="A1089" s="48"/>
    </row>
    <row r="1090" spans="1:1" x14ac:dyDescent="0.25">
      <c r="A1090" s="48"/>
    </row>
    <row r="1091" spans="1:1" x14ac:dyDescent="0.25">
      <c r="A1091" s="48"/>
    </row>
    <row r="1092" spans="1:1" x14ac:dyDescent="0.25">
      <c r="A1092" s="48"/>
    </row>
    <row r="1093" spans="1:1" x14ac:dyDescent="0.25">
      <c r="A1093" s="48"/>
    </row>
    <row r="1094" spans="1:1" x14ac:dyDescent="0.25">
      <c r="A1094" s="48"/>
    </row>
    <row r="1095" spans="1:1" x14ac:dyDescent="0.25">
      <c r="A1095" s="48"/>
    </row>
    <row r="1096" spans="1:1" x14ac:dyDescent="0.25">
      <c r="A1096" s="48"/>
    </row>
    <row r="1097" spans="1:1" x14ac:dyDescent="0.25">
      <c r="A1097" s="48"/>
    </row>
    <row r="1098" spans="1:1" x14ac:dyDescent="0.25">
      <c r="A1098" s="48"/>
    </row>
    <row r="1099" spans="1:1" x14ac:dyDescent="0.25">
      <c r="A1099" s="48"/>
    </row>
    <row r="1100" spans="1:1" x14ac:dyDescent="0.25">
      <c r="A1100" s="48"/>
    </row>
    <row r="1101" spans="1:1" x14ac:dyDescent="0.25">
      <c r="A1101" s="48"/>
    </row>
    <row r="1102" spans="1:1" x14ac:dyDescent="0.25">
      <c r="A1102" s="48"/>
    </row>
    <row r="1103" spans="1:1" x14ac:dyDescent="0.25">
      <c r="A1103" s="48"/>
    </row>
    <row r="1104" spans="1:1" x14ac:dyDescent="0.25">
      <c r="A1104" s="48"/>
    </row>
    <row r="1105" spans="1:1" x14ac:dyDescent="0.25">
      <c r="A1105" s="48"/>
    </row>
    <row r="1106" spans="1:1" x14ac:dyDescent="0.25">
      <c r="A1106" s="48"/>
    </row>
    <row r="1107" spans="1:1" x14ac:dyDescent="0.25">
      <c r="A1107" s="48"/>
    </row>
    <row r="1108" spans="1:1" x14ac:dyDescent="0.25">
      <c r="A1108" s="48"/>
    </row>
    <row r="1109" spans="1:1" x14ac:dyDescent="0.25">
      <c r="A1109" s="48"/>
    </row>
    <row r="1110" spans="1:1" x14ac:dyDescent="0.25">
      <c r="A1110" s="48"/>
    </row>
    <row r="1111" spans="1:1" x14ac:dyDescent="0.25">
      <c r="A1111" s="48"/>
    </row>
    <row r="1112" spans="1:1" x14ac:dyDescent="0.25">
      <c r="A1112" s="48"/>
    </row>
    <row r="1113" spans="1:1" x14ac:dyDescent="0.25">
      <c r="A1113" s="48"/>
    </row>
    <row r="1114" spans="1:1" x14ac:dyDescent="0.25">
      <c r="A1114" s="48"/>
    </row>
    <row r="1115" spans="1:1" x14ac:dyDescent="0.25">
      <c r="A1115" s="48"/>
    </row>
    <row r="1116" spans="1:1" x14ac:dyDescent="0.25">
      <c r="A1116" s="48"/>
    </row>
    <row r="1117" spans="1:1" x14ac:dyDescent="0.25">
      <c r="A1117" s="48"/>
    </row>
    <row r="1118" spans="1:1" x14ac:dyDescent="0.25">
      <c r="A1118" s="48"/>
    </row>
    <row r="1119" spans="1:1" x14ac:dyDescent="0.25">
      <c r="A1119" s="48"/>
    </row>
    <row r="1120" spans="1:1" x14ac:dyDescent="0.25">
      <c r="A1120" s="48"/>
    </row>
    <row r="1121" spans="1:1" x14ac:dyDescent="0.25">
      <c r="A1121" s="48"/>
    </row>
    <row r="1122" spans="1:1" x14ac:dyDescent="0.25">
      <c r="A1122" s="48"/>
    </row>
    <row r="1123" spans="1:1" x14ac:dyDescent="0.25">
      <c r="A1123" s="48"/>
    </row>
    <row r="1124" spans="1:1" x14ac:dyDescent="0.25">
      <c r="A1124" s="48"/>
    </row>
    <row r="1125" spans="1:1" x14ac:dyDescent="0.25">
      <c r="A1125" s="48"/>
    </row>
    <row r="1126" spans="1:1" x14ac:dyDescent="0.25">
      <c r="A1126" s="48"/>
    </row>
    <row r="1127" spans="1:1" x14ac:dyDescent="0.25">
      <c r="A1127" s="48"/>
    </row>
    <row r="1128" spans="1:1" x14ac:dyDescent="0.25">
      <c r="A1128" s="48"/>
    </row>
    <row r="1129" spans="1:1" x14ac:dyDescent="0.25">
      <c r="A1129" s="48"/>
    </row>
    <row r="1130" spans="1:1" x14ac:dyDescent="0.25">
      <c r="A1130" s="48"/>
    </row>
    <row r="1131" spans="1:1" x14ac:dyDescent="0.25">
      <c r="A1131" s="48"/>
    </row>
    <row r="1132" spans="1:1" x14ac:dyDescent="0.25">
      <c r="A1132" s="48"/>
    </row>
    <row r="1133" spans="1:1" x14ac:dyDescent="0.25">
      <c r="A1133" s="48"/>
    </row>
    <row r="1134" spans="1:1" x14ac:dyDescent="0.25">
      <c r="A1134" s="48"/>
    </row>
    <row r="1135" spans="1:1" x14ac:dyDescent="0.25">
      <c r="A1135" s="48"/>
    </row>
    <row r="1136" spans="1:1" x14ac:dyDescent="0.25">
      <c r="A1136" s="48"/>
    </row>
    <row r="1137" spans="1:1" x14ac:dyDescent="0.25">
      <c r="A1137" s="48"/>
    </row>
    <row r="1138" spans="1:1" x14ac:dyDescent="0.25">
      <c r="A1138" s="48"/>
    </row>
    <row r="1139" spans="1:1" x14ac:dyDescent="0.25">
      <c r="A1139" s="48"/>
    </row>
    <row r="1140" spans="1:1" x14ac:dyDescent="0.25">
      <c r="A1140" s="48"/>
    </row>
    <row r="1141" spans="1:1" x14ac:dyDescent="0.25">
      <c r="A1141" s="48"/>
    </row>
    <row r="1142" spans="1:1" x14ac:dyDescent="0.25">
      <c r="A1142" s="48"/>
    </row>
    <row r="1143" spans="1:1" x14ac:dyDescent="0.25">
      <c r="A1143" s="48"/>
    </row>
    <row r="1144" spans="1:1" x14ac:dyDescent="0.25">
      <c r="A1144" s="48"/>
    </row>
    <row r="1145" spans="1:1" x14ac:dyDescent="0.25">
      <c r="A1145" s="48"/>
    </row>
    <row r="1146" spans="1:1" x14ac:dyDescent="0.25">
      <c r="A1146" s="48"/>
    </row>
    <row r="1147" spans="1:1" x14ac:dyDescent="0.25">
      <c r="A1147" s="48"/>
    </row>
    <row r="1148" spans="1:1" x14ac:dyDescent="0.25">
      <c r="A1148" s="48"/>
    </row>
    <row r="1149" spans="1:1" x14ac:dyDescent="0.25">
      <c r="A1149" s="48"/>
    </row>
    <row r="1150" spans="1:1" x14ac:dyDescent="0.25">
      <c r="A1150" s="48"/>
    </row>
    <row r="1151" spans="1:1" x14ac:dyDescent="0.25">
      <c r="A1151" s="48"/>
    </row>
    <row r="1152" spans="1:1" x14ac:dyDescent="0.25">
      <c r="A1152" s="48"/>
    </row>
    <row r="1153" spans="1:1" x14ac:dyDescent="0.25">
      <c r="A1153" s="48"/>
    </row>
    <row r="1154" spans="1:1" x14ac:dyDescent="0.25">
      <c r="A1154" s="48"/>
    </row>
    <row r="1155" spans="1:1" x14ac:dyDescent="0.25">
      <c r="A1155" s="48"/>
    </row>
    <row r="1156" spans="1:1" x14ac:dyDescent="0.25">
      <c r="A1156" s="48"/>
    </row>
    <row r="1157" spans="1:1" x14ac:dyDescent="0.25">
      <c r="A1157" s="48"/>
    </row>
    <row r="1158" spans="1:1" x14ac:dyDescent="0.25">
      <c r="A1158" s="48"/>
    </row>
    <row r="1159" spans="1:1" x14ac:dyDescent="0.25">
      <c r="A1159" s="48"/>
    </row>
    <row r="1160" spans="1:1" x14ac:dyDescent="0.25">
      <c r="A1160" s="48"/>
    </row>
    <row r="1161" spans="1:1" x14ac:dyDescent="0.25">
      <c r="A1161" s="48"/>
    </row>
    <row r="1162" spans="1:1" x14ac:dyDescent="0.25">
      <c r="A1162" s="48"/>
    </row>
    <row r="1163" spans="1:1" x14ac:dyDescent="0.25">
      <c r="A1163" s="48"/>
    </row>
    <row r="1164" spans="1:1" x14ac:dyDescent="0.25">
      <c r="A1164" s="48"/>
    </row>
    <row r="1165" spans="1:1" x14ac:dyDescent="0.25">
      <c r="A1165" s="48"/>
    </row>
    <row r="1166" spans="1:1" x14ac:dyDescent="0.25">
      <c r="A1166" s="48"/>
    </row>
    <row r="1167" spans="1:1" x14ac:dyDescent="0.25">
      <c r="A1167" s="48"/>
    </row>
    <row r="1168" spans="1:1" x14ac:dyDescent="0.25">
      <c r="A1168" s="48"/>
    </row>
    <row r="1169" spans="1:1" x14ac:dyDescent="0.25">
      <c r="A1169" s="48"/>
    </row>
    <row r="1170" spans="1:1" x14ac:dyDescent="0.25">
      <c r="A1170" s="48"/>
    </row>
    <row r="1171" spans="1:1" x14ac:dyDescent="0.25">
      <c r="A1171" s="48"/>
    </row>
    <row r="1172" spans="1:1" x14ac:dyDescent="0.25">
      <c r="A1172" s="48"/>
    </row>
    <row r="1173" spans="1:1" x14ac:dyDescent="0.25">
      <c r="A1173" s="48"/>
    </row>
    <row r="1174" spans="1:1" x14ac:dyDescent="0.25">
      <c r="A1174" s="48"/>
    </row>
    <row r="1175" spans="1:1" x14ac:dyDescent="0.25">
      <c r="A1175" s="48"/>
    </row>
    <row r="1176" spans="1:1" x14ac:dyDescent="0.25">
      <c r="A1176" s="48"/>
    </row>
    <row r="1177" spans="1:1" x14ac:dyDescent="0.25">
      <c r="A1177" s="48"/>
    </row>
    <row r="1178" spans="1:1" x14ac:dyDescent="0.25">
      <c r="A1178" s="48"/>
    </row>
    <row r="1179" spans="1:1" x14ac:dyDescent="0.25">
      <c r="A1179" s="48"/>
    </row>
    <row r="1180" spans="1:1" x14ac:dyDescent="0.25">
      <c r="A1180" s="48"/>
    </row>
    <row r="1181" spans="1:1" x14ac:dyDescent="0.25">
      <c r="A1181" s="48"/>
    </row>
    <row r="1182" spans="1:1" x14ac:dyDescent="0.25">
      <c r="A1182" s="48"/>
    </row>
    <row r="1183" spans="1:1" x14ac:dyDescent="0.25">
      <c r="A1183" s="48"/>
    </row>
    <row r="1184" spans="1:1" x14ac:dyDescent="0.25">
      <c r="A1184" s="48"/>
    </row>
    <row r="1185" spans="1:1" x14ac:dyDescent="0.25">
      <c r="A1185" s="48"/>
    </row>
    <row r="1186" spans="1:1" x14ac:dyDescent="0.25">
      <c r="A1186" s="48"/>
    </row>
    <row r="1187" spans="1:1" x14ac:dyDescent="0.25">
      <c r="A1187" s="48"/>
    </row>
    <row r="1188" spans="1:1" x14ac:dyDescent="0.25">
      <c r="A1188" s="48"/>
    </row>
    <row r="1189" spans="1:1" x14ac:dyDescent="0.25">
      <c r="A1189" s="48"/>
    </row>
    <row r="1190" spans="1:1" x14ac:dyDescent="0.25">
      <c r="A1190" s="48"/>
    </row>
    <row r="1191" spans="1:1" x14ac:dyDescent="0.25">
      <c r="A1191" s="48"/>
    </row>
    <row r="1192" spans="1:1" x14ac:dyDescent="0.25">
      <c r="A1192" s="48"/>
    </row>
    <row r="1193" spans="1:1" x14ac:dyDescent="0.25">
      <c r="A1193" s="48"/>
    </row>
    <row r="1194" spans="1:1" x14ac:dyDescent="0.25">
      <c r="A1194" s="48"/>
    </row>
    <row r="1195" spans="1:1" x14ac:dyDescent="0.25">
      <c r="A1195" s="48"/>
    </row>
    <row r="1196" spans="1:1" x14ac:dyDescent="0.25">
      <c r="A1196" s="48"/>
    </row>
    <row r="1197" spans="1:1" x14ac:dyDescent="0.25">
      <c r="A1197" s="48"/>
    </row>
    <row r="1198" spans="1:1" x14ac:dyDescent="0.25">
      <c r="A1198" s="48"/>
    </row>
    <row r="1199" spans="1:1" x14ac:dyDescent="0.25">
      <c r="A1199" s="48"/>
    </row>
    <row r="1200" spans="1:1" x14ac:dyDescent="0.25">
      <c r="A1200" s="48"/>
    </row>
    <row r="1201" spans="1:1" x14ac:dyDescent="0.25">
      <c r="A1201" s="48"/>
    </row>
    <row r="1202" spans="1:1" x14ac:dyDescent="0.25">
      <c r="A1202" s="48"/>
    </row>
    <row r="1203" spans="1:1" x14ac:dyDescent="0.25">
      <c r="A1203" s="48"/>
    </row>
    <row r="1204" spans="1:1" x14ac:dyDescent="0.25">
      <c r="A1204" s="48"/>
    </row>
    <row r="1205" spans="1:1" x14ac:dyDescent="0.25">
      <c r="A1205" s="48"/>
    </row>
    <row r="1206" spans="1:1" x14ac:dyDescent="0.25">
      <c r="A1206" s="48"/>
    </row>
    <row r="1207" spans="1:1" x14ac:dyDescent="0.25">
      <c r="A1207" s="48"/>
    </row>
    <row r="1208" spans="1:1" x14ac:dyDescent="0.25">
      <c r="A1208" s="48"/>
    </row>
    <row r="1209" spans="1:1" x14ac:dyDescent="0.25">
      <c r="A1209" s="48"/>
    </row>
    <row r="1210" spans="1:1" x14ac:dyDescent="0.25">
      <c r="A1210" s="48"/>
    </row>
    <row r="1211" spans="1:1" x14ac:dyDescent="0.25">
      <c r="A1211" s="48"/>
    </row>
    <row r="1212" spans="1:1" x14ac:dyDescent="0.25">
      <c r="A1212" s="48"/>
    </row>
    <row r="1213" spans="1:1" x14ac:dyDescent="0.25">
      <c r="A1213" s="48"/>
    </row>
    <row r="1214" spans="1:1" x14ac:dyDescent="0.25">
      <c r="A1214" s="48"/>
    </row>
    <row r="1215" spans="1:1" x14ac:dyDescent="0.25">
      <c r="A1215" s="48"/>
    </row>
    <row r="1216" spans="1:1" x14ac:dyDescent="0.25">
      <c r="A1216" s="48"/>
    </row>
    <row r="1217" spans="1:1" x14ac:dyDescent="0.25">
      <c r="A1217" s="48"/>
    </row>
    <row r="1218" spans="1:1" x14ac:dyDescent="0.25">
      <c r="A1218" s="48"/>
    </row>
    <row r="1219" spans="1:1" x14ac:dyDescent="0.25">
      <c r="A1219" s="48"/>
    </row>
    <row r="1220" spans="1:1" x14ac:dyDescent="0.25">
      <c r="A1220" s="48"/>
    </row>
    <row r="1221" spans="1:1" x14ac:dyDescent="0.25">
      <c r="A1221" s="48"/>
    </row>
    <row r="1222" spans="1:1" x14ac:dyDescent="0.25">
      <c r="A1222" s="48"/>
    </row>
    <row r="1223" spans="1:1" x14ac:dyDescent="0.25">
      <c r="A1223" s="48"/>
    </row>
    <row r="1224" spans="1:1" x14ac:dyDescent="0.25">
      <c r="A1224" s="48"/>
    </row>
    <row r="1225" spans="1:1" x14ac:dyDescent="0.25">
      <c r="A1225" s="48"/>
    </row>
    <row r="1226" spans="1:1" x14ac:dyDescent="0.25">
      <c r="A1226" s="48"/>
    </row>
    <row r="1227" spans="1:1" x14ac:dyDescent="0.25">
      <c r="A1227" s="48"/>
    </row>
    <row r="1228" spans="1:1" x14ac:dyDescent="0.25">
      <c r="A1228" s="48"/>
    </row>
    <row r="1229" spans="1:1" x14ac:dyDescent="0.25">
      <c r="A1229" s="48"/>
    </row>
    <row r="1230" spans="1:1" x14ac:dyDescent="0.25">
      <c r="A1230" s="48"/>
    </row>
    <row r="1231" spans="1:1" x14ac:dyDescent="0.25">
      <c r="A1231" s="48"/>
    </row>
    <row r="1232" spans="1:1" x14ac:dyDescent="0.25">
      <c r="A1232" s="48"/>
    </row>
    <row r="1233" spans="1:1" x14ac:dyDescent="0.25">
      <c r="A1233" s="48"/>
    </row>
    <row r="1234" spans="1:1" x14ac:dyDescent="0.25">
      <c r="A1234" s="48"/>
    </row>
    <row r="1235" spans="1:1" x14ac:dyDescent="0.25">
      <c r="A1235" s="48"/>
    </row>
    <row r="1236" spans="1:1" x14ac:dyDescent="0.25">
      <c r="A1236" s="48"/>
    </row>
    <row r="1237" spans="1:1" x14ac:dyDescent="0.25">
      <c r="A1237" s="48"/>
    </row>
    <row r="1238" spans="1:1" x14ac:dyDescent="0.25">
      <c r="A1238" s="48"/>
    </row>
    <row r="1239" spans="1:1" x14ac:dyDescent="0.25">
      <c r="A1239" s="48"/>
    </row>
    <row r="1240" spans="1:1" x14ac:dyDescent="0.25">
      <c r="A1240" s="48"/>
    </row>
    <row r="1241" spans="1:1" x14ac:dyDescent="0.25">
      <c r="A1241" s="48"/>
    </row>
    <row r="1242" spans="1:1" x14ac:dyDescent="0.25">
      <c r="A1242" s="48"/>
    </row>
    <row r="1243" spans="1:1" x14ac:dyDescent="0.25">
      <c r="A1243" s="48"/>
    </row>
    <row r="1244" spans="1:1" x14ac:dyDescent="0.25">
      <c r="A1244" s="48"/>
    </row>
    <row r="1245" spans="1:1" x14ac:dyDescent="0.25">
      <c r="A1245" s="48"/>
    </row>
    <row r="1246" spans="1:1" x14ac:dyDescent="0.25">
      <c r="A1246" s="48"/>
    </row>
    <row r="1247" spans="1:1" x14ac:dyDescent="0.25">
      <c r="A1247" s="48"/>
    </row>
    <row r="1248" spans="1:1" x14ac:dyDescent="0.25">
      <c r="A1248" s="48"/>
    </row>
    <row r="1249" spans="1:1" x14ac:dyDescent="0.25">
      <c r="A1249" s="48"/>
    </row>
    <row r="1250" spans="1:1" x14ac:dyDescent="0.25">
      <c r="A1250" s="48"/>
    </row>
    <row r="1251" spans="1:1" x14ac:dyDescent="0.25">
      <c r="A1251" s="48"/>
    </row>
    <row r="1252" spans="1:1" x14ac:dyDescent="0.25">
      <c r="A1252" s="48"/>
    </row>
    <row r="1253" spans="1:1" x14ac:dyDescent="0.25">
      <c r="A1253" s="48"/>
    </row>
    <row r="1254" spans="1:1" x14ac:dyDescent="0.25">
      <c r="A1254" s="48"/>
    </row>
    <row r="1255" spans="1:1" x14ac:dyDescent="0.25">
      <c r="A1255" s="48"/>
    </row>
    <row r="1256" spans="1:1" x14ac:dyDescent="0.25">
      <c r="A1256" s="48"/>
    </row>
    <row r="1257" spans="1:1" x14ac:dyDescent="0.25">
      <c r="A1257" s="48"/>
    </row>
    <row r="1258" spans="1:1" x14ac:dyDescent="0.25">
      <c r="A1258" s="48"/>
    </row>
    <row r="1259" spans="1:1" x14ac:dyDescent="0.25">
      <c r="A1259" s="48"/>
    </row>
    <row r="1260" spans="1:1" x14ac:dyDescent="0.25">
      <c r="A1260" s="48"/>
    </row>
    <row r="1261" spans="1:1" x14ac:dyDescent="0.25">
      <c r="A1261" s="48"/>
    </row>
    <row r="1262" spans="1:1" x14ac:dyDescent="0.25">
      <c r="A1262" s="48"/>
    </row>
    <row r="1263" spans="1:1" x14ac:dyDescent="0.25">
      <c r="A1263" s="48"/>
    </row>
    <row r="1264" spans="1:1" x14ac:dyDescent="0.25">
      <c r="A1264" s="48"/>
    </row>
    <row r="1265" spans="1:1" x14ac:dyDescent="0.25">
      <c r="A1265" s="48"/>
    </row>
    <row r="1266" spans="1:1" x14ac:dyDescent="0.25">
      <c r="A1266" s="48"/>
    </row>
    <row r="1267" spans="1:1" x14ac:dyDescent="0.25">
      <c r="A1267" s="48"/>
    </row>
    <row r="1268" spans="1:1" x14ac:dyDescent="0.25">
      <c r="A1268" s="48"/>
    </row>
    <row r="1269" spans="1:1" x14ac:dyDescent="0.25">
      <c r="A1269" s="48"/>
    </row>
    <row r="1270" spans="1:1" x14ac:dyDescent="0.25">
      <c r="A1270" s="48"/>
    </row>
    <row r="1271" spans="1:1" x14ac:dyDescent="0.25">
      <c r="A1271" s="48"/>
    </row>
    <row r="1272" spans="1:1" x14ac:dyDescent="0.25">
      <c r="A1272" s="48"/>
    </row>
    <row r="1273" spans="1:1" x14ac:dyDescent="0.25">
      <c r="A1273" s="48"/>
    </row>
    <row r="1274" spans="1:1" x14ac:dyDescent="0.25">
      <c r="A1274" s="48"/>
    </row>
    <row r="1275" spans="1:1" x14ac:dyDescent="0.25">
      <c r="A1275" s="48"/>
    </row>
    <row r="1276" spans="1:1" x14ac:dyDescent="0.25">
      <c r="A1276" s="48"/>
    </row>
    <row r="1277" spans="1:1" x14ac:dyDescent="0.25">
      <c r="A1277" s="48"/>
    </row>
    <row r="1278" spans="1:1" x14ac:dyDescent="0.25">
      <c r="A1278" s="48"/>
    </row>
    <row r="1279" spans="1:1" x14ac:dyDescent="0.25">
      <c r="A1279" s="48"/>
    </row>
    <row r="1280" spans="1:1" x14ac:dyDescent="0.25">
      <c r="A1280" s="48"/>
    </row>
    <row r="1281" spans="1:1" x14ac:dyDescent="0.25">
      <c r="A1281" s="48"/>
    </row>
    <row r="1282" spans="1:1" x14ac:dyDescent="0.25">
      <c r="A1282" s="48"/>
    </row>
    <row r="1283" spans="1:1" x14ac:dyDescent="0.25">
      <c r="A1283" s="48"/>
    </row>
    <row r="1284" spans="1:1" x14ac:dyDescent="0.25">
      <c r="A1284" s="48"/>
    </row>
    <row r="1285" spans="1:1" x14ac:dyDescent="0.25">
      <c r="A1285" s="48"/>
    </row>
    <row r="1286" spans="1:1" x14ac:dyDescent="0.25">
      <c r="A1286" s="48"/>
    </row>
    <row r="1287" spans="1:1" x14ac:dyDescent="0.25">
      <c r="A1287" s="48"/>
    </row>
    <row r="1288" spans="1:1" x14ac:dyDescent="0.25">
      <c r="A1288" s="48"/>
    </row>
    <row r="1289" spans="1:1" x14ac:dyDescent="0.25">
      <c r="A1289" s="48"/>
    </row>
    <row r="1290" spans="1:1" x14ac:dyDescent="0.25">
      <c r="A1290" s="48"/>
    </row>
    <row r="1291" spans="1:1" x14ac:dyDescent="0.25">
      <c r="A1291" s="48"/>
    </row>
    <row r="1292" spans="1:1" x14ac:dyDescent="0.25">
      <c r="A1292" s="48"/>
    </row>
    <row r="1293" spans="1:1" x14ac:dyDescent="0.25">
      <c r="A1293" s="48"/>
    </row>
    <row r="1294" spans="1:1" x14ac:dyDescent="0.25">
      <c r="A1294" s="48"/>
    </row>
    <row r="1295" spans="1:1" x14ac:dyDescent="0.25">
      <c r="A1295" s="48"/>
    </row>
    <row r="1296" spans="1:1" x14ac:dyDescent="0.25">
      <c r="A1296" s="48"/>
    </row>
    <row r="1297" spans="1:1" x14ac:dyDescent="0.25">
      <c r="A1297" s="48"/>
    </row>
    <row r="1298" spans="1:1" x14ac:dyDescent="0.25">
      <c r="A1298" s="48"/>
    </row>
    <row r="1299" spans="1:1" x14ac:dyDescent="0.25">
      <c r="A1299" s="48"/>
    </row>
    <row r="1300" spans="1:1" x14ac:dyDescent="0.25">
      <c r="A1300" s="48"/>
    </row>
    <row r="1301" spans="1:1" x14ac:dyDescent="0.25">
      <c r="A1301" s="48"/>
    </row>
    <row r="1302" spans="1:1" x14ac:dyDescent="0.25">
      <c r="A1302" s="48"/>
    </row>
    <row r="1303" spans="1:1" x14ac:dyDescent="0.25">
      <c r="A1303" s="48"/>
    </row>
    <row r="1304" spans="1:1" x14ac:dyDescent="0.25">
      <c r="A1304" s="48"/>
    </row>
    <row r="1305" spans="1:1" x14ac:dyDescent="0.25">
      <c r="A1305" s="48"/>
    </row>
    <row r="1306" spans="1:1" x14ac:dyDescent="0.25">
      <c r="A1306" s="48"/>
    </row>
    <row r="1307" spans="1:1" x14ac:dyDescent="0.25">
      <c r="A1307" s="48"/>
    </row>
    <row r="1308" spans="1:1" x14ac:dyDescent="0.25">
      <c r="A1308" s="48"/>
    </row>
    <row r="1309" spans="1:1" x14ac:dyDescent="0.25">
      <c r="A1309" s="48"/>
    </row>
    <row r="1310" spans="1:1" x14ac:dyDescent="0.25">
      <c r="A1310" s="48"/>
    </row>
    <row r="1311" spans="1:1" x14ac:dyDescent="0.25">
      <c r="A1311" s="48"/>
    </row>
    <row r="1312" spans="1:1" x14ac:dyDescent="0.25">
      <c r="A1312" s="48"/>
    </row>
    <row r="1313" spans="1:1" x14ac:dyDescent="0.25">
      <c r="A1313" s="48"/>
    </row>
    <row r="1314" spans="1:1" x14ac:dyDescent="0.25">
      <c r="A1314" s="48"/>
    </row>
    <row r="1315" spans="1:1" x14ac:dyDescent="0.25">
      <c r="A1315" s="48"/>
    </row>
    <row r="1316" spans="1:1" x14ac:dyDescent="0.25">
      <c r="A1316" s="48"/>
    </row>
    <row r="1317" spans="1:1" x14ac:dyDescent="0.25">
      <c r="A1317" s="48"/>
    </row>
    <row r="1318" spans="1:1" x14ac:dyDescent="0.25">
      <c r="A1318" s="48"/>
    </row>
    <row r="1319" spans="1:1" x14ac:dyDescent="0.25">
      <c r="A1319" s="48"/>
    </row>
    <row r="1320" spans="1:1" x14ac:dyDescent="0.25">
      <c r="A1320" s="48"/>
    </row>
    <row r="1321" spans="1:1" x14ac:dyDescent="0.25">
      <c r="A1321" s="48"/>
    </row>
    <row r="1322" spans="1:1" x14ac:dyDescent="0.25">
      <c r="A1322" s="48"/>
    </row>
    <row r="1323" spans="1:1" x14ac:dyDescent="0.25">
      <c r="A1323" s="48"/>
    </row>
    <row r="1324" spans="1:1" x14ac:dyDescent="0.25">
      <c r="A1324" s="48"/>
    </row>
    <row r="1325" spans="1:1" x14ac:dyDescent="0.25">
      <c r="A1325" s="48"/>
    </row>
    <row r="1326" spans="1:1" x14ac:dyDescent="0.25">
      <c r="A1326" s="48"/>
    </row>
    <row r="1327" spans="1:1" x14ac:dyDescent="0.25">
      <c r="A1327" s="48"/>
    </row>
    <row r="1328" spans="1:1" x14ac:dyDescent="0.25">
      <c r="A1328" s="48"/>
    </row>
    <row r="1329" spans="1:1" x14ac:dyDescent="0.25">
      <c r="A1329" s="48"/>
    </row>
    <row r="1330" spans="1:1" x14ac:dyDescent="0.25">
      <c r="A1330" s="48"/>
    </row>
    <row r="1331" spans="1:1" x14ac:dyDescent="0.25">
      <c r="A1331" s="48"/>
    </row>
    <row r="1332" spans="1:1" x14ac:dyDescent="0.25">
      <c r="A1332" s="48"/>
    </row>
    <row r="1333" spans="1:1" x14ac:dyDescent="0.25">
      <c r="A1333" s="48"/>
    </row>
    <row r="1334" spans="1:1" x14ac:dyDescent="0.25">
      <c r="A1334" s="48"/>
    </row>
    <row r="1335" spans="1:1" x14ac:dyDescent="0.25">
      <c r="A1335" s="48"/>
    </row>
    <row r="1336" spans="1:1" x14ac:dyDescent="0.25">
      <c r="A1336" s="48"/>
    </row>
    <row r="1337" spans="1:1" x14ac:dyDescent="0.25">
      <c r="A1337" s="48"/>
    </row>
    <row r="1338" spans="1:1" x14ac:dyDescent="0.25">
      <c r="A1338" s="48"/>
    </row>
    <row r="1339" spans="1:1" x14ac:dyDescent="0.25">
      <c r="A1339" s="48"/>
    </row>
    <row r="1340" spans="1:1" x14ac:dyDescent="0.25">
      <c r="A1340" s="48"/>
    </row>
    <row r="1341" spans="1:1" x14ac:dyDescent="0.25">
      <c r="A1341" s="48"/>
    </row>
    <row r="1342" spans="1:1" x14ac:dyDescent="0.25">
      <c r="A1342" s="48"/>
    </row>
    <row r="1343" spans="1:1" x14ac:dyDescent="0.25">
      <c r="A1343" s="48"/>
    </row>
    <row r="1344" spans="1:1" x14ac:dyDescent="0.25">
      <c r="A1344" s="48"/>
    </row>
    <row r="1345" spans="1:1" x14ac:dyDescent="0.25">
      <c r="A1345" s="48"/>
    </row>
    <row r="1346" spans="1:1" x14ac:dyDescent="0.25">
      <c r="A1346" s="48"/>
    </row>
    <row r="1347" spans="1:1" x14ac:dyDescent="0.25">
      <c r="A1347" s="48"/>
    </row>
    <row r="1348" spans="1:1" x14ac:dyDescent="0.25">
      <c r="A1348" s="48"/>
    </row>
    <row r="1349" spans="1:1" x14ac:dyDescent="0.25">
      <c r="A1349" s="48"/>
    </row>
    <row r="1350" spans="1:1" x14ac:dyDescent="0.25">
      <c r="A1350" s="48"/>
    </row>
    <row r="1351" spans="1:1" x14ac:dyDescent="0.25">
      <c r="A1351" s="48"/>
    </row>
    <row r="1352" spans="1:1" x14ac:dyDescent="0.25">
      <c r="A1352" s="48"/>
    </row>
    <row r="1353" spans="1:1" x14ac:dyDescent="0.25">
      <c r="A1353" s="48"/>
    </row>
    <row r="1354" spans="1:1" x14ac:dyDescent="0.25">
      <c r="A1354" s="48"/>
    </row>
    <row r="1355" spans="1:1" x14ac:dyDescent="0.25">
      <c r="A1355" s="48"/>
    </row>
    <row r="1356" spans="1:1" x14ac:dyDescent="0.25">
      <c r="A1356" s="48"/>
    </row>
    <row r="1357" spans="1:1" x14ac:dyDescent="0.25">
      <c r="A1357" s="48"/>
    </row>
    <row r="1358" spans="1:1" x14ac:dyDescent="0.25">
      <c r="A1358" s="48"/>
    </row>
    <row r="1359" spans="1:1" x14ac:dyDescent="0.25">
      <c r="A1359" s="48"/>
    </row>
    <row r="1360" spans="1:1" x14ac:dyDescent="0.25">
      <c r="A1360" s="48"/>
    </row>
    <row r="1361" spans="1:1" x14ac:dyDescent="0.25">
      <c r="A1361" s="48"/>
    </row>
    <row r="1362" spans="1:1" x14ac:dyDescent="0.25">
      <c r="A1362" s="48"/>
    </row>
    <row r="1363" spans="1:1" x14ac:dyDescent="0.25">
      <c r="A1363" s="48"/>
    </row>
    <row r="1364" spans="1:1" x14ac:dyDescent="0.25">
      <c r="A1364" s="48"/>
    </row>
    <row r="1365" spans="1:1" x14ac:dyDescent="0.25">
      <c r="A1365" s="48"/>
    </row>
    <row r="1366" spans="1:1" x14ac:dyDescent="0.25">
      <c r="A1366" s="48"/>
    </row>
    <row r="1367" spans="1:1" x14ac:dyDescent="0.25">
      <c r="A1367" s="48"/>
    </row>
    <row r="1368" spans="1:1" x14ac:dyDescent="0.25">
      <c r="A1368" s="48"/>
    </row>
    <row r="1369" spans="1:1" x14ac:dyDescent="0.25">
      <c r="A1369" s="48"/>
    </row>
    <row r="1370" spans="1:1" x14ac:dyDescent="0.25">
      <c r="A1370" s="48"/>
    </row>
    <row r="1371" spans="1:1" x14ac:dyDescent="0.25">
      <c r="A1371" s="48"/>
    </row>
    <row r="1372" spans="1:1" x14ac:dyDescent="0.25">
      <c r="A1372" s="48"/>
    </row>
    <row r="1373" spans="1:1" x14ac:dyDescent="0.25">
      <c r="A1373" s="48"/>
    </row>
    <row r="1374" spans="1:1" x14ac:dyDescent="0.25">
      <c r="A1374" s="48"/>
    </row>
    <row r="1375" spans="1:1" x14ac:dyDescent="0.25">
      <c r="A1375" s="48"/>
    </row>
    <row r="1376" spans="1:1" x14ac:dyDescent="0.25">
      <c r="A1376" s="48"/>
    </row>
    <row r="1377" spans="1:1" x14ac:dyDescent="0.25">
      <c r="A1377" s="48"/>
    </row>
    <row r="1378" spans="1:1" x14ac:dyDescent="0.25">
      <c r="A1378" s="48"/>
    </row>
    <row r="1379" spans="1:1" x14ac:dyDescent="0.25">
      <c r="A1379" s="48"/>
    </row>
    <row r="1380" spans="1:1" x14ac:dyDescent="0.25">
      <c r="A1380" s="48"/>
    </row>
    <row r="1381" spans="1:1" x14ac:dyDescent="0.25">
      <c r="A1381" s="48"/>
    </row>
    <row r="1382" spans="1:1" x14ac:dyDescent="0.25">
      <c r="A1382" s="48"/>
    </row>
    <row r="1383" spans="1:1" x14ac:dyDescent="0.25">
      <c r="A1383" s="48"/>
    </row>
    <row r="1384" spans="1:1" x14ac:dyDescent="0.25">
      <c r="A1384" s="48"/>
    </row>
    <row r="1385" spans="1:1" x14ac:dyDescent="0.25">
      <c r="A1385" s="48"/>
    </row>
    <row r="1386" spans="1:1" x14ac:dyDescent="0.25">
      <c r="A1386" s="48"/>
    </row>
    <row r="1387" spans="1:1" x14ac:dyDescent="0.25">
      <c r="A1387" s="48"/>
    </row>
    <row r="1388" spans="1:1" x14ac:dyDescent="0.25">
      <c r="A1388" s="48"/>
    </row>
    <row r="1389" spans="1:1" x14ac:dyDescent="0.25">
      <c r="A1389" s="48"/>
    </row>
    <row r="1390" spans="1:1" x14ac:dyDescent="0.25">
      <c r="A1390" s="48"/>
    </row>
    <row r="1391" spans="1:1" x14ac:dyDescent="0.25">
      <c r="A1391" s="48"/>
    </row>
    <row r="1392" spans="1:1" x14ac:dyDescent="0.25">
      <c r="A1392" s="48"/>
    </row>
    <row r="1393" spans="1:1" x14ac:dyDescent="0.25">
      <c r="A1393" s="48"/>
    </row>
    <row r="1394" spans="1:1" x14ac:dyDescent="0.25">
      <c r="A1394" s="48"/>
    </row>
    <row r="1395" spans="1:1" x14ac:dyDescent="0.25">
      <c r="A1395" s="48"/>
    </row>
    <row r="1396" spans="1:1" x14ac:dyDescent="0.25">
      <c r="A1396" s="48"/>
    </row>
    <row r="1397" spans="1:1" x14ac:dyDescent="0.25">
      <c r="A1397" s="48"/>
    </row>
    <row r="1398" spans="1:1" x14ac:dyDescent="0.25">
      <c r="A1398" s="48"/>
    </row>
    <row r="1399" spans="1:1" x14ac:dyDescent="0.25">
      <c r="A1399" s="48"/>
    </row>
    <row r="1400" spans="1:1" x14ac:dyDescent="0.25">
      <c r="A1400" s="48"/>
    </row>
    <row r="1401" spans="1:1" x14ac:dyDescent="0.25">
      <c r="A1401" s="48"/>
    </row>
    <row r="1402" spans="1:1" x14ac:dyDescent="0.25">
      <c r="A1402" s="48"/>
    </row>
    <row r="1403" spans="1:1" x14ac:dyDescent="0.25">
      <c r="A1403" s="48"/>
    </row>
    <row r="1404" spans="1:1" x14ac:dyDescent="0.25">
      <c r="A1404" s="48"/>
    </row>
    <row r="1405" spans="1:1" x14ac:dyDescent="0.25">
      <c r="A1405" s="48"/>
    </row>
    <row r="1406" spans="1:1" x14ac:dyDescent="0.25">
      <c r="A1406" s="48"/>
    </row>
    <row r="1407" spans="1:1" x14ac:dyDescent="0.25">
      <c r="A1407" s="48"/>
    </row>
    <row r="1408" spans="1:1" x14ac:dyDescent="0.25">
      <c r="A1408" s="48"/>
    </row>
    <row r="1409" spans="1:1" x14ac:dyDescent="0.25">
      <c r="A1409" s="48"/>
    </row>
    <row r="1410" spans="1:1" x14ac:dyDescent="0.25">
      <c r="A1410" s="48"/>
    </row>
    <row r="1411" spans="1:1" x14ac:dyDescent="0.25">
      <c r="A1411" s="48"/>
    </row>
    <row r="1412" spans="1:1" x14ac:dyDescent="0.25">
      <c r="A1412" s="48"/>
    </row>
    <row r="1413" spans="1:1" x14ac:dyDescent="0.25">
      <c r="A1413" s="48"/>
    </row>
    <row r="1414" spans="1:1" x14ac:dyDescent="0.25">
      <c r="A1414" s="48"/>
    </row>
    <row r="1415" spans="1:1" x14ac:dyDescent="0.25">
      <c r="A1415" s="48"/>
    </row>
    <row r="1416" spans="1:1" x14ac:dyDescent="0.25">
      <c r="A1416" s="48"/>
    </row>
    <row r="1417" spans="1:1" x14ac:dyDescent="0.25">
      <c r="A1417" s="48"/>
    </row>
    <row r="1418" spans="1:1" x14ac:dyDescent="0.25">
      <c r="A1418" s="48"/>
    </row>
    <row r="1419" spans="1:1" x14ac:dyDescent="0.25">
      <c r="A1419" s="48"/>
    </row>
    <row r="1420" spans="1:1" x14ac:dyDescent="0.25">
      <c r="A1420" s="48"/>
    </row>
    <row r="1421" spans="1:1" x14ac:dyDescent="0.25">
      <c r="A1421" s="48"/>
    </row>
    <row r="1422" spans="1:1" x14ac:dyDescent="0.25">
      <c r="A1422" s="48"/>
    </row>
    <row r="1423" spans="1:1" x14ac:dyDescent="0.25">
      <c r="A1423" s="48"/>
    </row>
    <row r="1424" spans="1:1" x14ac:dyDescent="0.25">
      <c r="A1424" s="48"/>
    </row>
    <row r="1425" spans="1:1" x14ac:dyDescent="0.25">
      <c r="A1425" s="48"/>
    </row>
    <row r="1426" spans="1:1" x14ac:dyDescent="0.25">
      <c r="A1426" s="48"/>
    </row>
    <row r="1427" spans="1:1" x14ac:dyDescent="0.25">
      <c r="A1427" s="48"/>
    </row>
    <row r="1428" spans="1:1" x14ac:dyDescent="0.25">
      <c r="A1428" s="48"/>
    </row>
    <row r="1429" spans="1:1" x14ac:dyDescent="0.25">
      <c r="A1429" s="48"/>
    </row>
    <row r="1430" spans="1:1" x14ac:dyDescent="0.25">
      <c r="A1430" s="48"/>
    </row>
    <row r="1431" spans="1:1" x14ac:dyDescent="0.25">
      <c r="A1431" s="48"/>
    </row>
    <row r="1432" spans="1:1" x14ac:dyDescent="0.25">
      <c r="A1432" s="48"/>
    </row>
    <row r="1433" spans="1:1" x14ac:dyDescent="0.25">
      <c r="A1433" s="48"/>
    </row>
    <row r="1434" spans="1:1" x14ac:dyDescent="0.25">
      <c r="A1434" s="48"/>
    </row>
    <row r="1435" spans="1:1" x14ac:dyDescent="0.25">
      <c r="A1435" s="48"/>
    </row>
    <row r="1436" spans="1:1" x14ac:dyDescent="0.25">
      <c r="A1436" s="48"/>
    </row>
    <row r="1437" spans="1:1" x14ac:dyDescent="0.25">
      <c r="A1437" s="48"/>
    </row>
    <row r="1438" spans="1:1" x14ac:dyDescent="0.25">
      <c r="A1438" s="48"/>
    </row>
    <row r="1439" spans="1:1" x14ac:dyDescent="0.25">
      <c r="A1439" s="48"/>
    </row>
    <row r="1440" spans="1:1" x14ac:dyDescent="0.25">
      <c r="A1440" s="48"/>
    </row>
    <row r="1441" spans="1:1" x14ac:dyDescent="0.25">
      <c r="A1441" s="48"/>
    </row>
    <row r="1442" spans="1:1" x14ac:dyDescent="0.25">
      <c r="A1442" s="48"/>
    </row>
    <row r="1443" spans="1:1" x14ac:dyDescent="0.25">
      <c r="A1443" s="48"/>
    </row>
    <row r="1444" spans="1:1" x14ac:dyDescent="0.25">
      <c r="A1444" s="48"/>
    </row>
    <row r="1445" spans="1:1" x14ac:dyDescent="0.25">
      <c r="A1445" s="48"/>
    </row>
    <row r="1446" spans="1:1" x14ac:dyDescent="0.25">
      <c r="A1446" s="48"/>
    </row>
    <row r="1447" spans="1:1" x14ac:dyDescent="0.25">
      <c r="A1447" s="48"/>
    </row>
    <row r="1448" spans="1:1" x14ac:dyDescent="0.25">
      <c r="A1448" s="48"/>
    </row>
    <row r="1449" spans="1:1" x14ac:dyDescent="0.25">
      <c r="A1449" s="48"/>
    </row>
    <row r="1450" spans="1:1" x14ac:dyDescent="0.25">
      <c r="A1450" s="48"/>
    </row>
    <row r="1451" spans="1:1" x14ac:dyDescent="0.25">
      <c r="A1451" s="48"/>
    </row>
    <row r="1452" spans="1:1" x14ac:dyDescent="0.25">
      <c r="A1452" s="48"/>
    </row>
    <row r="1453" spans="1:1" x14ac:dyDescent="0.25">
      <c r="A1453" s="48"/>
    </row>
    <row r="1454" spans="1:1" x14ac:dyDescent="0.25">
      <c r="A1454" s="48"/>
    </row>
    <row r="1455" spans="1:1" x14ac:dyDescent="0.25">
      <c r="A1455" s="48"/>
    </row>
    <row r="1456" spans="1:1" x14ac:dyDescent="0.25">
      <c r="A1456" s="48"/>
    </row>
    <row r="1457" spans="1:1" x14ac:dyDescent="0.25">
      <c r="A1457" s="48"/>
    </row>
    <row r="1458" spans="1:1" x14ac:dyDescent="0.25">
      <c r="A1458" s="48"/>
    </row>
    <row r="1459" spans="1:1" x14ac:dyDescent="0.25">
      <c r="A1459" s="48"/>
    </row>
    <row r="1460" spans="1:1" x14ac:dyDescent="0.25">
      <c r="A1460" s="48"/>
    </row>
    <row r="1461" spans="1:1" x14ac:dyDescent="0.25">
      <c r="A1461" s="48"/>
    </row>
    <row r="1462" spans="1:1" x14ac:dyDescent="0.25">
      <c r="A1462" s="48"/>
    </row>
    <row r="1463" spans="1:1" x14ac:dyDescent="0.25">
      <c r="A1463" s="48"/>
    </row>
    <row r="1464" spans="1:1" x14ac:dyDescent="0.25">
      <c r="A1464" s="48"/>
    </row>
    <row r="1465" spans="1:1" x14ac:dyDescent="0.25">
      <c r="A1465" s="48"/>
    </row>
    <row r="1466" spans="1:1" x14ac:dyDescent="0.25">
      <c r="A1466" s="48"/>
    </row>
    <row r="1467" spans="1:1" x14ac:dyDescent="0.25">
      <c r="A1467" s="48"/>
    </row>
    <row r="1468" spans="1:1" x14ac:dyDescent="0.25">
      <c r="A1468" s="48"/>
    </row>
    <row r="1469" spans="1:1" x14ac:dyDescent="0.25">
      <c r="A1469" s="48"/>
    </row>
    <row r="1470" spans="1:1" x14ac:dyDescent="0.25">
      <c r="A1470" s="48"/>
    </row>
    <row r="1471" spans="1:1" x14ac:dyDescent="0.25">
      <c r="A1471" s="48"/>
    </row>
    <row r="1472" spans="1:1" x14ac:dyDescent="0.25">
      <c r="A1472" s="48"/>
    </row>
    <row r="1473" spans="1:1" x14ac:dyDescent="0.25">
      <c r="A1473" s="48"/>
    </row>
    <row r="1474" spans="1:1" x14ac:dyDescent="0.25">
      <c r="A1474" s="48"/>
    </row>
    <row r="1475" spans="1:1" x14ac:dyDescent="0.25">
      <c r="A1475" s="48"/>
    </row>
    <row r="1476" spans="1:1" x14ac:dyDescent="0.25">
      <c r="A1476" s="48"/>
    </row>
    <row r="1477" spans="1:1" x14ac:dyDescent="0.25">
      <c r="A1477" s="48"/>
    </row>
    <row r="1478" spans="1:1" x14ac:dyDescent="0.25">
      <c r="A1478" s="48"/>
    </row>
    <row r="1479" spans="1:1" x14ac:dyDescent="0.25">
      <c r="A1479" s="48"/>
    </row>
    <row r="1480" spans="1:1" x14ac:dyDescent="0.25">
      <c r="A1480" s="48"/>
    </row>
    <row r="1481" spans="1:1" x14ac:dyDescent="0.25">
      <c r="A1481" s="48"/>
    </row>
    <row r="1482" spans="1:1" x14ac:dyDescent="0.25">
      <c r="A1482" s="48"/>
    </row>
    <row r="1483" spans="1:1" x14ac:dyDescent="0.25">
      <c r="A1483" s="48"/>
    </row>
    <row r="1484" spans="1:1" x14ac:dyDescent="0.25">
      <c r="A1484" s="48"/>
    </row>
    <row r="1485" spans="1:1" x14ac:dyDescent="0.25">
      <c r="A1485" s="48"/>
    </row>
    <row r="1486" spans="1:1" x14ac:dyDescent="0.25">
      <c r="A1486" s="48"/>
    </row>
    <row r="1487" spans="1:1" x14ac:dyDescent="0.25">
      <c r="A1487" s="48"/>
    </row>
    <row r="1488" spans="1:1" x14ac:dyDescent="0.25">
      <c r="A1488" s="48"/>
    </row>
    <row r="1489" spans="1:1" x14ac:dyDescent="0.25">
      <c r="A1489" s="48"/>
    </row>
    <row r="1490" spans="1:1" x14ac:dyDescent="0.25">
      <c r="A1490" s="48"/>
    </row>
    <row r="1491" spans="1:1" x14ac:dyDescent="0.25">
      <c r="A1491" s="48"/>
    </row>
    <row r="1492" spans="1:1" x14ac:dyDescent="0.25">
      <c r="A1492" s="48"/>
    </row>
    <row r="1493" spans="1:1" x14ac:dyDescent="0.25">
      <c r="A1493" s="48"/>
    </row>
    <row r="1494" spans="1:1" x14ac:dyDescent="0.25">
      <c r="A1494" s="48"/>
    </row>
    <row r="1495" spans="1:1" x14ac:dyDescent="0.25">
      <c r="A1495" s="48"/>
    </row>
    <row r="1496" spans="1:1" x14ac:dyDescent="0.25">
      <c r="A1496" s="48"/>
    </row>
    <row r="1497" spans="1:1" x14ac:dyDescent="0.25">
      <c r="A1497" s="48"/>
    </row>
    <row r="1498" spans="1:1" x14ac:dyDescent="0.25">
      <c r="A1498" s="48"/>
    </row>
    <row r="1499" spans="1:1" x14ac:dyDescent="0.25">
      <c r="A1499" s="48"/>
    </row>
    <row r="1500" spans="1:1" x14ac:dyDescent="0.25">
      <c r="A1500" s="48"/>
    </row>
    <row r="1501" spans="1:1" x14ac:dyDescent="0.25">
      <c r="A1501" s="48"/>
    </row>
    <row r="1502" spans="1:1" x14ac:dyDescent="0.25">
      <c r="A1502" s="48"/>
    </row>
    <row r="1503" spans="1:1" x14ac:dyDescent="0.25">
      <c r="A1503" s="48"/>
    </row>
    <row r="1504" spans="1:1" x14ac:dyDescent="0.25">
      <c r="A1504" s="48"/>
    </row>
    <row r="1505" spans="1:1" x14ac:dyDescent="0.25">
      <c r="A1505" s="48"/>
    </row>
    <row r="1506" spans="1:1" x14ac:dyDescent="0.25">
      <c r="A1506" s="48"/>
    </row>
    <row r="1507" spans="1:1" x14ac:dyDescent="0.25">
      <c r="A1507" s="48"/>
    </row>
    <row r="1508" spans="1:1" x14ac:dyDescent="0.25">
      <c r="A1508" s="48"/>
    </row>
    <row r="1509" spans="1:1" x14ac:dyDescent="0.25">
      <c r="A1509" s="48"/>
    </row>
    <row r="1510" spans="1:1" x14ac:dyDescent="0.25">
      <c r="A1510" s="48"/>
    </row>
    <row r="1511" spans="1:1" x14ac:dyDescent="0.25">
      <c r="A1511" s="48"/>
    </row>
    <row r="1512" spans="1:1" x14ac:dyDescent="0.25">
      <c r="A1512" s="48"/>
    </row>
    <row r="1513" spans="1:1" x14ac:dyDescent="0.25">
      <c r="A1513" s="48"/>
    </row>
    <row r="1514" spans="1:1" x14ac:dyDescent="0.25">
      <c r="A1514" s="48"/>
    </row>
    <row r="1515" spans="1:1" x14ac:dyDescent="0.25">
      <c r="A1515" s="48"/>
    </row>
    <row r="1516" spans="1:1" x14ac:dyDescent="0.25">
      <c r="A1516" s="48"/>
    </row>
    <row r="1517" spans="1:1" x14ac:dyDescent="0.25">
      <c r="A1517" s="48"/>
    </row>
    <row r="1518" spans="1:1" x14ac:dyDescent="0.25">
      <c r="A1518" s="48"/>
    </row>
    <row r="1519" spans="1:1" x14ac:dyDescent="0.25">
      <c r="A1519" s="48"/>
    </row>
    <row r="1520" spans="1:1" x14ac:dyDescent="0.25">
      <c r="A1520" s="48"/>
    </row>
    <row r="1521" spans="1:1" x14ac:dyDescent="0.25">
      <c r="A1521" s="48"/>
    </row>
    <row r="1522" spans="1:1" x14ac:dyDescent="0.25">
      <c r="A1522" s="48"/>
    </row>
    <row r="1523" spans="1:1" x14ac:dyDescent="0.25">
      <c r="A1523" s="48"/>
    </row>
    <row r="1524" spans="1:1" x14ac:dyDescent="0.25">
      <c r="A1524" s="48"/>
    </row>
    <row r="1525" spans="1:1" x14ac:dyDescent="0.25">
      <c r="A1525" s="48"/>
    </row>
    <row r="1526" spans="1:1" x14ac:dyDescent="0.25">
      <c r="A1526" s="48"/>
    </row>
    <row r="1527" spans="1:1" x14ac:dyDescent="0.25">
      <c r="A1527" s="48"/>
    </row>
    <row r="1528" spans="1:1" x14ac:dyDescent="0.25">
      <c r="A1528" s="48"/>
    </row>
    <row r="1529" spans="1:1" x14ac:dyDescent="0.25">
      <c r="A1529" s="48"/>
    </row>
    <row r="1530" spans="1:1" x14ac:dyDescent="0.25">
      <c r="A1530" s="48"/>
    </row>
    <row r="1531" spans="1:1" x14ac:dyDescent="0.25">
      <c r="A1531" s="48"/>
    </row>
    <row r="1532" spans="1:1" x14ac:dyDescent="0.25">
      <c r="A1532" s="48"/>
    </row>
    <row r="1533" spans="1:1" x14ac:dyDescent="0.25">
      <c r="A1533" s="48"/>
    </row>
    <row r="1534" spans="1:1" x14ac:dyDescent="0.25">
      <c r="A1534" s="48"/>
    </row>
    <row r="1535" spans="1:1" x14ac:dyDescent="0.25">
      <c r="A1535" s="48"/>
    </row>
    <row r="1536" spans="1:1" x14ac:dyDescent="0.25">
      <c r="A1536" s="48"/>
    </row>
    <row r="1537" spans="1:1" x14ac:dyDescent="0.25">
      <c r="A1537" s="48"/>
    </row>
    <row r="1538" spans="1:1" x14ac:dyDescent="0.25">
      <c r="A1538" s="48"/>
    </row>
    <row r="1539" spans="1:1" x14ac:dyDescent="0.25">
      <c r="A1539" s="48"/>
    </row>
    <row r="1540" spans="1:1" x14ac:dyDescent="0.25">
      <c r="A1540" s="48"/>
    </row>
    <row r="1541" spans="1:1" x14ac:dyDescent="0.25">
      <c r="A1541" s="48"/>
    </row>
    <row r="1542" spans="1:1" x14ac:dyDescent="0.25">
      <c r="A1542" s="48"/>
    </row>
    <row r="1543" spans="1:1" x14ac:dyDescent="0.25">
      <c r="A1543" s="48"/>
    </row>
    <row r="1544" spans="1:1" x14ac:dyDescent="0.25">
      <c r="A1544" s="48"/>
    </row>
    <row r="1545" spans="1:1" x14ac:dyDescent="0.25">
      <c r="A1545" s="48"/>
    </row>
    <row r="1546" spans="1:1" x14ac:dyDescent="0.25">
      <c r="A1546" s="48"/>
    </row>
    <row r="1547" spans="1:1" x14ac:dyDescent="0.25">
      <c r="A1547" s="48"/>
    </row>
    <row r="1548" spans="1:1" x14ac:dyDescent="0.25">
      <c r="A1548" s="48"/>
    </row>
    <row r="1549" spans="1:1" x14ac:dyDescent="0.25">
      <c r="A1549" s="48"/>
    </row>
    <row r="1550" spans="1:1" x14ac:dyDescent="0.25">
      <c r="A1550" s="48"/>
    </row>
    <row r="1551" spans="1:1" x14ac:dyDescent="0.25">
      <c r="A1551" s="48"/>
    </row>
    <row r="1552" spans="1:1" x14ac:dyDescent="0.25">
      <c r="A1552" s="48"/>
    </row>
    <row r="1553" spans="1:1" x14ac:dyDescent="0.25">
      <c r="A1553" s="48"/>
    </row>
    <row r="1554" spans="1:1" x14ac:dyDescent="0.25">
      <c r="A1554" s="48"/>
    </row>
    <row r="1555" spans="1:1" x14ac:dyDescent="0.25">
      <c r="A1555" s="48"/>
    </row>
    <row r="1556" spans="1:1" x14ac:dyDescent="0.25">
      <c r="A1556" s="48"/>
    </row>
    <row r="1557" spans="1:1" x14ac:dyDescent="0.25">
      <c r="A1557" s="48"/>
    </row>
    <row r="1558" spans="1:1" x14ac:dyDescent="0.25">
      <c r="A1558" s="48"/>
    </row>
    <row r="1559" spans="1:1" x14ac:dyDescent="0.25">
      <c r="A1559" s="48"/>
    </row>
    <row r="1560" spans="1:1" x14ac:dyDescent="0.25">
      <c r="A1560" s="48"/>
    </row>
    <row r="1561" spans="1:1" x14ac:dyDescent="0.25">
      <c r="A1561" s="48"/>
    </row>
    <row r="1562" spans="1:1" x14ac:dyDescent="0.25">
      <c r="A1562" s="48"/>
    </row>
    <row r="1563" spans="1:1" x14ac:dyDescent="0.25">
      <c r="A1563" s="48"/>
    </row>
    <row r="1564" spans="1:1" x14ac:dyDescent="0.25">
      <c r="A1564" s="48"/>
    </row>
    <row r="1565" spans="1:1" x14ac:dyDescent="0.25">
      <c r="A1565" s="48"/>
    </row>
    <row r="1566" spans="1:1" x14ac:dyDescent="0.25">
      <c r="A1566" s="48"/>
    </row>
    <row r="1567" spans="1:1" x14ac:dyDescent="0.25">
      <c r="A1567" s="48"/>
    </row>
    <row r="1568" spans="1:1" x14ac:dyDescent="0.25">
      <c r="A1568" s="48"/>
    </row>
    <row r="1569" spans="1:1" x14ac:dyDescent="0.25">
      <c r="A1569" s="48"/>
    </row>
    <row r="1570" spans="1:1" x14ac:dyDescent="0.25">
      <c r="A1570" s="48"/>
    </row>
    <row r="1571" spans="1:1" x14ac:dyDescent="0.25">
      <c r="A1571" s="48"/>
    </row>
    <row r="1572" spans="1:1" x14ac:dyDescent="0.25">
      <c r="A1572" s="48"/>
    </row>
    <row r="1573" spans="1:1" x14ac:dyDescent="0.25">
      <c r="A1573" s="48"/>
    </row>
    <row r="1574" spans="1:1" x14ac:dyDescent="0.25">
      <c r="A1574" s="48"/>
    </row>
    <row r="1575" spans="1:1" x14ac:dyDescent="0.25">
      <c r="A1575" s="48"/>
    </row>
    <row r="1576" spans="1:1" x14ac:dyDescent="0.25">
      <c r="A1576" s="48"/>
    </row>
    <row r="1577" spans="1:1" x14ac:dyDescent="0.25">
      <c r="A1577" s="48"/>
    </row>
    <row r="1578" spans="1:1" x14ac:dyDescent="0.25">
      <c r="A1578" s="48"/>
    </row>
    <row r="1579" spans="1:1" x14ac:dyDescent="0.25">
      <c r="A1579" s="48"/>
    </row>
    <row r="1580" spans="1:1" x14ac:dyDescent="0.25">
      <c r="A1580" s="48"/>
    </row>
    <row r="1581" spans="1:1" x14ac:dyDescent="0.25">
      <c r="A1581" s="48"/>
    </row>
    <row r="1582" spans="1:1" x14ac:dyDescent="0.25">
      <c r="A1582" s="48"/>
    </row>
    <row r="1583" spans="1:1" x14ac:dyDescent="0.25">
      <c r="A1583" s="48"/>
    </row>
    <row r="1584" spans="1:1" x14ac:dyDescent="0.25">
      <c r="A1584" s="48"/>
    </row>
    <row r="1585" spans="1:1" x14ac:dyDescent="0.25">
      <c r="A1585" s="48"/>
    </row>
    <row r="1586" spans="1:1" x14ac:dyDescent="0.25">
      <c r="A1586" s="48"/>
    </row>
    <row r="1587" spans="1:1" x14ac:dyDescent="0.25">
      <c r="A1587" s="48"/>
    </row>
    <row r="1588" spans="1:1" x14ac:dyDescent="0.25">
      <c r="A1588" s="48"/>
    </row>
    <row r="1589" spans="1:1" x14ac:dyDescent="0.25">
      <c r="A1589" s="48"/>
    </row>
    <row r="1590" spans="1:1" x14ac:dyDescent="0.25">
      <c r="A1590" s="48"/>
    </row>
    <row r="1591" spans="1:1" x14ac:dyDescent="0.25">
      <c r="A1591" s="48"/>
    </row>
    <row r="1592" spans="1:1" x14ac:dyDescent="0.25">
      <c r="A1592" s="48"/>
    </row>
    <row r="1593" spans="1:1" x14ac:dyDescent="0.25">
      <c r="A1593" s="48"/>
    </row>
    <row r="1594" spans="1:1" x14ac:dyDescent="0.25">
      <c r="A1594" s="48"/>
    </row>
    <row r="1595" spans="1:1" x14ac:dyDescent="0.25">
      <c r="A1595" s="48"/>
    </row>
    <row r="1596" spans="1:1" x14ac:dyDescent="0.25">
      <c r="A1596" s="48"/>
    </row>
    <row r="1597" spans="1:1" x14ac:dyDescent="0.25">
      <c r="A1597" s="48"/>
    </row>
    <row r="1598" spans="1:1" x14ac:dyDescent="0.25">
      <c r="A1598" s="48"/>
    </row>
    <row r="1599" spans="1:1" x14ac:dyDescent="0.25">
      <c r="A1599" s="48"/>
    </row>
    <row r="1600" spans="1:1" x14ac:dyDescent="0.25">
      <c r="A1600" s="48"/>
    </row>
    <row r="1601" spans="1:1" x14ac:dyDescent="0.25">
      <c r="A1601" s="48"/>
    </row>
    <row r="1602" spans="1:1" x14ac:dyDescent="0.25">
      <c r="A1602" s="48"/>
    </row>
    <row r="1603" spans="1:1" x14ac:dyDescent="0.25">
      <c r="A1603" s="48"/>
    </row>
    <row r="1604" spans="1:1" x14ac:dyDescent="0.25">
      <c r="A1604" s="48"/>
    </row>
    <row r="1605" spans="1:1" x14ac:dyDescent="0.25">
      <c r="A1605" s="48"/>
    </row>
    <row r="1606" spans="1:1" x14ac:dyDescent="0.25">
      <c r="A1606" s="48"/>
    </row>
    <row r="1607" spans="1:1" x14ac:dyDescent="0.25">
      <c r="A1607" s="48"/>
    </row>
    <row r="1608" spans="1:1" x14ac:dyDescent="0.25">
      <c r="A1608" s="48"/>
    </row>
    <row r="1609" spans="1:1" x14ac:dyDescent="0.25">
      <c r="A1609" s="48"/>
    </row>
    <row r="1610" spans="1:1" x14ac:dyDescent="0.25">
      <c r="A1610" s="48"/>
    </row>
    <row r="1611" spans="1:1" x14ac:dyDescent="0.25">
      <c r="A1611" s="48"/>
    </row>
    <row r="1612" spans="1:1" x14ac:dyDescent="0.25">
      <c r="A1612" s="48"/>
    </row>
    <row r="1613" spans="1:1" x14ac:dyDescent="0.25">
      <c r="A1613" s="48"/>
    </row>
    <row r="1614" spans="1:1" x14ac:dyDescent="0.25">
      <c r="A1614" s="48"/>
    </row>
    <row r="1615" spans="1:1" x14ac:dyDescent="0.25">
      <c r="A1615" s="48"/>
    </row>
    <row r="1616" spans="1:1" x14ac:dyDescent="0.25">
      <c r="A1616" s="48"/>
    </row>
    <row r="1617" spans="1:1" x14ac:dyDescent="0.25">
      <c r="A1617" s="48"/>
    </row>
    <row r="1618" spans="1:1" x14ac:dyDescent="0.25">
      <c r="A1618" s="48"/>
    </row>
    <row r="1619" spans="1:1" x14ac:dyDescent="0.25">
      <c r="A1619" s="48"/>
    </row>
    <row r="1620" spans="1:1" x14ac:dyDescent="0.25">
      <c r="A1620" s="48"/>
    </row>
    <row r="1621" spans="1:1" x14ac:dyDescent="0.25">
      <c r="A1621" s="48"/>
    </row>
    <row r="1622" spans="1:1" x14ac:dyDescent="0.25">
      <c r="A1622" s="48"/>
    </row>
    <row r="1623" spans="1:1" x14ac:dyDescent="0.25">
      <c r="A1623" s="48"/>
    </row>
    <row r="1624" spans="1:1" x14ac:dyDescent="0.25">
      <c r="A1624" s="48"/>
    </row>
    <row r="1625" spans="1:1" x14ac:dyDescent="0.25">
      <c r="A1625" s="48"/>
    </row>
    <row r="1626" spans="1:1" x14ac:dyDescent="0.25">
      <c r="A1626" s="48"/>
    </row>
    <row r="1627" spans="1:1" x14ac:dyDescent="0.25">
      <c r="A1627" s="48"/>
    </row>
    <row r="1628" spans="1:1" x14ac:dyDescent="0.25">
      <c r="A1628" s="48"/>
    </row>
    <row r="1629" spans="1:1" x14ac:dyDescent="0.25">
      <c r="A1629" s="48"/>
    </row>
    <row r="1630" spans="1:1" x14ac:dyDescent="0.25">
      <c r="A1630" s="48"/>
    </row>
    <row r="1631" spans="1:1" x14ac:dyDescent="0.25">
      <c r="A1631" s="48"/>
    </row>
    <row r="1632" spans="1:1" x14ac:dyDescent="0.25">
      <c r="A1632" s="48"/>
    </row>
    <row r="1633" spans="1:1" x14ac:dyDescent="0.25">
      <c r="A1633" s="48"/>
    </row>
    <row r="1634" spans="1:1" x14ac:dyDescent="0.25">
      <c r="A1634" s="48"/>
    </row>
    <row r="1635" spans="1:1" x14ac:dyDescent="0.25">
      <c r="A1635" s="48"/>
    </row>
    <row r="1636" spans="1:1" x14ac:dyDescent="0.25">
      <c r="A1636" s="48"/>
    </row>
    <row r="1637" spans="1:1" x14ac:dyDescent="0.25">
      <c r="A1637" s="48"/>
    </row>
    <row r="1638" spans="1:1" x14ac:dyDescent="0.25">
      <c r="A1638" s="48"/>
    </row>
    <row r="1639" spans="1:1" x14ac:dyDescent="0.25">
      <c r="A1639" s="48"/>
    </row>
    <row r="1640" spans="1:1" x14ac:dyDescent="0.25">
      <c r="A1640" s="48"/>
    </row>
    <row r="1641" spans="1:1" x14ac:dyDescent="0.25">
      <c r="A1641" s="48"/>
    </row>
    <row r="1642" spans="1:1" x14ac:dyDescent="0.25">
      <c r="A1642" s="48"/>
    </row>
    <row r="1643" spans="1:1" x14ac:dyDescent="0.25">
      <c r="A1643" s="48"/>
    </row>
    <row r="1644" spans="1:1" x14ac:dyDescent="0.25">
      <c r="A1644" s="48"/>
    </row>
    <row r="1645" spans="1:1" x14ac:dyDescent="0.25">
      <c r="A1645" s="48"/>
    </row>
    <row r="1646" spans="1:1" x14ac:dyDescent="0.25">
      <c r="A1646" s="48"/>
    </row>
    <row r="1647" spans="1:1" x14ac:dyDescent="0.25">
      <c r="A1647" s="48"/>
    </row>
    <row r="1648" spans="1:1" x14ac:dyDescent="0.25">
      <c r="A1648" s="48"/>
    </row>
    <row r="1649" spans="1:1" x14ac:dyDescent="0.25">
      <c r="A1649" s="48"/>
    </row>
    <row r="1650" spans="1:1" x14ac:dyDescent="0.25">
      <c r="A1650" s="48"/>
    </row>
    <row r="1651" spans="1:1" x14ac:dyDescent="0.25">
      <c r="A1651" s="48"/>
    </row>
    <row r="1652" spans="1:1" x14ac:dyDescent="0.25">
      <c r="A1652" s="48"/>
    </row>
    <row r="1653" spans="1:1" x14ac:dyDescent="0.25">
      <c r="A1653" s="48"/>
    </row>
    <row r="1654" spans="1:1" x14ac:dyDescent="0.25">
      <c r="A1654" s="48"/>
    </row>
    <row r="1655" spans="1:1" x14ac:dyDescent="0.25">
      <c r="A1655" s="48"/>
    </row>
    <row r="1656" spans="1:1" x14ac:dyDescent="0.25">
      <c r="A1656" s="48"/>
    </row>
    <row r="1657" spans="1:1" x14ac:dyDescent="0.25">
      <c r="A1657" s="48"/>
    </row>
    <row r="1658" spans="1:1" x14ac:dyDescent="0.25">
      <c r="A1658" s="48"/>
    </row>
    <row r="1659" spans="1:1" x14ac:dyDescent="0.25">
      <c r="A1659" s="48"/>
    </row>
    <row r="1660" spans="1:1" x14ac:dyDescent="0.25">
      <c r="A1660" s="48"/>
    </row>
    <row r="1661" spans="1:1" x14ac:dyDescent="0.25">
      <c r="A1661" s="48"/>
    </row>
    <row r="1662" spans="1:1" x14ac:dyDescent="0.25">
      <c r="A1662" s="48"/>
    </row>
    <row r="1663" spans="1:1" x14ac:dyDescent="0.25">
      <c r="A1663" s="48"/>
    </row>
    <row r="1664" spans="1:1" x14ac:dyDescent="0.25">
      <c r="A1664" s="48"/>
    </row>
    <row r="1665" spans="1:1" x14ac:dyDescent="0.25">
      <c r="A1665" s="48"/>
    </row>
    <row r="1666" spans="1:1" x14ac:dyDescent="0.25">
      <c r="A1666" s="48"/>
    </row>
    <row r="1667" spans="1:1" x14ac:dyDescent="0.25">
      <c r="A1667" s="48"/>
    </row>
    <row r="1668" spans="1:1" x14ac:dyDescent="0.25">
      <c r="A1668" s="48"/>
    </row>
    <row r="1669" spans="1:1" x14ac:dyDescent="0.25">
      <c r="A1669" s="48"/>
    </row>
    <row r="1670" spans="1:1" x14ac:dyDescent="0.25">
      <c r="A1670" s="48"/>
    </row>
    <row r="1671" spans="1:1" x14ac:dyDescent="0.25">
      <c r="A1671" s="48"/>
    </row>
    <row r="1672" spans="1:1" x14ac:dyDescent="0.25">
      <c r="A1672" s="48"/>
    </row>
    <row r="1673" spans="1:1" x14ac:dyDescent="0.25">
      <c r="A1673" s="48"/>
    </row>
    <row r="1674" spans="1:1" x14ac:dyDescent="0.25">
      <c r="A1674" s="48"/>
    </row>
    <row r="1675" spans="1:1" x14ac:dyDescent="0.25">
      <c r="A1675" s="48"/>
    </row>
    <row r="1676" spans="1:1" x14ac:dyDescent="0.25">
      <c r="A1676" s="48"/>
    </row>
    <row r="1677" spans="1:1" x14ac:dyDescent="0.25">
      <c r="A1677" s="48"/>
    </row>
    <row r="1678" spans="1:1" x14ac:dyDescent="0.25">
      <c r="A1678" s="48"/>
    </row>
    <row r="1679" spans="1:1" x14ac:dyDescent="0.25">
      <c r="A1679" s="48"/>
    </row>
    <row r="1680" spans="1:1" x14ac:dyDescent="0.25">
      <c r="A1680" s="48"/>
    </row>
    <row r="1681" spans="1:1" x14ac:dyDescent="0.25">
      <c r="A1681" s="48"/>
    </row>
    <row r="1682" spans="1:1" x14ac:dyDescent="0.25">
      <c r="A1682" s="48"/>
    </row>
    <row r="1683" spans="1:1" x14ac:dyDescent="0.25">
      <c r="A1683" s="48"/>
    </row>
    <row r="1684" spans="1:1" x14ac:dyDescent="0.25">
      <c r="A1684" s="48"/>
    </row>
    <row r="1685" spans="1:1" x14ac:dyDescent="0.25">
      <c r="A1685" s="48"/>
    </row>
    <row r="1686" spans="1:1" x14ac:dyDescent="0.25">
      <c r="A1686" s="48"/>
    </row>
    <row r="1687" spans="1:1" x14ac:dyDescent="0.25">
      <c r="A1687" s="48"/>
    </row>
    <row r="1688" spans="1:1" x14ac:dyDescent="0.25">
      <c r="A1688" s="48"/>
    </row>
    <row r="1689" spans="1:1" x14ac:dyDescent="0.25">
      <c r="A1689" s="48"/>
    </row>
    <row r="1690" spans="1:1" x14ac:dyDescent="0.25">
      <c r="A1690" s="48"/>
    </row>
    <row r="1691" spans="1:1" x14ac:dyDescent="0.25">
      <c r="A1691" s="48"/>
    </row>
    <row r="1692" spans="1:1" x14ac:dyDescent="0.25">
      <c r="A1692" s="48"/>
    </row>
    <row r="1693" spans="1:1" x14ac:dyDescent="0.25">
      <c r="A1693" s="48"/>
    </row>
    <row r="1694" spans="1:1" x14ac:dyDescent="0.25">
      <c r="A1694" s="48"/>
    </row>
    <row r="1695" spans="1:1" x14ac:dyDescent="0.25">
      <c r="A1695" s="48"/>
    </row>
    <row r="1696" spans="1:1" x14ac:dyDescent="0.25">
      <c r="A1696" s="48"/>
    </row>
    <row r="1697" spans="1:1" x14ac:dyDescent="0.25">
      <c r="A1697" s="48"/>
    </row>
    <row r="1698" spans="1:1" x14ac:dyDescent="0.25">
      <c r="A1698" s="48"/>
    </row>
    <row r="1699" spans="1:1" x14ac:dyDescent="0.25">
      <c r="A1699" s="48"/>
    </row>
    <row r="1700" spans="1:1" x14ac:dyDescent="0.25">
      <c r="A1700" s="48"/>
    </row>
    <row r="1701" spans="1:1" x14ac:dyDescent="0.25">
      <c r="A1701" s="48"/>
    </row>
    <row r="1702" spans="1:1" x14ac:dyDescent="0.25">
      <c r="A1702" s="48"/>
    </row>
    <row r="1703" spans="1:1" x14ac:dyDescent="0.25">
      <c r="A1703" s="48"/>
    </row>
    <row r="1704" spans="1:1" x14ac:dyDescent="0.25">
      <c r="A1704" s="48"/>
    </row>
    <row r="1705" spans="1:1" x14ac:dyDescent="0.25">
      <c r="A1705" s="48"/>
    </row>
    <row r="1706" spans="1:1" x14ac:dyDescent="0.25">
      <c r="A1706" s="48"/>
    </row>
    <row r="1707" spans="1:1" x14ac:dyDescent="0.25">
      <c r="A1707" s="48"/>
    </row>
    <row r="1708" spans="1:1" x14ac:dyDescent="0.25">
      <c r="A1708" s="48"/>
    </row>
    <row r="1709" spans="1:1" x14ac:dyDescent="0.25">
      <c r="A1709" s="48"/>
    </row>
    <row r="1710" spans="1:1" x14ac:dyDescent="0.25">
      <c r="A1710" s="48"/>
    </row>
    <row r="1711" spans="1:1" x14ac:dyDescent="0.25">
      <c r="A1711" s="48"/>
    </row>
    <row r="1712" spans="1:1" x14ac:dyDescent="0.25">
      <c r="A1712" s="48"/>
    </row>
    <row r="1713" spans="1:1" x14ac:dyDescent="0.25">
      <c r="A1713" s="48"/>
    </row>
    <row r="1714" spans="1:1" x14ac:dyDescent="0.25">
      <c r="A1714" s="48"/>
    </row>
    <row r="1715" spans="1:1" x14ac:dyDescent="0.25">
      <c r="A1715" s="48"/>
    </row>
    <row r="1716" spans="1:1" x14ac:dyDescent="0.25">
      <c r="A1716" s="48"/>
    </row>
    <row r="1717" spans="1:1" x14ac:dyDescent="0.25">
      <c r="A1717" s="48"/>
    </row>
    <row r="1718" spans="1:1" x14ac:dyDescent="0.25">
      <c r="A1718" s="48"/>
    </row>
    <row r="1719" spans="1:1" x14ac:dyDescent="0.25">
      <c r="A1719" s="48"/>
    </row>
    <row r="1720" spans="1:1" x14ac:dyDescent="0.25">
      <c r="A1720" s="48"/>
    </row>
    <row r="1721" spans="1:1" x14ac:dyDescent="0.25">
      <c r="A1721" s="48"/>
    </row>
    <row r="1722" spans="1:1" x14ac:dyDescent="0.25">
      <c r="A1722" s="48"/>
    </row>
    <row r="1723" spans="1:1" x14ac:dyDescent="0.25">
      <c r="A1723" s="48"/>
    </row>
    <row r="1724" spans="1:1" x14ac:dyDescent="0.25">
      <c r="A1724" s="48"/>
    </row>
    <row r="1725" spans="1:1" x14ac:dyDescent="0.25">
      <c r="A1725" s="48"/>
    </row>
    <row r="1726" spans="1:1" x14ac:dyDescent="0.25">
      <c r="A1726" s="48"/>
    </row>
    <row r="1727" spans="1:1" x14ac:dyDescent="0.25">
      <c r="A1727" s="48"/>
    </row>
    <row r="1728" spans="1:1" x14ac:dyDescent="0.25">
      <c r="A1728" s="48"/>
    </row>
    <row r="1729" spans="1:1" x14ac:dyDescent="0.25">
      <c r="A1729" s="48"/>
    </row>
    <row r="1730" spans="1:1" x14ac:dyDescent="0.25">
      <c r="A1730" s="48"/>
    </row>
    <row r="1731" spans="1:1" x14ac:dyDescent="0.25">
      <c r="A1731" s="48"/>
    </row>
    <row r="1732" spans="1:1" x14ac:dyDescent="0.25">
      <c r="A1732" s="48"/>
    </row>
    <row r="1733" spans="1:1" x14ac:dyDescent="0.25">
      <c r="A1733" s="48"/>
    </row>
    <row r="1734" spans="1:1" x14ac:dyDescent="0.25">
      <c r="A1734" s="48"/>
    </row>
    <row r="1735" spans="1:1" x14ac:dyDescent="0.25">
      <c r="A1735" s="48"/>
    </row>
    <row r="1736" spans="1:1" x14ac:dyDescent="0.25">
      <c r="A1736" s="48"/>
    </row>
    <row r="1737" spans="1:1" x14ac:dyDescent="0.25">
      <c r="A1737" s="48"/>
    </row>
    <row r="1738" spans="1:1" x14ac:dyDescent="0.25">
      <c r="A1738" s="48"/>
    </row>
    <row r="1739" spans="1:1" x14ac:dyDescent="0.25">
      <c r="A1739" s="48"/>
    </row>
    <row r="1740" spans="1:1" x14ac:dyDescent="0.25">
      <c r="A1740" s="48"/>
    </row>
    <row r="1741" spans="1:1" x14ac:dyDescent="0.25">
      <c r="A1741" s="48"/>
    </row>
    <row r="1742" spans="1:1" x14ac:dyDescent="0.25">
      <c r="A1742" s="48"/>
    </row>
    <row r="1743" spans="1:1" x14ac:dyDescent="0.25">
      <c r="A1743" s="48"/>
    </row>
    <row r="1744" spans="1:1" x14ac:dyDescent="0.25">
      <c r="A1744" s="48"/>
    </row>
    <row r="1745" spans="1:1" x14ac:dyDescent="0.25">
      <c r="A1745" s="48"/>
    </row>
    <row r="1746" spans="1:1" x14ac:dyDescent="0.25">
      <c r="A1746" s="48"/>
    </row>
    <row r="1747" spans="1:1" x14ac:dyDescent="0.25">
      <c r="A1747" s="48"/>
    </row>
    <row r="1748" spans="1:1" x14ac:dyDescent="0.25">
      <c r="A1748" s="48"/>
    </row>
    <row r="1749" spans="1:1" x14ac:dyDescent="0.25">
      <c r="A1749" s="48"/>
    </row>
    <row r="1750" spans="1:1" x14ac:dyDescent="0.25">
      <c r="A1750" s="48"/>
    </row>
    <row r="1751" spans="1:1" x14ac:dyDescent="0.25">
      <c r="A1751" s="48"/>
    </row>
    <row r="1752" spans="1:1" x14ac:dyDescent="0.25">
      <c r="A1752" s="48"/>
    </row>
    <row r="1753" spans="1:1" x14ac:dyDescent="0.25">
      <c r="A1753" s="48"/>
    </row>
    <row r="1754" spans="1:1" x14ac:dyDescent="0.25">
      <c r="A1754" s="48"/>
    </row>
    <row r="1755" spans="1:1" x14ac:dyDescent="0.25">
      <c r="A1755" s="48"/>
    </row>
    <row r="1756" spans="1:1" x14ac:dyDescent="0.25">
      <c r="A1756" s="48"/>
    </row>
    <row r="1757" spans="1:1" x14ac:dyDescent="0.25">
      <c r="A1757" s="48"/>
    </row>
    <row r="1758" spans="1:1" x14ac:dyDescent="0.25">
      <c r="A1758" s="48"/>
    </row>
    <row r="1759" spans="1:1" x14ac:dyDescent="0.25">
      <c r="A1759" s="48"/>
    </row>
    <row r="1760" spans="1:1" x14ac:dyDescent="0.25">
      <c r="A1760" s="48"/>
    </row>
    <row r="1761" spans="1:1" x14ac:dyDescent="0.25">
      <c r="A1761" s="48"/>
    </row>
    <row r="1762" spans="1:1" x14ac:dyDescent="0.25">
      <c r="A1762" s="48"/>
    </row>
    <row r="1763" spans="1:1" x14ac:dyDescent="0.25">
      <c r="A1763" s="48"/>
    </row>
    <row r="1764" spans="1:1" x14ac:dyDescent="0.25">
      <c r="A1764" s="48"/>
    </row>
    <row r="1765" spans="1:1" x14ac:dyDescent="0.25">
      <c r="A1765" s="48"/>
    </row>
    <row r="1766" spans="1:1" x14ac:dyDescent="0.25">
      <c r="A1766" s="48"/>
    </row>
    <row r="1767" spans="1:1" x14ac:dyDescent="0.25">
      <c r="A1767" s="48"/>
    </row>
    <row r="1768" spans="1:1" x14ac:dyDescent="0.25">
      <c r="A1768" s="48"/>
    </row>
    <row r="1769" spans="1:1" x14ac:dyDescent="0.25">
      <c r="A1769" s="48"/>
    </row>
    <row r="1770" spans="1:1" x14ac:dyDescent="0.25">
      <c r="A1770" s="48"/>
    </row>
    <row r="1771" spans="1:1" x14ac:dyDescent="0.25">
      <c r="A1771" s="48"/>
    </row>
    <row r="1772" spans="1:1" x14ac:dyDescent="0.25">
      <c r="A1772" s="48"/>
    </row>
    <row r="1773" spans="1:1" x14ac:dyDescent="0.25">
      <c r="A1773" s="48"/>
    </row>
    <row r="1774" spans="1:1" x14ac:dyDescent="0.25">
      <c r="A1774" s="48"/>
    </row>
    <row r="1775" spans="1:1" x14ac:dyDescent="0.25">
      <c r="A1775" s="48"/>
    </row>
    <row r="1776" spans="1:1" x14ac:dyDescent="0.25">
      <c r="A1776" s="48"/>
    </row>
    <row r="1777" spans="1:1" x14ac:dyDescent="0.25">
      <c r="A1777" s="48"/>
    </row>
    <row r="1778" spans="1:1" x14ac:dyDescent="0.25">
      <c r="A1778" s="48"/>
    </row>
    <row r="1779" spans="1:1" x14ac:dyDescent="0.25">
      <c r="A1779" s="48"/>
    </row>
    <row r="1780" spans="1:1" x14ac:dyDescent="0.25">
      <c r="A1780" s="48"/>
    </row>
    <row r="1781" spans="1:1" x14ac:dyDescent="0.25">
      <c r="A1781" s="48"/>
    </row>
    <row r="1782" spans="1:1" x14ac:dyDescent="0.25">
      <c r="A1782" s="48"/>
    </row>
    <row r="1783" spans="1:1" x14ac:dyDescent="0.25">
      <c r="A1783" s="48"/>
    </row>
    <row r="1784" spans="1:1" x14ac:dyDescent="0.25">
      <c r="A1784" s="48"/>
    </row>
    <row r="1785" spans="1:1" x14ac:dyDescent="0.25">
      <c r="A1785" s="48"/>
    </row>
    <row r="1786" spans="1:1" x14ac:dyDescent="0.25">
      <c r="A1786" s="48"/>
    </row>
    <row r="1787" spans="1:1" x14ac:dyDescent="0.25">
      <c r="A1787" s="48"/>
    </row>
    <row r="1788" spans="1:1" x14ac:dyDescent="0.25">
      <c r="A1788" s="48"/>
    </row>
    <row r="1789" spans="1:1" x14ac:dyDescent="0.25">
      <c r="A1789" s="48"/>
    </row>
    <row r="1790" spans="1:1" x14ac:dyDescent="0.25">
      <c r="A1790" s="48"/>
    </row>
    <row r="1791" spans="1:1" x14ac:dyDescent="0.25">
      <c r="A1791" s="48"/>
    </row>
    <row r="1792" spans="1:1" x14ac:dyDescent="0.25">
      <c r="A1792" s="48"/>
    </row>
    <row r="1793" spans="1:1" x14ac:dyDescent="0.25">
      <c r="A1793" s="48"/>
    </row>
    <row r="1794" spans="1:1" x14ac:dyDescent="0.25">
      <c r="A1794" s="48"/>
    </row>
    <row r="1795" spans="1:1" x14ac:dyDescent="0.25">
      <c r="A1795" s="48"/>
    </row>
    <row r="1796" spans="1:1" x14ac:dyDescent="0.25">
      <c r="A1796" s="48"/>
    </row>
    <row r="1797" spans="1:1" x14ac:dyDescent="0.25">
      <c r="A1797" s="48"/>
    </row>
    <row r="1798" spans="1:1" x14ac:dyDescent="0.25">
      <c r="A1798" s="48"/>
    </row>
    <row r="1799" spans="1:1" x14ac:dyDescent="0.25">
      <c r="A1799" s="48"/>
    </row>
    <row r="1800" spans="1:1" x14ac:dyDescent="0.25">
      <c r="A1800" s="48"/>
    </row>
    <row r="1801" spans="1:1" x14ac:dyDescent="0.25">
      <c r="A1801" s="48"/>
    </row>
    <row r="1802" spans="1:1" x14ac:dyDescent="0.25">
      <c r="A1802" s="48"/>
    </row>
    <row r="1803" spans="1:1" x14ac:dyDescent="0.25">
      <c r="A1803" s="48"/>
    </row>
    <row r="1804" spans="1:1" x14ac:dyDescent="0.25">
      <c r="A1804" s="48"/>
    </row>
    <row r="1805" spans="1:1" x14ac:dyDescent="0.25">
      <c r="A1805" s="48"/>
    </row>
    <row r="1806" spans="1:1" x14ac:dyDescent="0.25">
      <c r="A1806" s="48"/>
    </row>
    <row r="1807" spans="1:1" x14ac:dyDescent="0.25">
      <c r="A1807" s="48"/>
    </row>
    <row r="1808" spans="1:1" x14ac:dyDescent="0.25">
      <c r="A1808" s="48"/>
    </row>
    <row r="1809" spans="1:1" x14ac:dyDescent="0.25">
      <c r="A1809" s="48"/>
    </row>
    <row r="1810" spans="1:1" x14ac:dyDescent="0.25">
      <c r="A1810" s="48"/>
    </row>
    <row r="1811" spans="1:1" x14ac:dyDescent="0.25">
      <c r="A1811" s="48"/>
    </row>
    <row r="1812" spans="1:1" x14ac:dyDescent="0.25">
      <c r="A1812" s="48"/>
    </row>
    <row r="1813" spans="1:1" x14ac:dyDescent="0.25">
      <c r="A1813" s="48"/>
    </row>
    <row r="1814" spans="1:1" x14ac:dyDescent="0.25">
      <c r="A1814" s="48"/>
    </row>
    <row r="1815" spans="1:1" x14ac:dyDescent="0.25">
      <c r="A1815" s="48"/>
    </row>
    <row r="1816" spans="1:1" x14ac:dyDescent="0.25">
      <c r="A1816" s="48"/>
    </row>
    <row r="1817" spans="1:1" x14ac:dyDescent="0.25">
      <c r="A1817" s="48"/>
    </row>
    <row r="1818" spans="1:1" x14ac:dyDescent="0.25">
      <c r="A1818" s="48"/>
    </row>
    <row r="1819" spans="1:1" x14ac:dyDescent="0.25">
      <c r="A1819" s="48"/>
    </row>
    <row r="1820" spans="1:1" x14ac:dyDescent="0.25">
      <c r="A1820" s="48"/>
    </row>
    <row r="1821" spans="1:1" x14ac:dyDescent="0.25">
      <c r="A1821" s="48"/>
    </row>
    <row r="1822" spans="1:1" x14ac:dyDescent="0.25">
      <c r="A1822" s="48"/>
    </row>
    <row r="1823" spans="1:1" x14ac:dyDescent="0.25">
      <c r="A1823" s="48"/>
    </row>
    <row r="1824" spans="1:1" x14ac:dyDescent="0.25">
      <c r="A1824" s="48"/>
    </row>
    <row r="1825" spans="1:1" x14ac:dyDescent="0.25">
      <c r="A1825" s="48"/>
    </row>
    <row r="1826" spans="1:1" x14ac:dyDescent="0.25">
      <c r="A1826" s="48"/>
    </row>
    <row r="1827" spans="1:1" x14ac:dyDescent="0.25">
      <c r="A1827" s="48"/>
    </row>
    <row r="1828" spans="1:1" x14ac:dyDescent="0.25">
      <c r="A1828" s="48"/>
    </row>
    <row r="1829" spans="1:1" x14ac:dyDescent="0.25">
      <c r="A1829" s="48"/>
    </row>
    <row r="1830" spans="1:1" x14ac:dyDescent="0.25">
      <c r="A1830" s="48"/>
    </row>
    <row r="1831" spans="1:1" x14ac:dyDescent="0.25">
      <c r="A1831" s="48"/>
    </row>
    <row r="1832" spans="1:1" x14ac:dyDescent="0.25">
      <c r="A1832" s="48"/>
    </row>
    <row r="1833" spans="1:1" x14ac:dyDescent="0.25">
      <c r="A1833" s="48"/>
    </row>
    <row r="1834" spans="1:1" x14ac:dyDescent="0.25">
      <c r="A1834" s="48"/>
    </row>
    <row r="1835" spans="1:1" x14ac:dyDescent="0.25">
      <c r="A1835" s="48"/>
    </row>
    <row r="1836" spans="1:1" x14ac:dyDescent="0.25">
      <c r="A1836" s="48"/>
    </row>
    <row r="1837" spans="1:1" x14ac:dyDescent="0.25">
      <c r="A1837" s="48"/>
    </row>
    <row r="1838" spans="1:1" x14ac:dyDescent="0.25">
      <c r="A1838" s="48"/>
    </row>
    <row r="1839" spans="1:1" x14ac:dyDescent="0.25">
      <c r="A1839" s="48"/>
    </row>
    <row r="1840" spans="1:1" x14ac:dyDescent="0.25">
      <c r="A1840" s="48"/>
    </row>
    <row r="1841" spans="1:1" x14ac:dyDescent="0.25">
      <c r="A1841" s="48"/>
    </row>
    <row r="1842" spans="1:1" x14ac:dyDescent="0.25">
      <c r="A1842" s="48"/>
    </row>
    <row r="1843" spans="1:1" x14ac:dyDescent="0.25">
      <c r="A1843" s="48"/>
    </row>
    <row r="1844" spans="1:1" x14ac:dyDescent="0.25">
      <c r="A1844" s="48"/>
    </row>
    <row r="1845" spans="1:1" x14ac:dyDescent="0.25">
      <c r="A1845" s="48"/>
    </row>
    <row r="1846" spans="1:1" x14ac:dyDescent="0.25">
      <c r="A1846" s="48"/>
    </row>
    <row r="1847" spans="1:1" x14ac:dyDescent="0.25">
      <c r="A1847" s="48"/>
    </row>
    <row r="1848" spans="1:1" x14ac:dyDescent="0.25">
      <c r="A1848" s="48"/>
    </row>
    <row r="1849" spans="1:1" x14ac:dyDescent="0.25">
      <c r="A1849" s="48"/>
    </row>
    <row r="1850" spans="1:1" x14ac:dyDescent="0.25">
      <c r="A1850" s="48"/>
    </row>
    <row r="1851" spans="1:1" x14ac:dyDescent="0.25">
      <c r="A1851" s="48"/>
    </row>
    <row r="1852" spans="1:1" x14ac:dyDescent="0.25">
      <c r="A1852" s="48"/>
    </row>
    <row r="1853" spans="1:1" x14ac:dyDescent="0.25">
      <c r="A1853" s="48"/>
    </row>
    <row r="1854" spans="1:1" x14ac:dyDescent="0.25">
      <c r="A1854" s="48"/>
    </row>
    <row r="1855" spans="1:1" x14ac:dyDescent="0.25">
      <c r="A1855" s="48"/>
    </row>
    <row r="1856" spans="1:1" x14ac:dyDescent="0.25">
      <c r="A1856" s="48"/>
    </row>
    <row r="1857" spans="1:1" x14ac:dyDescent="0.25">
      <c r="A1857" s="48"/>
    </row>
    <row r="1858" spans="1:1" x14ac:dyDescent="0.25">
      <c r="A1858" s="48"/>
    </row>
    <row r="1859" spans="1:1" x14ac:dyDescent="0.25">
      <c r="A1859" s="48"/>
    </row>
    <row r="1860" spans="1:1" x14ac:dyDescent="0.25">
      <c r="A1860" s="48"/>
    </row>
    <row r="1861" spans="1:1" x14ac:dyDescent="0.25">
      <c r="A1861" s="48"/>
    </row>
    <row r="1862" spans="1:1" x14ac:dyDescent="0.25">
      <c r="A1862" s="48"/>
    </row>
    <row r="1863" spans="1:1" x14ac:dyDescent="0.25">
      <c r="A1863" s="48"/>
    </row>
    <row r="1864" spans="1:1" x14ac:dyDescent="0.25">
      <c r="A1864" s="48"/>
    </row>
    <row r="1865" spans="1:1" x14ac:dyDescent="0.25">
      <c r="A1865" s="48"/>
    </row>
    <row r="1866" spans="1:1" x14ac:dyDescent="0.25">
      <c r="A1866" s="48"/>
    </row>
    <row r="1867" spans="1:1" x14ac:dyDescent="0.25">
      <c r="A1867" s="48"/>
    </row>
    <row r="1868" spans="1:1" x14ac:dyDescent="0.25">
      <c r="A1868" s="48"/>
    </row>
    <row r="1869" spans="1:1" x14ac:dyDescent="0.25">
      <c r="A1869" s="48"/>
    </row>
    <row r="1870" spans="1:1" x14ac:dyDescent="0.25">
      <c r="A1870" s="48"/>
    </row>
    <row r="1871" spans="1:1" x14ac:dyDescent="0.25">
      <c r="A1871" s="48"/>
    </row>
    <row r="1872" spans="1:1" x14ac:dyDescent="0.25">
      <c r="A1872" s="48"/>
    </row>
    <row r="1873" spans="1:1" x14ac:dyDescent="0.25">
      <c r="A1873" s="48"/>
    </row>
    <row r="1874" spans="1:1" x14ac:dyDescent="0.25">
      <c r="A1874" s="48"/>
    </row>
    <row r="1875" spans="1:1" x14ac:dyDescent="0.25">
      <c r="A1875" s="48"/>
    </row>
    <row r="1876" spans="1:1" x14ac:dyDescent="0.25">
      <c r="A1876" s="48"/>
    </row>
    <row r="1877" spans="1:1" x14ac:dyDescent="0.25">
      <c r="A1877" s="48"/>
    </row>
    <row r="1878" spans="1:1" x14ac:dyDescent="0.25">
      <c r="A1878" s="48"/>
    </row>
    <row r="1879" spans="1:1" x14ac:dyDescent="0.25">
      <c r="A1879" s="48"/>
    </row>
    <row r="1880" spans="1:1" x14ac:dyDescent="0.25">
      <c r="A1880" s="48"/>
    </row>
    <row r="1881" spans="1:1" x14ac:dyDescent="0.25">
      <c r="A1881" s="48"/>
    </row>
    <row r="1882" spans="1:1" x14ac:dyDescent="0.25">
      <c r="A1882" s="48"/>
    </row>
    <row r="1883" spans="1:1" x14ac:dyDescent="0.25">
      <c r="A1883" s="48"/>
    </row>
    <row r="1884" spans="1:1" x14ac:dyDescent="0.25">
      <c r="A1884" s="48"/>
    </row>
    <row r="1885" spans="1:1" x14ac:dyDescent="0.25">
      <c r="A1885" s="48"/>
    </row>
    <row r="1886" spans="1:1" x14ac:dyDescent="0.25">
      <c r="A1886" s="48"/>
    </row>
    <row r="1887" spans="1:1" x14ac:dyDescent="0.25">
      <c r="A1887" s="48"/>
    </row>
    <row r="1888" spans="1:1" x14ac:dyDescent="0.25">
      <c r="A1888" s="48"/>
    </row>
    <row r="1889" spans="1:1" x14ac:dyDescent="0.25">
      <c r="A1889" s="48"/>
    </row>
    <row r="1890" spans="1:1" x14ac:dyDescent="0.25">
      <c r="A1890" s="48"/>
    </row>
    <row r="1891" spans="1:1" x14ac:dyDescent="0.25">
      <c r="A1891" s="48"/>
    </row>
    <row r="1892" spans="1:1" x14ac:dyDescent="0.25">
      <c r="A1892" s="48"/>
    </row>
    <row r="1893" spans="1:1" x14ac:dyDescent="0.25">
      <c r="A1893" s="48"/>
    </row>
    <row r="1894" spans="1:1" x14ac:dyDescent="0.25">
      <c r="A1894" s="48"/>
    </row>
    <row r="1895" spans="1:1" x14ac:dyDescent="0.25">
      <c r="A1895" s="48"/>
    </row>
    <row r="1896" spans="1:1" x14ac:dyDescent="0.25">
      <c r="A1896" s="48"/>
    </row>
    <row r="1897" spans="1:1" x14ac:dyDescent="0.25">
      <c r="A1897" s="48"/>
    </row>
    <row r="1898" spans="1:1" x14ac:dyDescent="0.25">
      <c r="A1898" s="48"/>
    </row>
    <row r="1899" spans="1:1" x14ac:dyDescent="0.25">
      <c r="A1899" s="48"/>
    </row>
    <row r="1900" spans="1:1" x14ac:dyDescent="0.25">
      <c r="A1900" s="48"/>
    </row>
    <row r="1901" spans="1:1" x14ac:dyDescent="0.25">
      <c r="A1901" s="48"/>
    </row>
    <row r="1902" spans="1:1" x14ac:dyDescent="0.25">
      <c r="A1902" s="48"/>
    </row>
    <row r="1903" spans="1:1" x14ac:dyDescent="0.25">
      <c r="A1903" s="48"/>
    </row>
    <row r="1904" spans="1:1" x14ac:dyDescent="0.25">
      <c r="A1904" s="48"/>
    </row>
    <row r="1905" spans="1:1" x14ac:dyDescent="0.25">
      <c r="A1905" s="48"/>
    </row>
    <row r="1906" spans="1:1" x14ac:dyDescent="0.25">
      <c r="A1906" s="48"/>
    </row>
    <row r="1907" spans="1:1" x14ac:dyDescent="0.25">
      <c r="A1907" s="48"/>
    </row>
    <row r="1908" spans="1:1" x14ac:dyDescent="0.25">
      <c r="A1908" s="48"/>
    </row>
    <row r="1909" spans="1:1" x14ac:dyDescent="0.25">
      <c r="A1909" s="48"/>
    </row>
    <row r="1910" spans="1:1" x14ac:dyDescent="0.25">
      <c r="A1910" s="48"/>
    </row>
    <row r="1911" spans="1:1" x14ac:dyDescent="0.25">
      <c r="A1911" s="48"/>
    </row>
    <row r="1912" spans="1:1" x14ac:dyDescent="0.25">
      <c r="A1912" s="48"/>
    </row>
    <row r="1913" spans="1:1" x14ac:dyDescent="0.25">
      <c r="A1913" s="48"/>
    </row>
    <row r="1914" spans="1:1" x14ac:dyDescent="0.25">
      <c r="A1914" s="48"/>
    </row>
    <row r="1915" spans="1:1" x14ac:dyDescent="0.25">
      <c r="A1915" s="48"/>
    </row>
    <row r="1916" spans="1:1" x14ac:dyDescent="0.25">
      <c r="A1916" s="48"/>
    </row>
    <row r="1917" spans="1:1" x14ac:dyDescent="0.25">
      <c r="A1917" s="48"/>
    </row>
    <row r="1918" spans="1:1" x14ac:dyDescent="0.25">
      <c r="A1918" s="48"/>
    </row>
    <row r="1919" spans="1:1" x14ac:dyDescent="0.25">
      <c r="A1919" s="48"/>
    </row>
    <row r="1920" spans="1:1" x14ac:dyDescent="0.25">
      <c r="A1920" s="48"/>
    </row>
    <row r="1921" spans="1:1" x14ac:dyDescent="0.25">
      <c r="A1921" s="48"/>
    </row>
    <row r="1922" spans="1:1" x14ac:dyDescent="0.25">
      <c r="A1922" s="48"/>
    </row>
    <row r="1923" spans="1:1" x14ac:dyDescent="0.25">
      <c r="A1923" s="48"/>
    </row>
    <row r="1924" spans="1:1" x14ac:dyDescent="0.25">
      <c r="A1924" s="48"/>
    </row>
    <row r="1925" spans="1:1" x14ac:dyDescent="0.25">
      <c r="A1925" s="48"/>
    </row>
    <row r="1926" spans="1:1" x14ac:dyDescent="0.25">
      <c r="A1926" s="48"/>
    </row>
    <row r="1927" spans="1:1" x14ac:dyDescent="0.25">
      <c r="A1927" s="48"/>
    </row>
    <row r="1928" spans="1:1" x14ac:dyDescent="0.25">
      <c r="A1928" s="48"/>
    </row>
    <row r="1929" spans="1:1" x14ac:dyDescent="0.25">
      <c r="A1929" s="48"/>
    </row>
    <row r="1930" spans="1:1" x14ac:dyDescent="0.25">
      <c r="A1930" s="48"/>
    </row>
    <row r="1931" spans="1:1" x14ac:dyDescent="0.25">
      <c r="A1931" s="48"/>
    </row>
    <row r="1932" spans="1:1" x14ac:dyDescent="0.25">
      <c r="A1932" s="48"/>
    </row>
    <row r="1933" spans="1:1" x14ac:dyDescent="0.25">
      <c r="A1933" s="48"/>
    </row>
    <row r="1934" spans="1:1" x14ac:dyDescent="0.25">
      <c r="A1934" s="48"/>
    </row>
    <row r="1935" spans="1:1" x14ac:dyDescent="0.25">
      <c r="A1935" s="48"/>
    </row>
    <row r="1936" spans="1:1" x14ac:dyDescent="0.25">
      <c r="A1936" s="48"/>
    </row>
    <row r="1937" spans="1:1" x14ac:dyDescent="0.25">
      <c r="A1937" s="48"/>
    </row>
    <row r="1938" spans="1:1" x14ac:dyDescent="0.25">
      <c r="A1938" s="48"/>
    </row>
    <row r="1939" spans="1:1" x14ac:dyDescent="0.25">
      <c r="A1939" s="48"/>
    </row>
    <row r="1940" spans="1:1" x14ac:dyDescent="0.25">
      <c r="A1940" s="48"/>
    </row>
    <row r="1941" spans="1:1" x14ac:dyDescent="0.25">
      <c r="A1941" s="48"/>
    </row>
    <row r="1942" spans="1:1" x14ac:dyDescent="0.25">
      <c r="A1942" s="48"/>
    </row>
    <row r="1943" spans="1:1" x14ac:dyDescent="0.25">
      <c r="A1943" s="48"/>
    </row>
    <row r="1944" spans="1:1" x14ac:dyDescent="0.25">
      <c r="A1944" s="48"/>
    </row>
    <row r="1945" spans="1:1" x14ac:dyDescent="0.25">
      <c r="A1945" s="48"/>
    </row>
    <row r="1946" spans="1:1" x14ac:dyDescent="0.25">
      <c r="A1946" s="48"/>
    </row>
    <row r="1947" spans="1:1" x14ac:dyDescent="0.25">
      <c r="A1947" s="48"/>
    </row>
    <row r="1948" spans="1:1" x14ac:dyDescent="0.25">
      <c r="A1948" s="48"/>
    </row>
    <row r="1949" spans="1:1" x14ac:dyDescent="0.25">
      <c r="A1949" s="48"/>
    </row>
    <row r="1950" spans="1:1" x14ac:dyDescent="0.25">
      <c r="A1950" s="48"/>
    </row>
    <row r="1951" spans="1:1" x14ac:dyDescent="0.25">
      <c r="A1951" s="48"/>
    </row>
    <row r="1952" spans="1:1" x14ac:dyDescent="0.25">
      <c r="A1952" s="48"/>
    </row>
    <row r="1953" spans="1:1" x14ac:dyDescent="0.25">
      <c r="A1953" s="48"/>
    </row>
    <row r="1954" spans="1:1" x14ac:dyDescent="0.25">
      <c r="A1954" s="48"/>
    </row>
    <row r="1955" spans="1:1" x14ac:dyDescent="0.25">
      <c r="A1955" s="48"/>
    </row>
    <row r="1956" spans="1:1" x14ac:dyDescent="0.25">
      <c r="A1956" s="48"/>
    </row>
    <row r="1957" spans="1:1" x14ac:dyDescent="0.25">
      <c r="A1957" s="48"/>
    </row>
    <row r="1958" spans="1:1" x14ac:dyDescent="0.25">
      <c r="A1958" s="48"/>
    </row>
    <row r="1959" spans="1:1" x14ac:dyDescent="0.25">
      <c r="A1959" s="48"/>
    </row>
    <row r="1960" spans="1:1" x14ac:dyDescent="0.25">
      <c r="A1960" s="48"/>
    </row>
    <row r="1961" spans="1:1" x14ac:dyDescent="0.25">
      <c r="A1961" s="48"/>
    </row>
    <row r="1962" spans="1:1" x14ac:dyDescent="0.25">
      <c r="A1962" s="48"/>
    </row>
    <row r="1963" spans="1:1" x14ac:dyDescent="0.25">
      <c r="A1963" s="48"/>
    </row>
    <row r="1964" spans="1:1" x14ac:dyDescent="0.25">
      <c r="A1964" s="48"/>
    </row>
    <row r="1965" spans="1:1" x14ac:dyDescent="0.25">
      <c r="A1965" s="48"/>
    </row>
    <row r="1966" spans="1:1" x14ac:dyDescent="0.25">
      <c r="A1966" s="48"/>
    </row>
    <row r="1967" spans="1:1" x14ac:dyDescent="0.25">
      <c r="A1967" s="48"/>
    </row>
    <row r="1968" spans="1:1" x14ac:dyDescent="0.25">
      <c r="A1968" s="48"/>
    </row>
    <row r="1969" spans="1:1" x14ac:dyDescent="0.25">
      <c r="A1969" s="48"/>
    </row>
    <row r="1970" spans="1:1" x14ac:dyDescent="0.25">
      <c r="A1970" s="48"/>
    </row>
    <row r="1971" spans="1:1" x14ac:dyDescent="0.25">
      <c r="A1971" s="48"/>
    </row>
    <row r="1972" spans="1:1" x14ac:dyDescent="0.25">
      <c r="A1972" s="48"/>
    </row>
    <row r="1973" spans="1:1" x14ac:dyDescent="0.25">
      <c r="A1973" s="48"/>
    </row>
    <row r="1974" spans="1:1" x14ac:dyDescent="0.25">
      <c r="A1974" s="48"/>
    </row>
    <row r="1975" spans="1:1" x14ac:dyDescent="0.25">
      <c r="A1975" s="48"/>
    </row>
    <row r="1976" spans="1:1" x14ac:dyDescent="0.25">
      <c r="A1976" s="48"/>
    </row>
    <row r="1977" spans="1:1" x14ac:dyDescent="0.25">
      <c r="A1977" s="48"/>
    </row>
    <row r="1978" spans="1:1" x14ac:dyDescent="0.25">
      <c r="A1978" s="48"/>
    </row>
    <row r="1979" spans="1:1" x14ac:dyDescent="0.25">
      <c r="A1979" s="48"/>
    </row>
    <row r="1980" spans="1:1" x14ac:dyDescent="0.25">
      <c r="A1980" s="48"/>
    </row>
    <row r="1981" spans="1:1" x14ac:dyDescent="0.25">
      <c r="A1981" s="48"/>
    </row>
    <row r="1982" spans="1:1" x14ac:dyDescent="0.25">
      <c r="A1982" s="48"/>
    </row>
    <row r="1983" spans="1:1" x14ac:dyDescent="0.25">
      <c r="A1983" s="48"/>
    </row>
    <row r="1984" spans="1:1" x14ac:dyDescent="0.25">
      <c r="A1984" s="48"/>
    </row>
    <row r="1985" spans="1:1" x14ac:dyDescent="0.25">
      <c r="A1985" s="48"/>
    </row>
    <row r="1986" spans="1:1" x14ac:dyDescent="0.25">
      <c r="A1986" s="48"/>
    </row>
    <row r="1987" spans="1:1" x14ac:dyDescent="0.25">
      <c r="A1987" s="48"/>
    </row>
    <row r="1988" spans="1:1" x14ac:dyDescent="0.25">
      <c r="A1988" s="48"/>
    </row>
    <row r="1989" spans="1:1" x14ac:dyDescent="0.25">
      <c r="A1989" s="48"/>
    </row>
    <row r="1990" spans="1:1" x14ac:dyDescent="0.25">
      <c r="A1990" s="48"/>
    </row>
    <row r="1991" spans="1:1" x14ac:dyDescent="0.25">
      <c r="A1991" s="48"/>
    </row>
    <row r="1992" spans="1:1" x14ac:dyDescent="0.25">
      <c r="A1992" s="48"/>
    </row>
    <row r="1993" spans="1:1" x14ac:dyDescent="0.25">
      <c r="A1993" s="48"/>
    </row>
    <row r="1994" spans="1:1" x14ac:dyDescent="0.25">
      <c r="A1994" s="48"/>
    </row>
    <row r="1995" spans="1:1" x14ac:dyDescent="0.25">
      <c r="A1995" s="48"/>
    </row>
    <row r="1996" spans="1:1" x14ac:dyDescent="0.25">
      <c r="A1996" s="48"/>
    </row>
    <row r="1997" spans="1:1" x14ac:dyDescent="0.25">
      <c r="A1997" s="48"/>
    </row>
    <row r="1998" spans="1:1" x14ac:dyDescent="0.25">
      <c r="A1998" s="48"/>
    </row>
    <row r="1999" spans="1:1" x14ac:dyDescent="0.25">
      <c r="A1999" s="48"/>
    </row>
    <row r="2000" spans="1:1" x14ac:dyDescent="0.25">
      <c r="A2000" s="48"/>
    </row>
    <row r="2001" spans="1:1" x14ac:dyDescent="0.25">
      <c r="A2001" s="48"/>
    </row>
    <row r="2002" spans="1:1" x14ac:dyDescent="0.25">
      <c r="A2002" s="48"/>
    </row>
    <row r="2003" spans="1:1" x14ac:dyDescent="0.25">
      <c r="A2003" s="48"/>
    </row>
    <row r="2004" spans="1:1" x14ac:dyDescent="0.25">
      <c r="A2004" s="48"/>
    </row>
    <row r="2005" spans="1:1" x14ac:dyDescent="0.25">
      <c r="A2005" s="48"/>
    </row>
    <row r="2006" spans="1:1" x14ac:dyDescent="0.25">
      <c r="A2006" s="48"/>
    </row>
    <row r="2007" spans="1:1" x14ac:dyDescent="0.25">
      <c r="A2007" s="48"/>
    </row>
    <row r="2008" spans="1:1" x14ac:dyDescent="0.25">
      <c r="A2008" s="48"/>
    </row>
    <row r="2009" spans="1:1" x14ac:dyDescent="0.25">
      <c r="A2009" s="48"/>
    </row>
    <row r="2010" spans="1:1" x14ac:dyDescent="0.25">
      <c r="A2010" s="48"/>
    </row>
    <row r="2011" spans="1:1" x14ac:dyDescent="0.25">
      <c r="A2011" s="48"/>
    </row>
    <row r="2012" spans="1:1" x14ac:dyDescent="0.25">
      <c r="A2012" s="48"/>
    </row>
    <row r="2013" spans="1:1" x14ac:dyDescent="0.25">
      <c r="A2013" s="48"/>
    </row>
    <row r="2014" spans="1:1" x14ac:dyDescent="0.25">
      <c r="A2014" s="48"/>
    </row>
    <row r="2015" spans="1:1" x14ac:dyDescent="0.25">
      <c r="A2015" s="48"/>
    </row>
    <row r="2016" spans="1:1" x14ac:dyDescent="0.25">
      <c r="A2016" s="48"/>
    </row>
    <row r="2017" spans="1:1" x14ac:dyDescent="0.25">
      <c r="A2017" s="48"/>
    </row>
    <row r="2018" spans="1:1" x14ac:dyDescent="0.25">
      <c r="A2018" s="48"/>
    </row>
    <row r="2019" spans="1:1" x14ac:dyDescent="0.25">
      <c r="A2019" s="48"/>
    </row>
    <row r="2020" spans="1:1" x14ac:dyDescent="0.25">
      <c r="A2020" s="48"/>
    </row>
    <row r="2021" spans="1:1" x14ac:dyDescent="0.25">
      <c r="A2021" s="48"/>
    </row>
    <row r="2022" spans="1:1" x14ac:dyDescent="0.25">
      <c r="A2022" s="48"/>
    </row>
    <row r="2023" spans="1:1" x14ac:dyDescent="0.25">
      <c r="A2023" s="48"/>
    </row>
    <row r="2024" spans="1:1" x14ac:dyDescent="0.25">
      <c r="A2024" s="48"/>
    </row>
    <row r="2025" spans="1:1" x14ac:dyDescent="0.25">
      <c r="A2025" s="48"/>
    </row>
    <row r="2026" spans="1:1" x14ac:dyDescent="0.25">
      <c r="A2026" s="48"/>
    </row>
    <row r="2027" spans="1:1" x14ac:dyDescent="0.25">
      <c r="A2027" s="48"/>
    </row>
    <row r="2028" spans="1:1" x14ac:dyDescent="0.25">
      <c r="A2028" s="48"/>
    </row>
    <row r="2029" spans="1:1" x14ac:dyDescent="0.25">
      <c r="A2029" s="48"/>
    </row>
    <row r="2030" spans="1:1" x14ac:dyDescent="0.25">
      <c r="A2030" s="48"/>
    </row>
    <row r="2031" spans="1:1" x14ac:dyDescent="0.25">
      <c r="A2031" s="48"/>
    </row>
    <row r="2032" spans="1:1" x14ac:dyDescent="0.25">
      <c r="A2032" s="48"/>
    </row>
    <row r="2033" spans="1:1" x14ac:dyDescent="0.25">
      <c r="A2033" s="48"/>
    </row>
    <row r="2034" spans="1:1" x14ac:dyDescent="0.25">
      <c r="A2034" s="48"/>
    </row>
    <row r="2035" spans="1:1" x14ac:dyDescent="0.25">
      <c r="A2035" s="48"/>
    </row>
    <row r="2036" spans="1:1" x14ac:dyDescent="0.25">
      <c r="A2036" s="48"/>
    </row>
    <row r="2037" spans="1:1" x14ac:dyDescent="0.25">
      <c r="A2037" s="48"/>
    </row>
    <row r="2038" spans="1:1" x14ac:dyDescent="0.25">
      <c r="A2038" s="48"/>
    </row>
    <row r="2039" spans="1:1" x14ac:dyDescent="0.25">
      <c r="A2039" s="48"/>
    </row>
    <row r="2040" spans="1:1" x14ac:dyDescent="0.25">
      <c r="A2040" s="48"/>
    </row>
    <row r="2041" spans="1:1" x14ac:dyDescent="0.25">
      <c r="A2041" s="48"/>
    </row>
    <row r="2042" spans="1:1" x14ac:dyDescent="0.25">
      <c r="A2042" s="48"/>
    </row>
    <row r="2043" spans="1:1" x14ac:dyDescent="0.25">
      <c r="A2043" s="48"/>
    </row>
    <row r="2044" spans="1:1" x14ac:dyDescent="0.25">
      <c r="A2044" s="48"/>
    </row>
    <row r="2045" spans="1:1" x14ac:dyDescent="0.25">
      <c r="A2045" s="48"/>
    </row>
    <row r="2046" spans="1:1" x14ac:dyDescent="0.25">
      <c r="A2046" s="48"/>
    </row>
    <row r="2047" spans="1:1" x14ac:dyDescent="0.25">
      <c r="A2047" s="48"/>
    </row>
    <row r="2048" spans="1:1" x14ac:dyDescent="0.25">
      <c r="A2048" s="48"/>
    </row>
    <row r="2049" spans="1:1" x14ac:dyDescent="0.25">
      <c r="A2049" s="48"/>
    </row>
    <row r="2050" spans="1:1" x14ac:dyDescent="0.25">
      <c r="A2050" s="48"/>
    </row>
    <row r="2051" spans="1:1" x14ac:dyDescent="0.25">
      <c r="A2051" s="48"/>
    </row>
    <row r="2052" spans="1:1" x14ac:dyDescent="0.25">
      <c r="A2052" s="48"/>
    </row>
    <row r="2053" spans="1:1" x14ac:dyDescent="0.25">
      <c r="A2053" s="48"/>
    </row>
    <row r="2054" spans="1:1" x14ac:dyDescent="0.25">
      <c r="A2054" s="48"/>
    </row>
    <row r="2055" spans="1:1" x14ac:dyDescent="0.25">
      <c r="A2055" s="48"/>
    </row>
    <row r="2056" spans="1:1" x14ac:dyDescent="0.25">
      <c r="A2056" s="48"/>
    </row>
    <row r="2057" spans="1:1" x14ac:dyDescent="0.25">
      <c r="A2057" s="48"/>
    </row>
    <row r="2058" spans="1:1" x14ac:dyDescent="0.25">
      <c r="A2058" s="48"/>
    </row>
    <row r="2059" spans="1:1" x14ac:dyDescent="0.25">
      <c r="A2059" s="48"/>
    </row>
    <row r="2060" spans="1:1" x14ac:dyDescent="0.25">
      <c r="A2060" s="48"/>
    </row>
    <row r="2061" spans="1:1" x14ac:dyDescent="0.25">
      <c r="A2061" s="48"/>
    </row>
    <row r="2062" spans="1:1" x14ac:dyDescent="0.25">
      <c r="A2062" s="48"/>
    </row>
    <row r="2063" spans="1:1" x14ac:dyDescent="0.25">
      <c r="A2063" s="48"/>
    </row>
    <row r="2064" spans="1:1" x14ac:dyDescent="0.25">
      <c r="A2064" s="48"/>
    </row>
    <row r="2065" spans="1:1" x14ac:dyDescent="0.25">
      <c r="A2065" s="48"/>
    </row>
    <row r="2066" spans="1:1" x14ac:dyDescent="0.25">
      <c r="A2066" s="48"/>
    </row>
    <row r="2067" spans="1:1" x14ac:dyDescent="0.25">
      <c r="A2067" s="48"/>
    </row>
    <row r="2068" spans="1:1" x14ac:dyDescent="0.25">
      <c r="A2068" s="48"/>
    </row>
    <row r="2069" spans="1:1" x14ac:dyDescent="0.25">
      <c r="A2069" s="48"/>
    </row>
    <row r="2070" spans="1:1" x14ac:dyDescent="0.25">
      <c r="A2070" s="48"/>
    </row>
    <row r="2071" spans="1:1" x14ac:dyDescent="0.25">
      <c r="A2071" s="48"/>
    </row>
    <row r="2072" spans="1:1" x14ac:dyDescent="0.25">
      <c r="A2072" s="48"/>
    </row>
    <row r="2073" spans="1:1" x14ac:dyDescent="0.25">
      <c r="A2073" s="48"/>
    </row>
    <row r="2074" spans="1:1" x14ac:dyDescent="0.25">
      <c r="A2074" s="48"/>
    </row>
    <row r="2075" spans="1:1" x14ac:dyDescent="0.25">
      <c r="A2075" s="48"/>
    </row>
    <row r="2076" spans="1:1" x14ac:dyDescent="0.25">
      <c r="A2076" s="48"/>
    </row>
    <row r="2077" spans="1:1" x14ac:dyDescent="0.25">
      <c r="A2077" s="48"/>
    </row>
    <row r="2078" spans="1:1" x14ac:dyDescent="0.25">
      <c r="A2078" s="48"/>
    </row>
    <row r="2079" spans="1:1" x14ac:dyDescent="0.25">
      <c r="A2079" s="48"/>
    </row>
    <row r="2080" spans="1:1" x14ac:dyDescent="0.25">
      <c r="A2080" s="48"/>
    </row>
    <row r="2081" spans="1:1" x14ac:dyDescent="0.25">
      <c r="A2081" s="48"/>
    </row>
    <row r="2082" spans="1:1" x14ac:dyDescent="0.25">
      <c r="A2082" s="48"/>
    </row>
    <row r="2083" spans="1:1" x14ac:dyDescent="0.25">
      <c r="A2083" s="48"/>
    </row>
    <row r="2084" spans="1:1" x14ac:dyDescent="0.25">
      <c r="A2084" s="48"/>
    </row>
    <row r="2085" spans="1:1" x14ac:dyDescent="0.25">
      <c r="A2085" s="48"/>
    </row>
    <row r="2086" spans="1:1" x14ac:dyDescent="0.25">
      <c r="A2086" s="48"/>
    </row>
    <row r="2087" spans="1:1" x14ac:dyDescent="0.25">
      <c r="A2087" s="48"/>
    </row>
    <row r="2088" spans="1:1" x14ac:dyDescent="0.25">
      <c r="A2088" s="48"/>
    </row>
    <row r="2089" spans="1:1" x14ac:dyDescent="0.25">
      <c r="A2089" s="48"/>
    </row>
    <row r="2090" spans="1:1" x14ac:dyDescent="0.25">
      <c r="A2090" s="48"/>
    </row>
    <row r="2091" spans="1:1" x14ac:dyDescent="0.25">
      <c r="A2091" s="48"/>
    </row>
    <row r="2092" spans="1:1" x14ac:dyDescent="0.25">
      <c r="A2092" s="48"/>
    </row>
    <row r="2093" spans="1:1" x14ac:dyDescent="0.25">
      <c r="A2093" s="48"/>
    </row>
    <row r="2094" spans="1:1" x14ac:dyDescent="0.25">
      <c r="A2094" s="48"/>
    </row>
    <row r="2095" spans="1:1" x14ac:dyDescent="0.25">
      <c r="A2095" s="48"/>
    </row>
    <row r="2096" spans="1:1" x14ac:dyDescent="0.25">
      <c r="A2096" s="48"/>
    </row>
    <row r="2097" spans="1:1" x14ac:dyDescent="0.25">
      <c r="A2097" s="48"/>
    </row>
    <row r="2098" spans="1:1" x14ac:dyDescent="0.25">
      <c r="A2098" s="48"/>
    </row>
    <row r="2099" spans="1:1" x14ac:dyDescent="0.25">
      <c r="A2099" s="48"/>
    </row>
    <row r="2100" spans="1:1" x14ac:dyDescent="0.25">
      <c r="A2100" s="48"/>
    </row>
    <row r="2101" spans="1:1" x14ac:dyDescent="0.25">
      <c r="A2101" s="48"/>
    </row>
    <row r="2102" spans="1:1" x14ac:dyDescent="0.25">
      <c r="A2102" s="48"/>
    </row>
    <row r="2103" spans="1:1" x14ac:dyDescent="0.25">
      <c r="A2103" s="48"/>
    </row>
    <row r="2104" spans="1:1" x14ac:dyDescent="0.25">
      <c r="A2104" s="48"/>
    </row>
    <row r="2105" spans="1:1" x14ac:dyDescent="0.25">
      <c r="A2105" s="48"/>
    </row>
    <row r="2106" spans="1:1" x14ac:dyDescent="0.25">
      <c r="A2106" s="48"/>
    </row>
    <row r="2107" spans="1:1" x14ac:dyDescent="0.25">
      <c r="A2107" s="48"/>
    </row>
    <row r="2108" spans="1:1" x14ac:dyDescent="0.25">
      <c r="A2108" s="48"/>
    </row>
    <row r="2109" spans="1:1" x14ac:dyDescent="0.25">
      <c r="A2109" s="48"/>
    </row>
    <row r="2110" spans="1:1" x14ac:dyDescent="0.25">
      <c r="A2110" s="48"/>
    </row>
    <row r="2111" spans="1:1" x14ac:dyDescent="0.25">
      <c r="A2111" s="48"/>
    </row>
    <row r="2112" spans="1:1" x14ac:dyDescent="0.25">
      <c r="A2112" s="48"/>
    </row>
    <row r="2113" spans="1:1" x14ac:dyDescent="0.25">
      <c r="A2113" s="48"/>
    </row>
    <row r="2114" spans="1:1" x14ac:dyDescent="0.25">
      <c r="A2114" s="48"/>
    </row>
    <row r="2115" spans="1:1" x14ac:dyDescent="0.25">
      <c r="A2115" s="48"/>
    </row>
    <row r="2116" spans="1:1" x14ac:dyDescent="0.25">
      <c r="A2116" s="48"/>
    </row>
    <row r="2117" spans="1:1" x14ac:dyDescent="0.25">
      <c r="A2117" s="48"/>
    </row>
    <row r="2118" spans="1:1" x14ac:dyDescent="0.25">
      <c r="A2118" s="48"/>
    </row>
    <row r="2119" spans="1:1" x14ac:dyDescent="0.25">
      <c r="A2119" s="48"/>
    </row>
    <row r="2120" spans="1:1" x14ac:dyDescent="0.25">
      <c r="A2120" s="48"/>
    </row>
    <row r="2121" spans="1:1" x14ac:dyDescent="0.25">
      <c r="A2121" s="48"/>
    </row>
    <row r="2122" spans="1:1" x14ac:dyDescent="0.25">
      <c r="A2122" s="48"/>
    </row>
    <row r="2123" spans="1:1" x14ac:dyDescent="0.25">
      <c r="A2123" s="48"/>
    </row>
    <row r="2124" spans="1:1" x14ac:dyDescent="0.25">
      <c r="A2124" s="48"/>
    </row>
    <row r="2125" spans="1:1" x14ac:dyDescent="0.25">
      <c r="A2125" s="48"/>
    </row>
    <row r="2126" spans="1:1" x14ac:dyDescent="0.25">
      <c r="A2126" s="48"/>
    </row>
    <row r="2127" spans="1:1" x14ac:dyDescent="0.25">
      <c r="A2127" s="48"/>
    </row>
    <row r="2128" spans="1:1" x14ac:dyDescent="0.25">
      <c r="A2128" s="48"/>
    </row>
    <row r="2129" spans="1:1" x14ac:dyDescent="0.25">
      <c r="A2129" s="48"/>
    </row>
    <row r="2130" spans="1:1" x14ac:dyDescent="0.25">
      <c r="A2130" s="48"/>
    </row>
    <row r="2131" spans="1:1" x14ac:dyDescent="0.25">
      <c r="A2131" s="48"/>
    </row>
    <row r="2132" spans="1:1" x14ac:dyDescent="0.25">
      <c r="A2132" s="48"/>
    </row>
    <row r="2133" spans="1:1" x14ac:dyDescent="0.25">
      <c r="A2133" s="48"/>
    </row>
    <row r="2134" spans="1:1" x14ac:dyDescent="0.25">
      <c r="A2134" s="48"/>
    </row>
    <row r="2135" spans="1:1" x14ac:dyDescent="0.25">
      <c r="A2135" s="48"/>
    </row>
    <row r="2136" spans="1:1" x14ac:dyDescent="0.25">
      <c r="A2136" s="48"/>
    </row>
    <row r="2137" spans="1:1" x14ac:dyDescent="0.25">
      <c r="A2137" s="48"/>
    </row>
    <row r="2138" spans="1:1" x14ac:dyDescent="0.25">
      <c r="A2138" s="48"/>
    </row>
    <row r="2139" spans="1:1" x14ac:dyDescent="0.25">
      <c r="A2139" s="48"/>
    </row>
    <row r="2140" spans="1:1" x14ac:dyDescent="0.25">
      <c r="A2140" s="48"/>
    </row>
    <row r="2141" spans="1:1" x14ac:dyDescent="0.25">
      <c r="A2141" s="48"/>
    </row>
    <row r="2142" spans="1:1" x14ac:dyDescent="0.25">
      <c r="A2142" s="48"/>
    </row>
    <row r="2143" spans="1:1" x14ac:dyDescent="0.25">
      <c r="A2143" s="48"/>
    </row>
    <row r="2144" spans="1:1" x14ac:dyDescent="0.25">
      <c r="A2144" s="48"/>
    </row>
    <row r="2145" spans="1:1" x14ac:dyDescent="0.25">
      <c r="A2145" s="48"/>
    </row>
    <row r="2146" spans="1:1" x14ac:dyDescent="0.25">
      <c r="A2146" s="48"/>
    </row>
    <row r="2147" spans="1:1" x14ac:dyDescent="0.25">
      <c r="A2147" s="48"/>
    </row>
    <row r="2148" spans="1:1" x14ac:dyDescent="0.25">
      <c r="A2148" s="48"/>
    </row>
    <row r="2149" spans="1:1" x14ac:dyDescent="0.25">
      <c r="A2149" s="48"/>
    </row>
    <row r="2150" spans="1:1" x14ac:dyDescent="0.25">
      <c r="A2150" s="48"/>
    </row>
    <row r="2151" spans="1:1" x14ac:dyDescent="0.25">
      <c r="A2151" s="48"/>
    </row>
    <row r="2152" spans="1:1" x14ac:dyDescent="0.25">
      <c r="A2152" s="48"/>
    </row>
    <row r="2153" spans="1:1" x14ac:dyDescent="0.25">
      <c r="A2153" s="48"/>
    </row>
    <row r="2154" spans="1:1" x14ac:dyDescent="0.25">
      <c r="A2154" s="48"/>
    </row>
    <row r="2155" spans="1:1" x14ac:dyDescent="0.25">
      <c r="A2155" s="48"/>
    </row>
    <row r="2156" spans="1:1" x14ac:dyDescent="0.25">
      <c r="A2156" s="48"/>
    </row>
    <row r="2157" spans="1:1" x14ac:dyDescent="0.25">
      <c r="A2157" s="48"/>
    </row>
    <row r="2158" spans="1:1" x14ac:dyDescent="0.25">
      <c r="A2158" s="48"/>
    </row>
    <row r="2159" spans="1:1" x14ac:dyDescent="0.25">
      <c r="A2159" s="48"/>
    </row>
    <row r="2160" spans="1:1" x14ac:dyDescent="0.25">
      <c r="A2160" s="48"/>
    </row>
    <row r="2161" spans="1:1" x14ac:dyDescent="0.25">
      <c r="A2161" s="48"/>
    </row>
    <row r="2162" spans="1:1" x14ac:dyDescent="0.25">
      <c r="A2162" s="48"/>
    </row>
    <row r="2163" spans="1:1" x14ac:dyDescent="0.25">
      <c r="A2163" s="48"/>
    </row>
    <row r="2164" spans="1:1" x14ac:dyDescent="0.25">
      <c r="A2164" s="48"/>
    </row>
    <row r="2165" spans="1:1" x14ac:dyDescent="0.25">
      <c r="A2165" s="48"/>
    </row>
    <row r="2166" spans="1:1" x14ac:dyDescent="0.25">
      <c r="A2166" s="48"/>
    </row>
    <row r="2167" spans="1:1" x14ac:dyDescent="0.25">
      <c r="A2167" s="48"/>
    </row>
    <row r="2168" spans="1:1" x14ac:dyDescent="0.25">
      <c r="A2168" s="48"/>
    </row>
    <row r="2169" spans="1:1" x14ac:dyDescent="0.25">
      <c r="A2169" s="48"/>
    </row>
    <row r="2170" spans="1:1" x14ac:dyDescent="0.25">
      <c r="A2170" s="48"/>
    </row>
    <row r="2171" spans="1:1" x14ac:dyDescent="0.25">
      <c r="A2171" s="48"/>
    </row>
    <row r="2172" spans="1:1" x14ac:dyDescent="0.25">
      <c r="A2172" s="48"/>
    </row>
    <row r="2173" spans="1:1" x14ac:dyDescent="0.25">
      <c r="A2173" s="48"/>
    </row>
    <row r="2174" spans="1:1" x14ac:dyDescent="0.25">
      <c r="A2174" s="48"/>
    </row>
    <row r="2175" spans="1:1" x14ac:dyDescent="0.25">
      <c r="A2175" s="48"/>
    </row>
    <row r="2176" spans="1:1" x14ac:dyDescent="0.25">
      <c r="A2176" s="48"/>
    </row>
    <row r="2177" spans="1:1" x14ac:dyDescent="0.25">
      <c r="A2177" s="48"/>
    </row>
    <row r="2178" spans="1:1" x14ac:dyDescent="0.25">
      <c r="A2178" s="48"/>
    </row>
    <row r="2179" spans="1:1" x14ac:dyDescent="0.25">
      <c r="A2179" s="48"/>
    </row>
    <row r="2180" spans="1:1" x14ac:dyDescent="0.25">
      <c r="A2180" s="48"/>
    </row>
    <row r="2181" spans="1:1" x14ac:dyDescent="0.25">
      <c r="A2181" s="48"/>
    </row>
    <row r="2182" spans="1:1" x14ac:dyDescent="0.25">
      <c r="A2182" s="48"/>
    </row>
    <row r="2183" spans="1:1" x14ac:dyDescent="0.25">
      <c r="A2183" s="48"/>
    </row>
    <row r="2184" spans="1:1" x14ac:dyDescent="0.25">
      <c r="A2184" s="48"/>
    </row>
    <row r="2185" spans="1:1" x14ac:dyDescent="0.25">
      <c r="A2185" s="48"/>
    </row>
    <row r="2186" spans="1:1" x14ac:dyDescent="0.25">
      <c r="A2186" s="48"/>
    </row>
    <row r="2187" spans="1:1" x14ac:dyDescent="0.25">
      <c r="A2187" s="48"/>
    </row>
    <row r="2188" spans="1:1" x14ac:dyDescent="0.25">
      <c r="A2188" s="48"/>
    </row>
    <row r="2189" spans="1:1" x14ac:dyDescent="0.25">
      <c r="A2189" s="48"/>
    </row>
    <row r="2190" spans="1:1" x14ac:dyDescent="0.25">
      <c r="A2190" s="48"/>
    </row>
    <row r="2191" spans="1:1" x14ac:dyDescent="0.25">
      <c r="A2191" s="48"/>
    </row>
    <row r="2192" spans="1:1" x14ac:dyDescent="0.25">
      <c r="A2192" s="48"/>
    </row>
    <row r="2193" spans="1:1" x14ac:dyDescent="0.25">
      <c r="A2193" s="48"/>
    </row>
    <row r="2194" spans="1:1" x14ac:dyDescent="0.25">
      <c r="A2194" s="48"/>
    </row>
    <row r="2195" spans="1:1" x14ac:dyDescent="0.25">
      <c r="A2195" s="48"/>
    </row>
    <row r="2196" spans="1:1" x14ac:dyDescent="0.25">
      <c r="A2196" s="48"/>
    </row>
    <row r="2197" spans="1:1" x14ac:dyDescent="0.25">
      <c r="A2197" s="48"/>
    </row>
    <row r="2198" spans="1:1" x14ac:dyDescent="0.25">
      <c r="A2198" s="48"/>
    </row>
    <row r="2199" spans="1:1" x14ac:dyDescent="0.25">
      <c r="A2199" s="48"/>
    </row>
    <row r="2200" spans="1:1" x14ac:dyDescent="0.25">
      <c r="A2200" s="48"/>
    </row>
    <row r="2201" spans="1:1" x14ac:dyDescent="0.25">
      <c r="A2201" s="48"/>
    </row>
    <row r="2202" spans="1:1" x14ac:dyDescent="0.25">
      <c r="A2202" s="48"/>
    </row>
    <row r="2203" spans="1:1" x14ac:dyDescent="0.25">
      <c r="A2203" s="48"/>
    </row>
    <row r="2204" spans="1:1" x14ac:dyDescent="0.25">
      <c r="A2204" s="48"/>
    </row>
    <row r="2205" spans="1:1" x14ac:dyDescent="0.25">
      <c r="A2205" s="48"/>
    </row>
    <row r="2206" spans="1:1" x14ac:dyDescent="0.25">
      <c r="A2206" s="48"/>
    </row>
    <row r="2207" spans="1:1" x14ac:dyDescent="0.25">
      <c r="A2207" s="48"/>
    </row>
    <row r="2208" spans="1:1" x14ac:dyDescent="0.25">
      <c r="A2208" s="48"/>
    </row>
    <row r="2209" spans="1:1" x14ac:dyDescent="0.25">
      <c r="A2209" s="48"/>
    </row>
    <row r="2210" spans="1:1" x14ac:dyDescent="0.25">
      <c r="A2210" s="48"/>
    </row>
    <row r="2211" spans="1:1" x14ac:dyDescent="0.25">
      <c r="A2211" s="48"/>
    </row>
    <row r="2212" spans="1:1" x14ac:dyDescent="0.25">
      <c r="A2212" s="48"/>
    </row>
    <row r="2213" spans="1:1" x14ac:dyDescent="0.25">
      <c r="A2213" s="48"/>
    </row>
    <row r="2214" spans="1:1" x14ac:dyDescent="0.25">
      <c r="A2214" s="48"/>
    </row>
    <row r="2215" spans="1:1" x14ac:dyDescent="0.25">
      <c r="A2215" s="48"/>
    </row>
    <row r="2216" spans="1:1" x14ac:dyDescent="0.25">
      <c r="A2216" s="48"/>
    </row>
    <row r="2217" spans="1:1" x14ac:dyDescent="0.25">
      <c r="A2217" s="48"/>
    </row>
    <row r="2218" spans="1:1" x14ac:dyDescent="0.25">
      <c r="A2218" s="48"/>
    </row>
    <row r="2219" spans="1:1" x14ac:dyDescent="0.25">
      <c r="A2219" s="48"/>
    </row>
    <row r="2220" spans="1:1" x14ac:dyDescent="0.25">
      <c r="A2220" s="48"/>
    </row>
    <row r="2221" spans="1:1" x14ac:dyDescent="0.25">
      <c r="A2221" s="48"/>
    </row>
    <row r="2222" spans="1:1" x14ac:dyDescent="0.25">
      <c r="A2222" s="48"/>
    </row>
    <row r="2223" spans="1:1" x14ac:dyDescent="0.25">
      <c r="A2223" s="48"/>
    </row>
    <row r="2224" spans="1:1" x14ac:dyDescent="0.25">
      <c r="A2224" s="48"/>
    </row>
    <row r="2225" spans="1:1" x14ac:dyDescent="0.25">
      <c r="A2225" s="48"/>
    </row>
    <row r="2226" spans="1:1" x14ac:dyDescent="0.25">
      <c r="A2226" s="48"/>
    </row>
    <row r="2227" spans="1:1" x14ac:dyDescent="0.25">
      <c r="A2227" s="48"/>
    </row>
    <row r="2228" spans="1:1" x14ac:dyDescent="0.25">
      <c r="A2228" s="48"/>
    </row>
    <row r="2229" spans="1:1" x14ac:dyDescent="0.25">
      <c r="A2229" s="48"/>
    </row>
    <row r="2230" spans="1:1" x14ac:dyDescent="0.25">
      <c r="A2230" s="48"/>
    </row>
    <row r="2231" spans="1:1" x14ac:dyDescent="0.25">
      <c r="A2231" s="48"/>
    </row>
    <row r="2232" spans="1:1" x14ac:dyDescent="0.25">
      <c r="A2232" s="48"/>
    </row>
    <row r="2233" spans="1:1" x14ac:dyDescent="0.25">
      <c r="A2233" s="48"/>
    </row>
    <row r="2234" spans="1:1" x14ac:dyDescent="0.25">
      <c r="A2234" s="48"/>
    </row>
    <row r="2235" spans="1:1" x14ac:dyDescent="0.25">
      <c r="A2235" s="48"/>
    </row>
    <row r="2236" spans="1:1" x14ac:dyDescent="0.25">
      <c r="A2236" s="48"/>
    </row>
    <row r="2237" spans="1:1" x14ac:dyDescent="0.25">
      <c r="A2237" s="48"/>
    </row>
    <row r="2238" spans="1:1" x14ac:dyDescent="0.25">
      <c r="A2238" s="48"/>
    </row>
    <row r="2239" spans="1:1" x14ac:dyDescent="0.25">
      <c r="A2239" s="48"/>
    </row>
    <row r="2240" spans="1:1" x14ac:dyDescent="0.25">
      <c r="A2240" s="48"/>
    </row>
    <row r="2241" spans="1:1" x14ac:dyDescent="0.25">
      <c r="A2241" s="48"/>
    </row>
    <row r="2242" spans="1:1" x14ac:dyDescent="0.25">
      <c r="A2242" s="48"/>
    </row>
    <row r="2243" spans="1:1" x14ac:dyDescent="0.25">
      <c r="A2243" s="48"/>
    </row>
    <row r="2244" spans="1:1" x14ac:dyDescent="0.25">
      <c r="A2244" s="48"/>
    </row>
    <row r="2245" spans="1:1" x14ac:dyDescent="0.25">
      <c r="A2245" s="48"/>
    </row>
    <row r="2246" spans="1:1" x14ac:dyDescent="0.25">
      <c r="A2246" s="48"/>
    </row>
    <row r="2247" spans="1:1" x14ac:dyDescent="0.25">
      <c r="A2247" s="48"/>
    </row>
    <row r="2248" spans="1:1" x14ac:dyDescent="0.25">
      <c r="A2248" s="48"/>
    </row>
    <row r="2249" spans="1:1" x14ac:dyDescent="0.25">
      <c r="A2249" s="48"/>
    </row>
    <row r="2250" spans="1:1" x14ac:dyDescent="0.25">
      <c r="A2250" s="48"/>
    </row>
    <row r="2251" spans="1:1" x14ac:dyDescent="0.25">
      <c r="A2251" s="48"/>
    </row>
    <row r="2252" spans="1:1" x14ac:dyDescent="0.25">
      <c r="A2252" s="48"/>
    </row>
    <row r="2253" spans="1:1" x14ac:dyDescent="0.25">
      <c r="A2253" s="48"/>
    </row>
    <row r="2254" spans="1:1" x14ac:dyDescent="0.25">
      <c r="A2254" s="48"/>
    </row>
    <row r="2255" spans="1:1" x14ac:dyDescent="0.25">
      <c r="A2255" s="48"/>
    </row>
    <row r="2256" spans="1:1" x14ac:dyDescent="0.25">
      <c r="A2256" s="48"/>
    </row>
    <row r="2257" spans="1:1" x14ac:dyDescent="0.25">
      <c r="A2257" s="48"/>
    </row>
    <row r="2258" spans="1:1" x14ac:dyDescent="0.25">
      <c r="A2258" s="48"/>
    </row>
    <row r="2259" spans="1:1" x14ac:dyDescent="0.25">
      <c r="A2259" s="48"/>
    </row>
    <row r="2260" spans="1:1" x14ac:dyDescent="0.25">
      <c r="A2260" s="48"/>
    </row>
    <row r="2261" spans="1:1" x14ac:dyDescent="0.25">
      <c r="A2261" s="48"/>
    </row>
    <row r="2262" spans="1:1" x14ac:dyDescent="0.25">
      <c r="A2262" s="48"/>
    </row>
    <row r="2263" spans="1:1" x14ac:dyDescent="0.25">
      <c r="A2263" s="48"/>
    </row>
    <row r="2264" spans="1:1" x14ac:dyDescent="0.25">
      <c r="A2264" s="48"/>
    </row>
    <row r="2265" spans="1:1" x14ac:dyDescent="0.25">
      <c r="A2265" s="48"/>
    </row>
    <row r="2266" spans="1:1" x14ac:dyDescent="0.25">
      <c r="A2266" s="48"/>
    </row>
    <row r="2267" spans="1:1" x14ac:dyDescent="0.25">
      <c r="A2267" s="48"/>
    </row>
    <row r="2268" spans="1:1" x14ac:dyDescent="0.25">
      <c r="A2268" s="48"/>
    </row>
    <row r="2269" spans="1:1" x14ac:dyDescent="0.25">
      <c r="A2269" s="48"/>
    </row>
    <row r="2270" spans="1:1" x14ac:dyDescent="0.25">
      <c r="A2270" s="48"/>
    </row>
    <row r="2271" spans="1:1" x14ac:dyDescent="0.25">
      <c r="A2271" s="48"/>
    </row>
    <row r="2272" spans="1:1" x14ac:dyDescent="0.25">
      <c r="A2272" s="48"/>
    </row>
    <row r="2273" spans="1:1" x14ac:dyDescent="0.25">
      <c r="A2273" s="48"/>
    </row>
    <row r="2274" spans="1:1" x14ac:dyDescent="0.25">
      <c r="A2274" s="48"/>
    </row>
    <row r="2275" spans="1:1" x14ac:dyDescent="0.25">
      <c r="A2275" s="48"/>
    </row>
    <row r="2276" spans="1:1" x14ac:dyDescent="0.25">
      <c r="A2276" s="48"/>
    </row>
    <row r="2277" spans="1:1" x14ac:dyDescent="0.25">
      <c r="A2277" s="48"/>
    </row>
    <row r="2278" spans="1:1" x14ac:dyDescent="0.25">
      <c r="A2278" s="48"/>
    </row>
    <row r="2279" spans="1:1" x14ac:dyDescent="0.25">
      <c r="A2279" s="48"/>
    </row>
    <row r="2280" spans="1:1" x14ac:dyDescent="0.25">
      <c r="A2280" s="48"/>
    </row>
    <row r="2281" spans="1:1" x14ac:dyDescent="0.25">
      <c r="A2281" s="48"/>
    </row>
    <row r="2282" spans="1:1" x14ac:dyDescent="0.25">
      <c r="A2282" s="48"/>
    </row>
    <row r="2283" spans="1:1" x14ac:dyDescent="0.25">
      <c r="A2283" s="48"/>
    </row>
    <row r="2284" spans="1:1" x14ac:dyDescent="0.25">
      <c r="A2284" s="48"/>
    </row>
    <row r="2285" spans="1:1" x14ac:dyDescent="0.25">
      <c r="A2285" s="48"/>
    </row>
    <row r="2286" spans="1:1" x14ac:dyDescent="0.25">
      <c r="A2286" s="48"/>
    </row>
    <row r="2287" spans="1:1" x14ac:dyDescent="0.25">
      <c r="A2287" s="48"/>
    </row>
    <row r="2288" spans="1:1" x14ac:dyDescent="0.25">
      <c r="A2288" s="48"/>
    </row>
    <row r="2289" spans="1:1" x14ac:dyDescent="0.25">
      <c r="A2289" s="48"/>
    </row>
    <row r="2290" spans="1:1" x14ac:dyDescent="0.25">
      <c r="A2290" s="48"/>
    </row>
    <row r="2291" spans="1:1" x14ac:dyDescent="0.25">
      <c r="A2291" s="48"/>
    </row>
    <row r="2292" spans="1:1" x14ac:dyDescent="0.25">
      <c r="A2292" s="48"/>
    </row>
    <row r="2293" spans="1:1" x14ac:dyDescent="0.25">
      <c r="A2293" s="48"/>
    </row>
    <row r="2294" spans="1:1" x14ac:dyDescent="0.25">
      <c r="A2294" s="48"/>
    </row>
    <row r="2295" spans="1:1" x14ac:dyDescent="0.25">
      <c r="A2295" s="48"/>
    </row>
    <row r="2296" spans="1:1" x14ac:dyDescent="0.25">
      <c r="A2296" s="48"/>
    </row>
    <row r="2297" spans="1:1" x14ac:dyDescent="0.25">
      <c r="A2297" s="48"/>
    </row>
    <row r="2298" spans="1:1" x14ac:dyDescent="0.25">
      <c r="A2298" s="48"/>
    </row>
    <row r="2299" spans="1:1" x14ac:dyDescent="0.25">
      <c r="A2299" s="48"/>
    </row>
    <row r="2300" spans="1:1" x14ac:dyDescent="0.25">
      <c r="A2300" s="48"/>
    </row>
    <row r="2301" spans="1:1" x14ac:dyDescent="0.25">
      <c r="A2301" s="48"/>
    </row>
    <row r="2302" spans="1:1" x14ac:dyDescent="0.25">
      <c r="A2302" s="48"/>
    </row>
    <row r="2303" spans="1:1" x14ac:dyDescent="0.25">
      <c r="A2303" s="48"/>
    </row>
    <row r="2304" spans="1:1" x14ac:dyDescent="0.25">
      <c r="A2304" s="48"/>
    </row>
    <row r="2305" spans="1:1" x14ac:dyDescent="0.25">
      <c r="A2305" s="48"/>
    </row>
    <row r="2306" spans="1:1" x14ac:dyDescent="0.25">
      <c r="A2306" s="48"/>
    </row>
    <row r="2307" spans="1:1" x14ac:dyDescent="0.25">
      <c r="A2307" s="48"/>
    </row>
    <row r="2308" spans="1:1" x14ac:dyDescent="0.25">
      <c r="A2308" s="48"/>
    </row>
    <row r="2309" spans="1:1" x14ac:dyDescent="0.25">
      <c r="A2309" s="48"/>
    </row>
    <row r="2310" spans="1:1" x14ac:dyDescent="0.25">
      <c r="A2310" s="48"/>
    </row>
    <row r="2311" spans="1:1" x14ac:dyDescent="0.25">
      <c r="A2311" s="48"/>
    </row>
    <row r="2312" spans="1:1" x14ac:dyDescent="0.25">
      <c r="A2312" s="48"/>
    </row>
    <row r="2313" spans="1:1" x14ac:dyDescent="0.25">
      <c r="A2313" s="48"/>
    </row>
    <row r="2314" spans="1:1" x14ac:dyDescent="0.25">
      <c r="A2314" s="48"/>
    </row>
    <row r="2315" spans="1:1" x14ac:dyDescent="0.25">
      <c r="A2315" s="48"/>
    </row>
    <row r="2316" spans="1:1" x14ac:dyDescent="0.25">
      <c r="A2316" s="48"/>
    </row>
    <row r="2317" spans="1:1" x14ac:dyDescent="0.25">
      <c r="A2317" s="48"/>
    </row>
    <row r="2318" spans="1:1" x14ac:dyDescent="0.25">
      <c r="A2318" s="48"/>
    </row>
    <row r="2319" spans="1:1" x14ac:dyDescent="0.25">
      <c r="A2319" s="48"/>
    </row>
    <row r="2320" spans="1:1" x14ac:dyDescent="0.25">
      <c r="A2320" s="48"/>
    </row>
    <row r="2321" spans="1:1" x14ac:dyDescent="0.25">
      <c r="A2321" s="48"/>
    </row>
    <row r="2322" spans="1:1" x14ac:dyDescent="0.25">
      <c r="A2322" s="48"/>
    </row>
    <row r="2323" spans="1:1" x14ac:dyDescent="0.25">
      <c r="A2323" s="48"/>
    </row>
    <row r="2324" spans="1:1" x14ac:dyDescent="0.25">
      <c r="A2324" s="48"/>
    </row>
    <row r="2325" spans="1:1" x14ac:dyDescent="0.25">
      <c r="A2325" s="48"/>
    </row>
    <row r="2326" spans="1:1" x14ac:dyDescent="0.25">
      <c r="A2326" s="48"/>
    </row>
    <row r="2327" spans="1:1" x14ac:dyDescent="0.25">
      <c r="A2327" s="48"/>
    </row>
    <row r="2328" spans="1:1" x14ac:dyDescent="0.25">
      <c r="A2328" s="48"/>
    </row>
    <row r="2329" spans="1:1" x14ac:dyDescent="0.25">
      <c r="A2329" s="48"/>
    </row>
    <row r="2330" spans="1:1" x14ac:dyDescent="0.25">
      <c r="A2330" s="48"/>
    </row>
    <row r="2331" spans="1:1" x14ac:dyDescent="0.25">
      <c r="A2331" s="48"/>
    </row>
    <row r="2332" spans="1:1" x14ac:dyDescent="0.25">
      <c r="A2332" s="48"/>
    </row>
    <row r="2333" spans="1:1" x14ac:dyDescent="0.25">
      <c r="A2333" s="48"/>
    </row>
    <row r="2334" spans="1:1" x14ac:dyDescent="0.25">
      <c r="A2334" s="48"/>
    </row>
    <row r="2335" spans="1:1" x14ac:dyDescent="0.25">
      <c r="A2335" s="48"/>
    </row>
    <row r="2336" spans="1:1" x14ac:dyDescent="0.25">
      <c r="A2336" s="48"/>
    </row>
    <row r="2337" spans="1:1" x14ac:dyDescent="0.25">
      <c r="A2337" s="48"/>
    </row>
    <row r="2338" spans="1:1" x14ac:dyDescent="0.25">
      <c r="A2338" s="48"/>
    </row>
    <row r="2339" spans="1:1" x14ac:dyDescent="0.25">
      <c r="A2339" s="48"/>
    </row>
    <row r="2340" spans="1:1" x14ac:dyDescent="0.25">
      <c r="A2340" s="48"/>
    </row>
    <row r="2341" spans="1:1" x14ac:dyDescent="0.25">
      <c r="A2341" s="48"/>
    </row>
    <row r="2342" spans="1:1" x14ac:dyDescent="0.25">
      <c r="A2342" s="48"/>
    </row>
    <row r="2343" spans="1:1" x14ac:dyDescent="0.25">
      <c r="A2343" s="48"/>
    </row>
    <row r="2344" spans="1:1" x14ac:dyDescent="0.25">
      <c r="A2344" s="48"/>
    </row>
    <row r="2345" spans="1:1" x14ac:dyDescent="0.25">
      <c r="A2345" s="48"/>
    </row>
    <row r="2346" spans="1:1" x14ac:dyDescent="0.25">
      <c r="A2346" s="48"/>
    </row>
    <row r="2347" spans="1:1" x14ac:dyDescent="0.25">
      <c r="A2347" s="48"/>
    </row>
    <row r="2348" spans="1:1" x14ac:dyDescent="0.25">
      <c r="A2348" s="48"/>
    </row>
    <row r="2349" spans="1:1" x14ac:dyDescent="0.25">
      <c r="A2349" s="48"/>
    </row>
    <row r="2350" spans="1:1" x14ac:dyDescent="0.25">
      <c r="A2350" s="48"/>
    </row>
    <row r="2351" spans="1:1" x14ac:dyDescent="0.25">
      <c r="A2351" s="48"/>
    </row>
    <row r="2352" spans="1:1" x14ac:dyDescent="0.25">
      <c r="A2352" s="48"/>
    </row>
    <row r="2353" spans="1:1" x14ac:dyDescent="0.25">
      <c r="A2353" s="48"/>
    </row>
    <row r="2354" spans="1:1" x14ac:dyDescent="0.25">
      <c r="A2354" s="48"/>
    </row>
    <row r="2355" spans="1:1" x14ac:dyDescent="0.25">
      <c r="A2355" s="48"/>
    </row>
    <row r="2356" spans="1:1" x14ac:dyDescent="0.25">
      <c r="A2356" s="48"/>
    </row>
    <row r="2357" spans="1:1" x14ac:dyDescent="0.25">
      <c r="A2357" s="48"/>
    </row>
    <row r="2358" spans="1:1" x14ac:dyDescent="0.25">
      <c r="A2358" s="48"/>
    </row>
    <row r="2359" spans="1:1" x14ac:dyDescent="0.25">
      <c r="A2359" s="48"/>
    </row>
    <row r="2360" spans="1:1" x14ac:dyDescent="0.25">
      <c r="A2360" s="48"/>
    </row>
    <row r="2361" spans="1:1" x14ac:dyDescent="0.25">
      <c r="A2361" s="48"/>
    </row>
    <row r="2362" spans="1:1" x14ac:dyDescent="0.25">
      <c r="A2362" s="48"/>
    </row>
    <row r="2363" spans="1:1" x14ac:dyDescent="0.25">
      <c r="A2363" s="48"/>
    </row>
    <row r="2364" spans="1:1" x14ac:dyDescent="0.25">
      <c r="A2364" s="48"/>
    </row>
    <row r="2365" spans="1:1" x14ac:dyDescent="0.25">
      <c r="A2365" s="48"/>
    </row>
    <row r="2366" spans="1:1" x14ac:dyDescent="0.25">
      <c r="A2366" s="48"/>
    </row>
    <row r="2367" spans="1:1" x14ac:dyDescent="0.25">
      <c r="A2367" s="48"/>
    </row>
    <row r="2368" spans="1:1" x14ac:dyDescent="0.25">
      <c r="A2368" s="48"/>
    </row>
    <row r="2369" spans="1:1" x14ac:dyDescent="0.25">
      <c r="A2369" s="48"/>
    </row>
    <row r="2370" spans="1:1" x14ac:dyDescent="0.25">
      <c r="A2370" s="48"/>
    </row>
    <row r="2371" spans="1:1" x14ac:dyDescent="0.25">
      <c r="A2371" s="48"/>
    </row>
    <row r="2372" spans="1:1" x14ac:dyDescent="0.25">
      <c r="A2372" s="48"/>
    </row>
    <row r="2373" spans="1:1" x14ac:dyDescent="0.25">
      <c r="A2373" s="48"/>
    </row>
    <row r="2374" spans="1:1" x14ac:dyDescent="0.25">
      <c r="A2374" s="48"/>
    </row>
    <row r="2375" spans="1:1" x14ac:dyDescent="0.25">
      <c r="A2375" s="48"/>
    </row>
    <row r="2376" spans="1:1" x14ac:dyDescent="0.25">
      <c r="A2376" s="48"/>
    </row>
    <row r="2377" spans="1:1" x14ac:dyDescent="0.25">
      <c r="A2377" s="48"/>
    </row>
    <row r="2378" spans="1:1" x14ac:dyDescent="0.25">
      <c r="A2378" s="48"/>
    </row>
    <row r="2379" spans="1:1" x14ac:dyDescent="0.25">
      <c r="A2379" s="48"/>
    </row>
    <row r="2380" spans="1:1" x14ac:dyDescent="0.25">
      <c r="A2380" s="48"/>
    </row>
    <row r="2381" spans="1:1" x14ac:dyDescent="0.25">
      <c r="A2381" s="48"/>
    </row>
    <row r="2382" spans="1:1" x14ac:dyDescent="0.25">
      <c r="A2382" s="48"/>
    </row>
    <row r="2383" spans="1:1" x14ac:dyDescent="0.25">
      <c r="A2383" s="48"/>
    </row>
    <row r="2384" spans="1:1" x14ac:dyDescent="0.25">
      <c r="A2384" s="48"/>
    </row>
    <row r="2385" spans="1:1" x14ac:dyDescent="0.25">
      <c r="A2385" s="48"/>
    </row>
    <row r="2386" spans="1:1" x14ac:dyDescent="0.25">
      <c r="A2386" s="48"/>
    </row>
    <row r="2387" spans="1:1" x14ac:dyDescent="0.25">
      <c r="A2387" s="48"/>
    </row>
    <row r="2388" spans="1:1" x14ac:dyDescent="0.25">
      <c r="A2388" s="48"/>
    </row>
    <row r="2389" spans="1:1" x14ac:dyDescent="0.25">
      <c r="A2389" s="48"/>
    </row>
    <row r="2390" spans="1:1" x14ac:dyDescent="0.25">
      <c r="A2390" s="48"/>
    </row>
    <row r="2391" spans="1:1" x14ac:dyDescent="0.25">
      <c r="A2391" s="48"/>
    </row>
    <row r="2392" spans="1:1" x14ac:dyDescent="0.25">
      <c r="A2392" s="48"/>
    </row>
    <row r="2393" spans="1:1" x14ac:dyDescent="0.25">
      <c r="A2393" s="48"/>
    </row>
    <row r="2394" spans="1:1" x14ac:dyDescent="0.25">
      <c r="A2394" s="48"/>
    </row>
    <row r="2395" spans="1:1" x14ac:dyDescent="0.25">
      <c r="A2395" s="48"/>
    </row>
    <row r="2396" spans="1:1" x14ac:dyDescent="0.25">
      <c r="A2396" s="48"/>
    </row>
    <row r="2397" spans="1:1" x14ac:dyDescent="0.25">
      <c r="A2397" s="48"/>
    </row>
    <row r="2398" spans="1:1" x14ac:dyDescent="0.25">
      <c r="A2398" s="48"/>
    </row>
    <row r="2399" spans="1:1" x14ac:dyDescent="0.25">
      <c r="A2399" s="48"/>
    </row>
    <row r="2400" spans="1:1" x14ac:dyDescent="0.25">
      <c r="A2400" s="48"/>
    </row>
    <row r="2401" spans="1:1" x14ac:dyDescent="0.25">
      <c r="A2401" s="48"/>
    </row>
    <row r="2402" spans="1:1" x14ac:dyDescent="0.25">
      <c r="A2402" s="48"/>
    </row>
    <row r="2403" spans="1:1" x14ac:dyDescent="0.25">
      <c r="A2403" s="48"/>
    </row>
    <row r="2404" spans="1:1" x14ac:dyDescent="0.25">
      <c r="A2404" s="48"/>
    </row>
    <row r="2405" spans="1:1" x14ac:dyDescent="0.25">
      <c r="A2405" s="48"/>
    </row>
    <row r="2406" spans="1:1" x14ac:dyDescent="0.25">
      <c r="A2406" s="48"/>
    </row>
    <row r="2407" spans="1:1" x14ac:dyDescent="0.25">
      <c r="A2407" s="48"/>
    </row>
    <row r="2408" spans="1:1" x14ac:dyDescent="0.25">
      <c r="A2408" s="48"/>
    </row>
    <row r="2409" spans="1:1" x14ac:dyDescent="0.25">
      <c r="A2409" s="48"/>
    </row>
    <row r="2410" spans="1:1" x14ac:dyDescent="0.25">
      <c r="A2410" s="48"/>
    </row>
    <row r="2411" spans="1:1" x14ac:dyDescent="0.25">
      <c r="A2411" s="48"/>
    </row>
    <row r="2412" spans="1:1" x14ac:dyDescent="0.25">
      <c r="A2412" s="48"/>
    </row>
    <row r="2413" spans="1:1" x14ac:dyDescent="0.25">
      <c r="A2413" s="48"/>
    </row>
    <row r="2414" spans="1:1" x14ac:dyDescent="0.25">
      <c r="A2414" s="48"/>
    </row>
    <row r="2415" spans="1:1" x14ac:dyDescent="0.25">
      <c r="A2415" s="48"/>
    </row>
    <row r="2416" spans="1:1" x14ac:dyDescent="0.25">
      <c r="A2416" s="48"/>
    </row>
    <row r="2417" spans="1:1" x14ac:dyDescent="0.25">
      <c r="A2417" s="48"/>
    </row>
    <row r="2418" spans="1:1" x14ac:dyDescent="0.25">
      <c r="A2418" s="48"/>
    </row>
    <row r="2419" spans="1:1" x14ac:dyDescent="0.25">
      <c r="A2419" s="48"/>
    </row>
    <row r="2420" spans="1:1" x14ac:dyDescent="0.25">
      <c r="A2420" s="48"/>
    </row>
    <row r="2421" spans="1:1" x14ac:dyDescent="0.25">
      <c r="A2421" s="48"/>
    </row>
    <row r="2422" spans="1:1" x14ac:dyDescent="0.25">
      <c r="A2422" s="48"/>
    </row>
    <row r="2423" spans="1:1" x14ac:dyDescent="0.25">
      <c r="A2423" s="48"/>
    </row>
    <row r="2424" spans="1:1" x14ac:dyDescent="0.25">
      <c r="A2424" s="48"/>
    </row>
    <row r="2425" spans="1:1" x14ac:dyDescent="0.25">
      <c r="A2425" s="48"/>
    </row>
    <row r="2426" spans="1:1" x14ac:dyDescent="0.25">
      <c r="A2426" s="48"/>
    </row>
    <row r="2427" spans="1:1" x14ac:dyDescent="0.25">
      <c r="A2427" s="48"/>
    </row>
    <row r="2428" spans="1:1" x14ac:dyDescent="0.25">
      <c r="A2428" s="48"/>
    </row>
    <row r="2429" spans="1:1" x14ac:dyDescent="0.25">
      <c r="A2429" s="48"/>
    </row>
    <row r="2430" spans="1:1" x14ac:dyDescent="0.25">
      <c r="A2430" s="48"/>
    </row>
    <row r="2431" spans="1:1" x14ac:dyDescent="0.25">
      <c r="A2431" s="48"/>
    </row>
    <row r="2432" spans="1:1" x14ac:dyDescent="0.25">
      <c r="A2432" s="48"/>
    </row>
    <row r="2433" spans="1:1" x14ac:dyDescent="0.25">
      <c r="A2433" s="48"/>
    </row>
    <row r="2434" spans="1:1" x14ac:dyDescent="0.25">
      <c r="A2434" s="48"/>
    </row>
    <row r="2435" spans="1:1" x14ac:dyDescent="0.25">
      <c r="A2435" s="48"/>
    </row>
    <row r="2436" spans="1:1" x14ac:dyDescent="0.25">
      <c r="A2436" s="48"/>
    </row>
    <row r="2437" spans="1:1" x14ac:dyDescent="0.25">
      <c r="A2437" s="48"/>
    </row>
    <row r="2438" spans="1:1" x14ac:dyDescent="0.25">
      <c r="A2438" s="48"/>
    </row>
    <row r="2439" spans="1:1" x14ac:dyDescent="0.25">
      <c r="A2439" s="48"/>
    </row>
    <row r="2440" spans="1:1" x14ac:dyDescent="0.25">
      <c r="A2440" s="48"/>
    </row>
    <row r="2441" spans="1:1" x14ac:dyDescent="0.25">
      <c r="A2441" s="48"/>
    </row>
    <row r="2442" spans="1:1" x14ac:dyDescent="0.25">
      <c r="A2442" s="48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</sheetData>
  <autoFilter ref="A13:Z123" xr:uid="{00000000-0009-0000-0000-000000000000}">
    <sortState xmlns:xlrd2="http://schemas.microsoft.com/office/spreadsheetml/2017/richdata2" ref="A22:Z123">
      <sortCondition ref="X13:X123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80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Container</vt:lpstr>
      <vt:lpstr>Container Fruit</vt:lpstr>
      <vt:lpstr>VigorLiner</vt:lpstr>
      <vt:lpstr>Northwest Shade Trees</vt:lpstr>
      <vt:lpstr>Container!Print_Area</vt:lpstr>
      <vt:lpstr>'Container Fruit'!Print_Area</vt:lpstr>
      <vt:lpstr>'Northwest Shade Trees'!Print_Area</vt:lpstr>
      <vt:lpstr>VigorLiner!Print_Area</vt:lpstr>
      <vt:lpstr>Container!Print_Titles</vt:lpstr>
      <vt:lpstr>'Container Fruit'!Print_Titles</vt:lpstr>
      <vt:lpstr>'Northwest Shade Trees'!Print_Titles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Kristin Markham</cp:lastModifiedBy>
  <cp:lastPrinted>2026-07-15T22:50:15Z</cp:lastPrinted>
  <dcterms:created xsi:type="dcterms:W3CDTF">2026-06-15T17:12:49Z</dcterms:created>
  <dcterms:modified xsi:type="dcterms:W3CDTF">2026-07-15T22:50:41Z</dcterms:modified>
</cp:coreProperties>
</file>