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C8F79974-E8BF-4F74-BCA2-BD8C64BAFE12}" xr6:coauthVersionLast="47" xr6:coauthVersionMax="47" xr10:uidLastSave="{00000000-0000-0000-0000-000000000000}"/>
  <bookViews>
    <workbookView xWindow="-120" yWindow="-120" windowWidth="29040" windowHeight="15720" xr2:uid="{48FAEE4E-FF59-47AF-ABA6-BFC36544E73F}"/>
  </bookViews>
  <sheets>
    <sheet name="Bareroot" sheetId="2" r:id="rId1"/>
    <sheet name="Bareroot Fruit" sheetId="3" r:id="rId2"/>
    <sheet name="B&amp;B" sheetId="8" r:id="rId3"/>
    <sheet name="Container" sheetId="4" r:id="rId4"/>
    <sheet name="Container Fruit" sheetId="5" r:id="rId5"/>
    <sheet name="Root Bag" sheetId="7" r:id="rId6"/>
    <sheet name="VigorLiner" sheetId="6" r:id="rId7"/>
    <sheet name="Northwest Shade Trees" sheetId="1" r:id="rId8"/>
  </sheets>
  <externalReferences>
    <externalReference r:id="rId9"/>
  </externalReferences>
  <definedNames>
    <definedName name="_xlnm._FilterDatabase" localSheetId="2" hidden="1">'B&amp;B'!$A$10:$K$202</definedName>
    <definedName name="_xlnm._FilterDatabase" localSheetId="0" hidden="1">Bareroot!$A$10:$L$1978</definedName>
    <definedName name="_xlnm._FilterDatabase" localSheetId="1" hidden="1">'Bareroot Fruit'!$A$10:$L$156</definedName>
    <definedName name="_xlnm._FilterDatabase" localSheetId="3" hidden="1">Container!$B$8:$N$879</definedName>
    <definedName name="_xlnm._FilterDatabase" localSheetId="4" hidden="1">'Container Fruit'!$B$8:$N$64</definedName>
    <definedName name="_xlnm._FilterDatabase" localSheetId="7" hidden="1">'Northwest Shade Trees'!$A$13:$Z$116</definedName>
    <definedName name="_xlnm._FilterDatabase" localSheetId="5" hidden="1">'Root Bag'!$A$9:$L$117</definedName>
    <definedName name="_xlnm._FilterDatabase" localSheetId="6" hidden="1">VigorLiner!$B$8:$N$94</definedName>
    <definedName name="info_product">[1]item_info!$A:$A</definedName>
    <definedName name="info_upc">[1]item_info!$K:$K</definedName>
    <definedName name="_xlnm.Print_Area" localSheetId="2">'B&amp;B'!$A$1:$K$59</definedName>
    <definedName name="_xlnm.Print_Area" localSheetId="0">Bareroot!$A$1:$L$1978</definedName>
    <definedName name="_xlnm.Print_Area" localSheetId="1">'Bareroot Fruit'!$A$1:$L$156</definedName>
    <definedName name="_xlnm.Print_Area" localSheetId="3">Container!$A$1:$N$879</definedName>
    <definedName name="_xlnm.Print_Area" localSheetId="4">'Container Fruit'!$A$1:$N$64</definedName>
    <definedName name="_xlnm.Print_Area" localSheetId="7">'Northwest Shade Trees'!$E$1:$M$113</definedName>
    <definedName name="_xlnm.Print_Area" localSheetId="5">'Root Bag'!$A$1:$L$117</definedName>
    <definedName name="_xlnm.Print_Area" localSheetId="6">VigorLiner!$A$1:$N$94</definedName>
    <definedName name="_xlnm.Print_Titles" localSheetId="2">'B&amp;B'!$10:$10</definedName>
    <definedName name="_xlnm.Print_Titles" localSheetId="0">Bareroot!$10:$10</definedName>
    <definedName name="_xlnm.Print_Titles" localSheetId="1">'Bareroot Fruit'!$10:$10</definedName>
    <definedName name="_xlnm.Print_Titles" localSheetId="3">Container!$8:$8</definedName>
    <definedName name="_xlnm.Print_Titles" localSheetId="4">'Container Fruit'!$8:$8</definedName>
    <definedName name="_xlnm.Print_Titles" localSheetId="7">'Northwest Shade Trees'!$13:$13</definedName>
    <definedName name="_xlnm.Print_Titles" localSheetId="5">'Root Bag'!$9:$9</definedName>
    <definedName name="_xlnm.Print_Titles" localSheetId="6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8" l="1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18" i="1"/>
  <c r="O18" i="1"/>
  <c r="U18" i="1"/>
  <c r="V18" i="1"/>
  <c r="E113" i="1"/>
  <c r="M112" i="1"/>
  <c r="M113" i="1" s="1"/>
  <c r="V111" i="1"/>
  <c r="U111" i="1"/>
  <c r="O111" i="1"/>
  <c r="N111" i="1"/>
  <c r="V110" i="1"/>
  <c r="U110" i="1"/>
  <c r="O110" i="1"/>
  <c r="N110" i="1"/>
  <c r="V109" i="1"/>
  <c r="U109" i="1"/>
  <c r="O109" i="1"/>
  <c r="N109" i="1"/>
  <c r="V108" i="1"/>
  <c r="U108" i="1"/>
  <c r="O108" i="1"/>
  <c r="N108" i="1"/>
  <c r="V107" i="1"/>
  <c r="U107" i="1"/>
  <c r="O107" i="1"/>
  <c r="N107" i="1"/>
  <c r="V106" i="1"/>
  <c r="U106" i="1"/>
  <c r="O106" i="1"/>
  <c r="N106" i="1"/>
  <c r="V105" i="1"/>
  <c r="U105" i="1"/>
  <c r="O105" i="1"/>
  <c r="N105" i="1"/>
  <c r="V104" i="1"/>
  <c r="U104" i="1"/>
  <c r="O104" i="1"/>
  <c r="N104" i="1"/>
  <c r="V103" i="1"/>
  <c r="U103" i="1"/>
  <c r="O103" i="1"/>
  <c r="N103" i="1"/>
  <c r="V102" i="1"/>
  <c r="U102" i="1"/>
  <c r="O102" i="1"/>
  <c r="N102" i="1"/>
  <c r="V101" i="1"/>
  <c r="U101" i="1"/>
  <c r="O101" i="1"/>
  <c r="N101" i="1"/>
  <c r="V100" i="1"/>
  <c r="U100" i="1"/>
  <c r="O100" i="1"/>
  <c r="N100" i="1"/>
  <c r="V99" i="1"/>
  <c r="U99" i="1"/>
  <c r="O99" i="1"/>
  <c r="N99" i="1"/>
  <c r="V98" i="1"/>
  <c r="U98" i="1"/>
  <c r="O98" i="1"/>
  <c r="N98" i="1"/>
  <c r="V97" i="1"/>
  <c r="U97" i="1"/>
  <c r="O97" i="1"/>
  <c r="N97" i="1"/>
  <c r="V96" i="1"/>
  <c r="U96" i="1"/>
  <c r="O96" i="1"/>
  <c r="N96" i="1"/>
  <c r="V95" i="1"/>
  <c r="U95" i="1"/>
  <c r="O95" i="1"/>
  <c r="N95" i="1"/>
  <c r="V94" i="1"/>
  <c r="U94" i="1"/>
  <c r="O94" i="1"/>
  <c r="N94" i="1"/>
  <c r="V93" i="1"/>
  <c r="U93" i="1"/>
  <c r="O93" i="1"/>
  <c r="N93" i="1"/>
  <c r="V92" i="1"/>
  <c r="U92" i="1"/>
  <c r="O92" i="1"/>
  <c r="N92" i="1"/>
  <c r="V91" i="1"/>
  <c r="U91" i="1"/>
  <c r="O91" i="1"/>
  <c r="N91" i="1"/>
  <c r="V90" i="1"/>
  <c r="U90" i="1"/>
  <c r="O90" i="1"/>
  <c r="N90" i="1"/>
  <c r="V89" i="1"/>
  <c r="U89" i="1"/>
  <c r="O89" i="1"/>
  <c r="N89" i="1"/>
  <c r="V88" i="1"/>
  <c r="U88" i="1"/>
  <c r="O88" i="1"/>
  <c r="N88" i="1"/>
  <c r="V87" i="1"/>
  <c r="U87" i="1"/>
  <c r="O87" i="1"/>
  <c r="N87" i="1"/>
  <c r="V86" i="1"/>
  <c r="U86" i="1"/>
  <c r="O86" i="1"/>
  <c r="N86" i="1"/>
  <c r="V85" i="1"/>
  <c r="U85" i="1"/>
  <c r="O85" i="1"/>
  <c r="N85" i="1"/>
  <c r="V84" i="1"/>
  <c r="U84" i="1"/>
  <c r="O84" i="1"/>
  <c r="N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O75" i="1"/>
  <c r="N75" i="1"/>
  <c r="V74" i="1"/>
  <c r="U74" i="1"/>
  <c r="O74" i="1"/>
  <c r="N74" i="1"/>
  <c r="V73" i="1"/>
  <c r="U73" i="1"/>
  <c r="O73" i="1"/>
  <c r="N73" i="1"/>
  <c r="V72" i="1"/>
  <c r="U72" i="1"/>
  <c r="O72" i="1"/>
  <c r="N72" i="1"/>
  <c r="V71" i="1"/>
  <c r="U71" i="1"/>
  <c r="O71" i="1"/>
  <c r="N71" i="1"/>
  <c r="V70" i="1"/>
  <c r="U70" i="1"/>
  <c r="O70" i="1"/>
  <c r="N70" i="1"/>
  <c r="V69" i="1"/>
  <c r="U69" i="1"/>
  <c r="O69" i="1"/>
  <c r="N69" i="1"/>
  <c r="V68" i="1"/>
  <c r="U68" i="1"/>
  <c r="O68" i="1"/>
  <c r="N68" i="1"/>
  <c r="V67" i="1"/>
  <c r="U67" i="1"/>
  <c r="O67" i="1"/>
  <c r="N67" i="1"/>
  <c r="V66" i="1"/>
  <c r="U66" i="1"/>
  <c r="O66" i="1"/>
  <c r="N66" i="1"/>
  <c r="V65" i="1"/>
  <c r="U65" i="1"/>
  <c r="O65" i="1"/>
  <c r="N65" i="1"/>
  <c r="V64" i="1"/>
  <c r="U64" i="1"/>
  <c r="O64" i="1"/>
  <c r="N64" i="1"/>
  <c r="V63" i="1"/>
  <c r="U63" i="1"/>
  <c r="O63" i="1"/>
  <c r="N63" i="1"/>
  <c r="V62" i="1"/>
  <c r="U62" i="1"/>
  <c r="O62" i="1"/>
  <c r="N62" i="1"/>
  <c r="V61" i="1"/>
  <c r="U61" i="1"/>
  <c r="O61" i="1"/>
  <c r="N61" i="1"/>
  <c r="V60" i="1"/>
  <c r="U60" i="1"/>
  <c r="O60" i="1"/>
  <c r="N60" i="1"/>
  <c r="V59" i="1"/>
  <c r="U59" i="1"/>
  <c r="O59" i="1"/>
  <c r="N59" i="1"/>
  <c r="V58" i="1"/>
  <c r="U58" i="1"/>
  <c r="O58" i="1"/>
  <c r="N58" i="1"/>
  <c r="V57" i="1"/>
  <c r="U57" i="1"/>
  <c r="O57" i="1"/>
  <c r="N57" i="1"/>
  <c r="V56" i="1"/>
  <c r="U56" i="1"/>
  <c r="O56" i="1"/>
  <c r="N56" i="1"/>
  <c r="V55" i="1"/>
  <c r="U55" i="1"/>
  <c r="O55" i="1"/>
  <c r="N55" i="1"/>
  <c r="V54" i="1"/>
  <c r="U54" i="1"/>
  <c r="O54" i="1"/>
  <c r="N54" i="1"/>
  <c r="V53" i="1"/>
  <c r="U53" i="1"/>
  <c r="O53" i="1"/>
  <c r="N53" i="1"/>
  <c r="V52" i="1"/>
  <c r="U52" i="1"/>
  <c r="O52" i="1"/>
  <c r="N52" i="1"/>
  <c r="V51" i="1"/>
  <c r="U51" i="1"/>
  <c r="O51" i="1"/>
  <c r="N51" i="1"/>
  <c r="V50" i="1"/>
  <c r="U50" i="1"/>
  <c r="O50" i="1"/>
  <c r="N50" i="1"/>
  <c r="V49" i="1"/>
  <c r="U49" i="1"/>
  <c r="O49" i="1"/>
  <c r="N49" i="1"/>
  <c r="V48" i="1"/>
  <c r="U48" i="1"/>
  <c r="O48" i="1"/>
  <c r="N48" i="1"/>
  <c r="V47" i="1"/>
  <c r="U47" i="1"/>
  <c r="O47" i="1"/>
  <c r="N47" i="1"/>
  <c r="V46" i="1"/>
  <c r="U46" i="1"/>
  <c r="O46" i="1"/>
  <c r="N46" i="1"/>
  <c r="V45" i="1"/>
  <c r="U45" i="1"/>
  <c r="O45" i="1"/>
  <c r="N45" i="1"/>
  <c r="V44" i="1"/>
  <c r="U44" i="1"/>
  <c r="O44" i="1"/>
  <c r="N44" i="1"/>
  <c r="V43" i="1"/>
  <c r="U43" i="1"/>
  <c r="O43" i="1"/>
  <c r="N43" i="1"/>
  <c r="V42" i="1"/>
  <c r="U42" i="1"/>
  <c r="O42" i="1"/>
  <c r="N42" i="1"/>
  <c r="V41" i="1"/>
  <c r="U41" i="1"/>
  <c r="O41" i="1"/>
  <c r="N41" i="1"/>
  <c r="V40" i="1"/>
  <c r="U40" i="1"/>
  <c r="O40" i="1"/>
  <c r="N40" i="1"/>
  <c r="V39" i="1"/>
  <c r="U39" i="1"/>
  <c r="O39" i="1"/>
  <c r="N39" i="1"/>
  <c r="V38" i="1"/>
  <c r="U38" i="1"/>
  <c r="O38" i="1"/>
  <c r="N38" i="1"/>
  <c r="V37" i="1"/>
  <c r="U37" i="1"/>
  <c r="O37" i="1"/>
  <c r="N37" i="1"/>
  <c r="V36" i="1"/>
  <c r="U36" i="1"/>
  <c r="O36" i="1"/>
  <c r="N36" i="1"/>
  <c r="V35" i="1"/>
  <c r="U35" i="1"/>
  <c r="O35" i="1"/>
  <c r="N35" i="1"/>
  <c r="V34" i="1"/>
  <c r="U34" i="1"/>
  <c r="O34" i="1"/>
  <c r="N34" i="1"/>
  <c r="V33" i="1"/>
  <c r="U33" i="1"/>
  <c r="O33" i="1"/>
  <c r="N33" i="1"/>
  <c r="V32" i="1"/>
  <c r="U32" i="1"/>
  <c r="O32" i="1"/>
  <c r="N32" i="1"/>
  <c r="V31" i="1"/>
  <c r="U31" i="1"/>
  <c r="O31" i="1"/>
  <c r="N31" i="1"/>
  <c r="V30" i="1"/>
  <c r="U30" i="1"/>
  <c r="O30" i="1"/>
  <c r="N30" i="1"/>
  <c r="V29" i="1"/>
  <c r="U29" i="1"/>
  <c r="O29" i="1"/>
  <c r="N29" i="1"/>
  <c r="V28" i="1"/>
  <c r="U28" i="1"/>
  <c r="O28" i="1"/>
  <c r="N28" i="1"/>
  <c r="V27" i="1"/>
  <c r="U27" i="1"/>
  <c r="O27" i="1"/>
  <c r="N27" i="1"/>
  <c r="V26" i="1"/>
  <c r="U26" i="1"/>
  <c r="O26" i="1"/>
  <c r="N26" i="1"/>
  <c r="V25" i="1"/>
  <c r="U25" i="1"/>
  <c r="O25" i="1"/>
  <c r="N25" i="1"/>
  <c r="V24" i="1"/>
  <c r="U24" i="1"/>
  <c r="O24" i="1"/>
  <c r="N24" i="1"/>
  <c r="V23" i="1"/>
  <c r="U23" i="1"/>
  <c r="O23" i="1"/>
  <c r="N23" i="1"/>
  <c r="V22" i="1"/>
  <c r="U22" i="1"/>
  <c r="O22" i="1"/>
  <c r="N22" i="1"/>
  <c r="V21" i="1"/>
  <c r="U21" i="1"/>
  <c r="O21" i="1"/>
  <c r="N21" i="1"/>
  <c r="V20" i="1"/>
  <c r="U20" i="1"/>
  <c r="O20" i="1"/>
  <c r="N20" i="1"/>
  <c r="V19" i="1"/>
  <c r="U19" i="1"/>
  <c r="O19" i="1"/>
  <c r="N19" i="1"/>
  <c r="V17" i="1"/>
  <c r="U17" i="1"/>
  <c r="O17" i="1"/>
  <c r="N17" i="1"/>
  <c r="V16" i="1"/>
  <c r="U16" i="1"/>
  <c r="O16" i="1"/>
  <c r="N16" i="1"/>
  <c r="V15" i="1"/>
  <c r="U15" i="1"/>
  <c r="O15" i="1"/>
  <c r="N15" i="1"/>
  <c r="V14" i="1"/>
  <c r="U14" i="1"/>
  <c r="O14" i="1"/>
  <c r="N14" i="1"/>
  <c r="U112" i="1" l="1"/>
  <c r="O112" i="1"/>
  <c r="V112" i="1"/>
</calcChain>
</file>

<file path=xl/sharedStrings.xml><?xml version="1.0" encoding="utf-8"?>
<sst xmlns="http://schemas.openxmlformats.org/spreadsheetml/2006/main" count="22731" uniqueCount="5532">
  <si>
    <r>
      <t xml:space="preserve"> </t>
    </r>
    <r>
      <rPr>
        <b/>
        <sz val="18"/>
        <color theme="1"/>
        <rFont val="Aptos Narrow"/>
        <family val="2"/>
        <scheme val="minor"/>
      </rPr>
      <t>SPECIMEN B&amp;B AVAILABILITY</t>
    </r>
    <r>
      <rPr>
        <sz val="10"/>
        <color theme="1"/>
        <rFont val="Aptos Narrow"/>
        <family val="2"/>
        <scheme val="minor"/>
      </rPr>
      <t xml:space="preserve">
 </t>
    </r>
    <r>
      <rPr>
        <i/>
        <sz val="10"/>
        <color theme="1"/>
        <rFont val="Aptos Narrow"/>
        <family val="2"/>
        <scheme val="minor"/>
      </rPr>
      <t>Prices effective October 1, 2025 - September 30, 2026</t>
    </r>
    <r>
      <rPr>
        <b/>
        <i/>
        <sz val="10"/>
        <color theme="1"/>
        <rFont val="Aptos Narrow"/>
        <family val="2"/>
        <scheme val="minor"/>
      </rPr>
      <t xml:space="preserve">
503-463-1700  ▪  503-390-4436 (fax)  
7737 54th Ave NE, Salem, OR 97305 
www.ShadeTrees.com  ▪  nwstsales@jfschmidt.com
</t>
    </r>
  </si>
  <si>
    <t>Company</t>
  </si>
  <si>
    <t>Contact Name</t>
  </si>
  <si>
    <t xml:space="preserve">Enter discount % below to calculate the Extended Net Price </t>
  </si>
  <si>
    <t>PO/Project</t>
  </si>
  <si>
    <t>Est. Ship Date</t>
  </si>
  <si>
    <t>Please don't delete columns in red!</t>
  </si>
  <si>
    <t>* Additional $25 summer dig fee applies</t>
  </si>
  <si>
    <t>Sort order</t>
  </si>
  <si>
    <t>Est. Linear Ft. Each</t>
  </si>
  <si>
    <t>Est. Weight Each (lbs)</t>
  </si>
  <si>
    <t>JFS Product Code</t>
  </si>
  <si>
    <t>Botanic Name</t>
  </si>
  <si>
    <t>Common Name</t>
  </si>
  <si>
    <t>Size</t>
  </si>
  <si>
    <t>Form</t>
  </si>
  <si>
    <t>List Price Per Tree 2026</t>
  </si>
  <si>
    <t>Royalty</t>
  </si>
  <si>
    <t>Dug Available Qty</t>
  </si>
  <si>
    <t>Summer Dig Available Qty*</t>
  </si>
  <si>
    <t>Order Qty</t>
  </si>
  <si>
    <t>NET Price</t>
  </si>
  <si>
    <t xml:space="preserve"> Subtotal</t>
  </si>
  <si>
    <t>Limb-up Ht. (Ft.)</t>
  </si>
  <si>
    <t>Zone</t>
  </si>
  <si>
    <t>Basic Shape</t>
  </si>
  <si>
    <t>Plant Type</t>
  </si>
  <si>
    <t>Shipping and Digging Notes</t>
  </si>
  <si>
    <t>Total Est. Linear Feet</t>
  </si>
  <si>
    <t>Total Est. Weight (lbs)</t>
  </si>
  <si>
    <t>Typical Root Ball Size</t>
  </si>
  <si>
    <t>Custom Filter</t>
  </si>
  <si>
    <t>Acer buergerianum</t>
  </si>
  <si>
    <t>Trident Maple</t>
  </si>
  <si>
    <t>2"</t>
  </si>
  <si>
    <t>5.5-6 FT</t>
  </si>
  <si>
    <t>Rounded</t>
  </si>
  <si>
    <t>Deciduous broadleaf</t>
  </si>
  <si>
    <t>Dig dormant</t>
  </si>
  <si>
    <t>28" x 14"</t>
  </si>
  <si>
    <t>2.5"</t>
  </si>
  <si>
    <t>30" x 16"</t>
  </si>
  <si>
    <t>N01501070003</t>
  </si>
  <si>
    <t>3"</t>
  </si>
  <si>
    <t>33" x 17"</t>
  </si>
  <si>
    <t>3.5"</t>
  </si>
  <si>
    <t>38" x 19"</t>
  </si>
  <si>
    <t>4"</t>
  </si>
  <si>
    <t>42" x 25"</t>
  </si>
  <si>
    <t>4.5"</t>
  </si>
  <si>
    <t>48" x 32"</t>
  </si>
  <si>
    <t>Acer campestre 'Panacek'</t>
  </si>
  <si>
    <t>Metro Gold® Maple</t>
  </si>
  <si>
    <t>5b</t>
  </si>
  <si>
    <t>Oval</t>
  </si>
  <si>
    <t>N02020070004</t>
  </si>
  <si>
    <t>N02020070003</t>
  </si>
  <si>
    <t>N02020070002</t>
  </si>
  <si>
    <t>5 FT</t>
  </si>
  <si>
    <t>MS</t>
  </si>
  <si>
    <t>Vase</t>
  </si>
  <si>
    <t>6 FT</t>
  </si>
  <si>
    <t>8 FT</t>
  </si>
  <si>
    <t>1 FT</t>
  </si>
  <si>
    <t>Acer ginnala 'Flame'</t>
  </si>
  <si>
    <t>Flame Maple</t>
  </si>
  <si>
    <t>N06001270060</t>
  </si>
  <si>
    <t>Acer ginnala 'Ruby Slippers'</t>
  </si>
  <si>
    <t>Ruby Slippers Maple</t>
  </si>
  <si>
    <t>N06025070001</t>
  </si>
  <si>
    <t>2-3 FT</t>
  </si>
  <si>
    <t>Pyramidal</t>
  </si>
  <si>
    <t>Acer griseum</t>
  </si>
  <si>
    <t>Paperbark Maple</t>
  </si>
  <si>
    <t>N07508270060</t>
  </si>
  <si>
    <t>1.5 FT</t>
  </si>
  <si>
    <t>Acer griseum 'JFS KW8AGRI'</t>
  </si>
  <si>
    <t>Fireburst® Paperbark Maple</t>
  </si>
  <si>
    <t>N07515070003</t>
  </si>
  <si>
    <t>N10025070005</t>
  </si>
  <si>
    <t>Acer miyabei 'JFS-KW3AMI'</t>
  </si>
  <si>
    <t>Rugged Ridge® Maple</t>
  </si>
  <si>
    <t>5-5.5 FT</t>
  </si>
  <si>
    <t>Acer miyabei 'Morton'</t>
  </si>
  <si>
    <t>State Street® Maple</t>
  </si>
  <si>
    <t>N10010070002</t>
  </si>
  <si>
    <t>N10010070001</t>
  </si>
  <si>
    <t>4b</t>
  </si>
  <si>
    <t>Irregular</t>
  </si>
  <si>
    <t>Acer platanoides 'Columnare'</t>
  </si>
  <si>
    <t>Columnar Norway Maple</t>
  </si>
  <si>
    <t>Columnar</t>
  </si>
  <si>
    <t>Lo Br</t>
  </si>
  <si>
    <t>1-2 FT</t>
  </si>
  <si>
    <t>N13504770003</t>
  </si>
  <si>
    <t>Acer platanoides 'Deborah'</t>
  </si>
  <si>
    <t>Deborah Maple</t>
  </si>
  <si>
    <t>3b</t>
  </si>
  <si>
    <t>N13510070004</t>
  </si>
  <si>
    <t>N13510070003</t>
  </si>
  <si>
    <t>Acer rubrum 'Armstrong'</t>
  </si>
  <si>
    <t>Armstrong Maple</t>
  </si>
  <si>
    <t>N15002070004</t>
  </si>
  <si>
    <t>Acer rubrum 'JFS-KW78'</t>
  </si>
  <si>
    <t>Armstrong Gold® Maple</t>
  </si>
  <si>
    <t>1-1.5 FT</t>
  </si>
  <si>
    <t>N15050770002</t>
  </si>
  <si>
    <t>N15050770001</t>
  </si>
  <si>
    <t>Acer rubrum 'Bowhall'</t>
  </si>
  <si>
    <t>Bowhall Maple</t>
  </si>
  <si>
    <t>N15047070003</t>
  </si>
  <si>
    <t>N15047070002</t>
  </si>
  <si>
    <t>Acer rubrum 'Karpick'</t>
  </si>
  <si>
    <t>Karpick® Maple</t>
  </si>
  <si>
    <t>N15049070004</t>
  </si>
  <si>
    <t>N15049070003</t>
  </si>
  <si>
    <t>N15049070002</t>
  </si>
  <si>
    <t>N15018070005</t>
  </si>
  <si>
    <t>Acer rubrum 'October Glory'</t>
  </si>
  <si>
    <t>October Glory® Maple</t>
  </si>
  <si>
    <t>N15018070002</t>
  </si>
  <si>
    <t>Acer rubrum 'Frank Jr.'</t>
  </si>
  <si>
    <t>Redpointe® Maple</t>
  </si>
  <si>
    <t>N15041070004</t>
  </si>
  <si>
    <t>N15041070003</t>
  </si>
  <si>
    <t>5.5 FT</t>
  </si>
  <si>
    <t>Acer saccharum 'Sugar Cone'</t>
  </si>
  <si>
    <t>Sugar Cone Maple</t>
  </si>
  <si>
    <t>3 FT</t>
  </si>
  <si>
    <t>N17024070001</t>
  </si>
  <si>
    <t>Acer truncatum × platanoides 'JFS-KW202'</t>
  </si>
  <si>
    <t>Crimson Sunset® Maple</t>
  </si>
  <si>
    <t>N20529070004</t>
  </si>
  <si>
    <t>N20529070003</t>
  </si>
  <si>
    <t>N20529070002</t>
  </si>
  <si>
    <t>Acer truncatum × platanoides 'Warrenred'</t>
  </si>
  <si>
    <t>Pacific Sunset® Maple</t>
  </si>
  <si>
    <t>N20514070N45</t>
  </si>
  <si>
    <t>No ship budbreak to 6/1</t>
  </si>
  <si>
    <t>Aesculus x carnea 'Briotii'</t>
  </si>
  <si>
    <t>Briotii Horsechestnut</t>
  </si>
  <si>
    <t>N21025070004</t>
  </si>
  <si>
    <t>N21025070003</t>
  </si>
  <si>
    <t>N21025070002</t>
  </si>
  <si>
    <t>Cercis canadensis</t>
  </si>
  <si>
    <t>Eastern Redbud</t>
  </si>
  <si>
    <t>N31510270058</t>
  </si>
  <si>
    <t>Cladrastis kentukea</t>
  </si>
  <si>
    <t>Yellowwood</t>
  </si>
  <si>
    <t>N34010070004</t>
  </si>
  <si>
    <t>Fagus sylvatica 'Asplenifolia'</t>
  </si>
  <si>
    <t>Fernleaf Beech</t>
  </si>
  <si>
    <t>N44002770003</t>
  </si>
  <si>
    <t>Fagus sylvatica 'Riversii'</t>
  </si>
  <si>
    <t>Rivers Purple Beech</t>
  </si>
  <si>
    <t>N44012770005</t>
  </si>
  <si>
    <t>2 FT</t>
  </si>
  <si>
    <t>N44012770004</t>
  </si>
  <si>
    <t>N48047070005</t>
  </si>
  <si>
    <t>Gleditsia triacanthos 'Impcole'</t>
  </si>
  <si>
    <t>Imperial® Honeylocust</t>
  </si>
  <si>
    <t>N48047070004</t>
  </si>
  <si>
    <t>N48047070003</t>
  </si>
  <si>
    <t>Gleditsia triacanthos 'JFS GMorgenson1'</t>
  </si>
  <si>
    <t>Northern Sentinel® Honeylocust</t>
  </si>
  <si>
    <t>N48002070004</t>
  </si>
  <si>
    <t>N48002070003</t>
  </si>
  <si>
    <t>Gleditsia triacanthos 'Shademaster'</t>
  </si>
  <si>
    <t>Shademaster® Honeylocust</t>
  </si>
  <si>
    <t>N48051070004</t>
  </si>
  <si>
    <t>5-6 FT</t>
  </si>
  <si>
    <t>Koelreuteria paniculata</t>
  </si>
  <si>
    <t>Goldenrain Tree</t>
  </si>
  <si>
    <t>N53504070002</t>
  </si>
  <si>
    <t>N53504070001</t>
  </si>
  <si>
    <t>Nyssa sylvatica 'JFS-red'</t>
  </si>
  <si>
    <t>Firestarter® Tupelo</t>
  </si>
  <si>
    <t>N62526070003</t>
  </si>
  <si>
    <t>Nyssa sylvatica 'NSUHH'</t>
  </si>
  <si>
    <t>Green Gable™ Tupelo</t>
  </si>
  <si>
    <t>N62529070004</t>
  </si>
  <si>
    <t>Phellodendron amurense 'Longenecker'</t>
  </si>
  <si>
    <t>Eye Stopper™ Cork Tree</t>
  </si>
  <si>
    <t>N65009070004</t>
  </si>
  <si>
    <t>Prunus 'JFS-KW14'</t>
  </si>
  <si>
    <t>First Blush® Cherry</t>
  </si>
  <si>
    <t>N73047070004</t>
  </si>
  <si>
    <t>Prunus sargentii 'JFS-KW58'</t>
  </si>
  <si>
    <t>Pink Flair® Cherry</t>
  </si>
  <si>
    <t>N73055070002</t>
  </si>
  <si>
    <t>N73312070005</t>
  </si>
  <si>
    <t>Prunus virginiana 'Canada Red'</t>
  </si>
  <si>
    <t>Canada Red Improved Chokecherry</t>
  </si>
  <si>
    <t>N74535070005</t>
  </si>
  <si>
    <t>Pyrus 'NCPX1'</t>
  </si>
  <si>
    <t>Javelin® Pear</t>
  </si>
  <si>
    <t>N74535070004</t>
  </si>
  <si>
    <t>N74535070003</t>
  </si>
  <si>
    <t>N74535070002</t>
  </si>
  <si>
    <t>Pyrus x triploida 'NCPX2'</t>
  </si>
  <si>
    <t>Chastity® Pear</t>
  </si>
  <si>
    <t>N74531070002</t>
  </si>
  <si>
    <t>Quercus bicolor 'JFS-KW12'</t>
  </si>
  <si>
    <t>American Dream® Oak</t>
  </si>
  <si>
    <t>N75036070003</t>
  </si>
  <si>
    <t>N75036070002</t>
  </si>
  <si>
    <t>N75036070001</t>
  </si>
  <si>
    <t>Quercus bicolor 'Bonnie and Mike'</t>
  </si>
  <si>
    <t>Beacon® Oak</t>
  </si>
  <si>
    <t>N75059770003</t>
  </si>
  <si>
    <t>Quercus muehlenbergii</t>
  </si>
  <si>
    <t>Chinkapin Oak</t>
  </si>
  <si>
    <t>N75003070002</t>
  </si>
  <si>
    <t>Quercus x bimundorum 'JFS-KW2QX'</t>
  </si>
  <si>
    <t>Skinny Genes® Oak</t>
  </si>
  <si>
    <t>N75058770004</t>
  </si>
  <si>
    <t>Quercus x bimundorum 'JFS-KW1QX'</t>
  </si>
  <si>
    <t>Streetspire® Oak</t>
  </si>
  <si>
    <t>N75057770002</t>
  </si>
  <si>
    <t>Tilia americana 'Redmond'</t>
  </si>
  <si>
    <t>Redmond Linden</t>
  </si>
  <si>
    <t>N87009070004</t>
  </si>
  <si>
    <t>N87009070003</t>
  </si>
  <si>
    <t>Tilia cordata 'Corzam'</t>
  </si>
  <si>
    <t>Corinthian® Linden</t>
  </si>
  <si>
    <t>N87005070003</t>
  </si>
  <si>
    <t>Tilia cordata 'Greenspire'</t>
  </si>
  <si>
    <t>Greenspire® Linden</t>
  </si>
  <si>
    <t>N87015070002</t>
  </si>
  <si>
    <t>N87015070001</t>
  </si>
  <si>
    <t>Tilia tomentosa 'PNI 6051'</t>
  </si>
  <si>
    <t>Green Mountain® Linden</t>
  </si>
  <si>
    <t>N87011070004</t>
  </si>
  <si>
    <t>N87011070003</t>
  </si>
  <si>
    <t>N87011070002</t>
  </si>
  <si>
    <t>Tilia tomentosa 'Silver Lining'</t>
  </si>
  <si>
    <t>Silver Lining Linden</t>
  </si>
  <si>
    <t>N87031070001</t>
  </si>
  <si>
    <t>Tilia x euchlora</t>
  </si>
  <si>
    <t>Crimean Linden</t>
  </si>
  <si>
    <t>N87004070004</t>
  </si>
  <si>
    <t>N87004070003</t>
  </si>
  <si>
    <t>N87004070002</t>
  </si>
  <si>
    <t>Ulmus americana 'Jefferson'</t>
  </si>
  <si>
    <t>Jefferson Elm</t>
  </si>
  <si>
    <t>N88018070002</t>
  </si>
  <si>
    <t>N88018070001</t>
  </si>
  <si>
    <t>N88017070005</t>
  </si>
  <si>
    <t>Ulmus americana 'New Harmony'</t>
  </si>
  <si>
    <t>New Harmony Elm</t>
  </si>
  <si>
    <t>N88017070004</t>
  </si>
  <si>
    <t>N88017070003</t>
  </si>
  <si>
    <t>N88017070002</t>
  </si>
  <si>
    <t>Ulmus americana 'Lewis &amp; Clark'</t>
  </si>
  <si>
    <t>Prairie Expedition® Elm</t>
  </si>
  <si>
    <t>2b</t>
  </si>
  <si>
    <t>N88021070002</t>
  </si>
  <si>
    <t>Ulmus americana 'Princeton'</t>
  </si>
  <si>
    <t>Princeton Elm</t>
  </si>
  <si>
    <t>N88019070004</t>
  </si>
  <si>
    <t>N88019070003</t>
  </si>
  <si>
    <t>Ulmus chenmoui 'JAB Morton'</t>
  </si>
  <si>
    <t>Summer Elixir® Elm</t>
  </si>
  <si>
    <t>N88040070004</t>
  </si>
  <si>
    <t>N88040070003</t>
  </si>
  <si>
    <t>Ulmus davidiana 'JFS KW2UD'</t>
  </si>
  <si>
    <t>Greenstone® Elm</t>
  </si>
  <si>
    <t>N88039070002</t>
  </si>
  <si>
    <t>N88039070001</t>
  </si>
  <si>
    <t>Ulmus davidiana 'Morton'</t>
  </si>
  <si>
    <t>Accolade® Elm</t>
  </si>
  <si>
    <t>N88024070002</t>
  </si>
  <si>
    <t>N88024070001</t>
  </si>
  <si>
    <t>Ulmus propinqua 'JFS-Bieberich'</t>
  </si>
  <si>
    <t>Emerald Sunshine® Elm</t>
  </si>
  <si>
    <t>N88003070004</t>
  </si>
  <si>
    <t>N88003070003</t>
  </si>
  <si>
    <t>Ulmus wilsoniana 'Prospector'</t>
  </si>
  <si>
    <t>Prospector Elm</t>
  </si>
  <si>
    <t>N88001070004</t>
  </si>
  <si>
    <t>N88001070003</t>
  </si>
  <si>
    <t>N88001070002</t>
  </si>
  <si>
    <t>Zelkova serrata 'Schmidtlow'</t>
  </si>
  <si>
    <t>Wireless® Zelkova</t>
  </si>
  <si>
    <t>N91008070003</t>
  </si>
  <si>
    <t/>
  </si>
  <si>
    <t>5</t>
  </si>
  <si>
    <t>6 FT WH</t>
  </si>
  <si>
    <t>Zileration® Zelkova</t>
  </si>
  <si>
    <t>Zelkova serrata 'JFS KW4ZS'</t>
  </si>
  <si>
    <t>B91025012041</t>
  </si>
  <si>
    <t>7 FT WH</t>
  </si>
  <si>
    <t>B91025012040</t>
  </si>
  <si>
    <t>4 FT BR</t>
  </si>
  <si>
    <t>B91025012019</t>
  </si>
  <si>
    <t>5 FT BR</t>
  </si>
  <si>
    <t>B91025012017</t>
  </si>
  <si>
    <t>6 FT BR</t>
  </si>
  <si>
    <t>B91025012015</t>
  </si>
  <si>
    <t>1" BR</t>
  </si>
  <si>
    <t>B91025012009</t>
  </si>
  <si>
    <t>1 1/4" BR</t>
  </si>
  <si>
    <t>B91025012008</t>
  </si>
  <si>
    <t>1 1/2" BR</t>
  </si>
  <si>
    <t>B91025012007</t>
  </si>
  <si>
    <t>3 FT WH</t>
  </si>
  <si>
    <t>City Sprite® Zelkova</t>
  </si>
  <si>
    <t>Zelkova serrata 'JFS-KW1'</t>
  </si>
  <si>
    <t>B91020012044</t>
  </si>
  <si>
    <t>B91020012019</t>
  </si>
  <si>
    <t>B91020012015</t>
  </si>
  <si>
    <t>4 FT WH</t>
  </si>
  <si>
    <t>Village Green™ Zelkova</t>
  </si>
  <si>
    <t>Zelkova serrata 'Village Green'</t>
  </si>
  <si>
    <t>B91013011043</t>
  </si>
  <si>
    <t>5 FT WH</t>
  </si>
  <si>
    <t>B91013011042</t>
  </si>
  <si>
    <t>B91013011041</t>
  </si>
  <si>
    <t>B91013011040</t>
  </si>
  <si>
    <t>8 FT WH</t>
  </si>
  <si>
    <t>B91013011039</t>
  </si>
  <si>
    <t>B91013012019</t>
  </si>
  <si>
    <t>B91013012017</t>
  </si>
  <si>
    <t>B91013012015</t>
  </si>
  <si>
    <t>Musashino Columnar Zelkova</t>
  </si>
  <si>
    <t>Zelkova serrata 'Musashino'</t>
  </si>
  <si>
    <t>B91010011044</t>
  </si>
  <si>
    <t>B91010011043</t>
  </si>
  <si>
    <t>B91010011042</t>
  </si>
  <si>
    <t>B91010011041</t>
  </si>
  <si>
    <t>B91010011040</t>
  </si>
  <si>
    <t>B91010012019</t>
  </si>
  <si>
    <t>B91010012017</t>
  </si>
  <si>
    <t>B91010012015</t>
  </si>
  <si>
    <t>B91008011044</t>
  </si>
  <si>
    <t>B91008011043</t>
  </si>
  <si>
    <t>B91008011042</t>
  </si>
  <si>
    <t>B91008011041</t>
  </si>
  <si>
    <t>B91008012019</t>
  </si>
  <si>
    <t>B91008012017</t>
  </si>
  <si>
    <t>B91008012015</t>
  </si>
  <si>
    <t>Green Vase® Zelkova</t>
  </si>
  <si>
    <t>Zelkova serrata 'Green Vase'</t>
  </si>
  <si>
    <t>B91005011043</t>
  </si>
  <si>
    <t>B91005011042</t>
  </si>
  <si>
    <t>B91005011041</t>
  </si>
  <si>
    <t>B91005011040</t>
  </si>
  <si>
    <t>1 1/2" WH</t>
  </si>
  <si>
    <t>B91005013032</t>
  </si>
  <si>
    <t>1 3/4" WH</t>
  </si>
  <si>
    <t>B91005013031</t>
  </si>
  <si>
    <t>B91005012019</t>
  </si>
  <si>
    <t>B88040011043</t>
  </si>
  <si>
    <t>B88040011042</t>
  </si>
  <si>
    <t>B88040011041</t>
  </si>
  <si>
    <t>B88040011040</t>
  </si>
  <si>
    <t>B88040011039</t>
  </si>
  <si>
    <t>9 FT WH</t>
  </si>
  <si>
    <t>B88040011038</t>
  </si>
  <si>
    <t>1" WH</t>
  </si>
  <si>
    <t>B88040011034</t>
  </si>
  <si>
    <t>B88040012019</t>
  </si>
  <si>
    <t>B88040012017</t>
  </si>
  <si>
    <t>B88040012015</t>
  </si>
  <si>
    <t>7 FT BR</t>
  </si>
  <si>
    <t>B88040011013</t>
  </si>
  <si>
    <t>8 FT BR</t>
  </si>
  <si>
    <t>B88040011012</t>
  </si>
  <si>
    <t>B88040012009</t>
  </si>
  <si>
    <t>B88040012008</t>
  </si>
  <si>
    <t>B88040012007</t>
  </si>
  <si>
    <t>1 3/4" BR</t>
  </si>
  <si>
    <t>B88040012006</t>
  </si>
  <si>
    <t>4</t>
  </si>
  <si>
    <t>B88039002009</t>
  </si>
  <si>
    <t>B88039002008</t>
  </si>
  <si>
    <t>New Horizon Elm</t>
  </si>
  <si>
    <t>Ulmus japonica × pumila 'New Horizon'</t>
  </si>
  <si>
    <t>B88027001043</t>
  </si>
  <si>
    <t>B88027001042</t>
  </si>
  <si>
    <t>B88027001041</t>
  </si>
  <si>
    <t>B88027001040</t>
  </si>
  <si>
    <t>B88027001039</t>
  </si>
  <si>
    <t>B88027001038</t>
  </si>
  <si>
    <t>B88027001034</t>
  </si>
  <si>
    <t>B88027002017</t>
  </si>
  <si>
    <t>B88027002015</t>
  </si>
  <si>
    <t>B88027001013</t>
  </si>
  <si>
    <t>B88027001012</t>
  </si>
  <si>
    <t>B88027002009</t>
  </si>
  <si>
    <t>B88027002008</t>
  </si>
  <si>
    <t>B88024011042</t>
  </si>
  <si>
    <t>B88024011040</t>
  </si>
  <si>
    <t>B88024011039</t>
  </si>
  <si>
    <t>B88024011038</t>
  </si>
  <si>
    <t>B88024011034</t>
  </si>
  <si>
    <t>B88024012019</t>
  </si>
  <si>
    <t>B88024012017</t>
  </si>
  <si>
    <t>B88021002017</t>
  </si>
  <si>
    <t>B88021002015</t>
  </si>
  <si>
    <t>B88021002009</t>
  </si>
  <si>
    <t>Valley Forge Elm</t>
  </si>
  <si>
    <t>Ulmus americana 'Valley Forge'</t>
  </si>
  <si>
    <t>B88020001044</t>
  </si>
  <si>
    <t>B88020001043</t>
  </si>
  <si>
    <t>B88020001041</t>
  </si>
  <si>
    <t>B88020001040</t>
  </si>
  <si>
    <t>B88020001034</t>
  </si>
  <si>
    <t>B88019001044</t>
  </si>
  <si>
    <t>B88019001043</t>
  </si>
  <si>
    <t>B88019001042</t>
  </si>
  <si>
    <t>B88019001041</t>
  </si>
  <si>
    <t>B88019001040</t>
  </si>
  <si>
    <t>B88019001039</t>
  </si>
  <si>
    <t>B88019001034</t>
  </si>
  <si>
    <t>B88019002019</t>
  </si>
  <si>
    <t>B88019002009</t>
  </si>
  <si>
    <t>B88018001043</t>
  </si>
  <si>
    <t>B88018001041</t>
  </si>
  <si>
    <t>B88018001040</t>
  </si>
  <si>
    <t>B88018001039</t>
  </si>
  <si>
    <t>B88018001034</t>
  </si>
  <si>
    <t>B88018002015</t>
  </si>
  <si>
    <t>B88018002009</t>
  </si>
  <si>
    <t>B88018003007</t>
  </si>
  <si>
    <t>B88018003006</t>
  </si>
  <si>
    <t>2" BR</t>
  </si>
  <si>
    <t>B88018003005</t>
  </si>
  <si>
    <t>B88017001044</t>
  </si>
  <si>
    <t>B88017001043</t>
  </si>
  <si>
    <t>B88017001042</t>
  </si>
  <si>
    <t>B88017001041</t>
  </si>
  <si>
    <t>B88017001040</t>
  </si>
  <si>
    <t>B88017001039</t>
  </si>
  <si>
    <t>B88017001038</t>
  </si>
  <si>
    <t>B88017001034</t>
  </si>
  <si>
    <t>B88017002019</t>
  </si>
  <si>
    <t>B88017002017</t>
  </si>
  <si>
    <t>B88017002015</t>
  </si>
  <si>
    <t>B88017002009</t>
  </si>
  <si>
    <t>Colonial Spirit® Elm</t>
  </si>
  <si>
    <t>Ulmus americana 'JFS-Prince II'</t>
  </si>
  <si>
    <t>B88016001043</t>
  </si>
  <si>
    <t>B88016001042</t>
  </si>
  <si>
    <t>B88016001041</t>
  </si>
  <si>
    <t>B88016001034</t>
  </si>
  <si>
    <t>B88016002008</t>
  </si>
  <si>
    <t>Triumph™ Elm</t>
  </si>
  <si>
    <t>Ulmus 'Morton Glossy'</t>
  </si>
  <si>
    <t>B88009011040</t>
  </si>
  <si>
    <t>B88009011039</t>
  </si>
  <si>
    <t>B88009011034</t>
  </si>
  <si>
    <t>1 1/4" WH</t>
  </si>
  <si>
    <t>B88009011033</t>
  </si>
  <si>
    <t>Patriot Elm</t>
  </si>
  <si>
    <t>Ulmus 'Patriot'</t>
  </si>
  <si>
    <t>B88006001043</t>
  </si>
  <si>
    <t>B88006001042</t>
  </si>
  <si>
    <t>B88006001041</t>
  </si>
  <si>
    <t>B88006001039</t>
  </si>
  <si>
    <t>B88006002019</t>
  </si>
  <si>
    <t>B88006002017</t>
  </si>
  <si>
    <t>B88006002015</t>
  </si>
  <si>
    <t>B88006001013</t>
  </si>
  <si>
    <t>B88006002009</t>
  </si>
  <si>
    <t>B88003001044</t>
  </si>
  <si>
    <t>B88003001043</t>
  </si>
  <si>
    <t>B88003001042</t>
  </si>
  <si>
    <t>B88003001041</t>
  </si>
  <si>
    <t>B88003001040</t>
  </si>
  <si>
    <t>B88003001039</t>
  </si>
  <si>
    <t>B88003002015</t>
  </si>
  <si>
    <t>B88003003008</t>
  </si>
  <si>
    <t>B88003003007</t>
  </si>
  <si>
    <t>B88001001044</t>
  </si>
  <si>
    <t>B88001001043</t>
  </si>
  <si>
    <t>B88001001042</t>
  </si>
  <si>
    <t>B88001001041</t>
  </si>
  <si>
    <t>B88001001040</t>
  </si>
  <si>
    <t>B88001001039</t>
  </si>
  <si>
    <t>B88001001038</t>
  </si>
  <si>
    <t>4 FT LB</t>
  </si>
  <si>
    <t>B88001002119</t>
  </si>
  <si>
    <t>B88001002017</t>
  </si>
  <si>
    <t>B88001002015</t>
  </si>
  <si>
    <t>B88001002009</t>
  </si>
  <si>
    <t>Centennial™ Linden</t>
  </si>
  <si>
    <t>Tilia 'Zamoyskiana'</t>
  </si>
  <si>
    <t>B87030012042</t>
  </si>
  <si>
    <t>B87030012040</t>
  </si>
  <si>
    <t>B87030012039</t>
  </si>
  <si>
    <t>B87030012009</t>
  </si>
  <si>
    <t>B87030012008</t>
  </si>
  <si>
    <t>B87030012007</t>
  </si>
  <si>
    <t>B87030012006</t>
  </si>
  <si>
    <t>3</t>
  </si>
  <si>
    <t>Harvest Gold Linden</t>
  </si>
  <si>
    <t>Tilia cordata x mongolica 'Harvest Gold'</t>
  </si>
  <si>
    <t>B87025012015</t>
  </si>
  <si>
    <t>B87025012009</t>
  </si>
  <si>
    <t>B87025012008</t>
  </si>
  <si>
    <t>Summer Sprite® Linden</t>
  </si>
  <si>
    <t>Tilia cordata 'Halka'</t>
  </si>
  <si>
    <t>B87024017043</t>
  </si>
  <si>
    <t>B87024017042</t>
  </si>
  <si>
    <t>2 FT WH</t>
  </si>
  <si>
    <t>Sterling Linden</t>
  </si>
  <si>
    <t>Tilia tomentosa 'Sterling'</t>
  </si>
  <si>
    <t>B87017011046</t>
  </si>
  <si>
    <t>B87017011044</t>
  </si>
  <si>
    <t>B87017011043</t>
  </si>
  <si>
    <t>B87017011042</t>
  </si>
  <si>
    <t>B87017011040</t>
  </si>
  <si>
    <t>B87017011039</t>
  </si>
  <si>
    <t>B87017011038</t>
  </si>
  <si>
    <t>B87017012015</t>
  </si>
  <si>
    <t>B87015012042</t>
  </si>
  <si>
    <t>B87015012041</t>
  </si>
  <si>
    <t>B87015012040</t>
  </si>
  <si>
    <t>B87015012017</t>
  </si>
  <si>
    <t>B87015012015</t>
  </si>
  <si>
    <t>B87015012009</t>
  </si>
  <si>
    <t>B87015013007</t>
  </si>
  <si>
    <t>Glenleven Linden</t>
  </si>
  <si>
    <t>Tilia x flavescens 'Glenleven'</t>
  </si>
  <si>
    <t>B87013012041</t>
  </si>
  <si>
    <t>B87013012039</t>
  </si>
  <si>
    <t>B87013012038</t>
  </si>
  <si>
    <t>B87013012015</t>
  </si>
  <si>
    <t>B87013012009</t>
  </si>
  <si>
    <t>B87013012008</t>
  </si>
  <si>
    <t>B87011011046</t>
  </si>
  <si>
    <t>B87011011044</t>
  </si>
  <si>
    <t>B87011011043</t>
  </si>
  <si>
    <t>B87011011042</t>
  </si>
  <si>
    <t>B87011011041</t>
  </si>
  <si>
    <t>B87011011040</t>
  </si>
  <si>
    <t>B87011012015</t>
  </si>
  <si>
    <t>B87011012009</t>
  </si>
  <si>
    <t>B87011012008</t>
  </si>
  <si>
    <t>1 1/2" LB</t>
  </si>
  <si>
    <t>B87011012107</t>
  </si>
  <si>
    <t>B87011013007</t>
  </si>
  <si>
    <t>B87011013006</t>
  </si>
  <si>
    <t>B87011013005</t>
  </si>
  <si>
    <t>Boulevard Linden</t>
  </si>
  <si>
    <t>Tilia americana 'Boulevard'</t>
  </si>
  <si>
    <t>B87010011046</t>
  </si>
  <si>
    <t>B87010011044</t>
  </si>
  <si>
    <t>B87010011043</t>
  </si>
  <si>
    <t>B87010012017</t>
  </si>
  <si>
    <t>B87010012009</t>
  </si>
  <si>
    <t>B87010012008</t>
  </si>
  <si>
    <t>B87010012007</t>
  </si>
  <si>
    <t>B87009011044</t>
  </si>
  <si>
    <t>B87009011043</t>
  </si>
  <si>
    <t>B87009011042</t>
  </si>
  <si>
    <t>B87009011041</t>
  </si>
  <si>
    <t>B87009012017</t>
  </si>
  <si>
    <t>B87009012015</t>
  </si>
  <si>
    <t>B87009012009</t>
  </si>
  <si>
    <t>B87009012008</t>
  </si>
  <si>
    <t>B87009013005</t>
  </si>
  <si>
    <t>2 1/2" BR</t>
  </si>
  <si>
    <t>B87009013004</t>
  </si>
  <si>
    <t>B87005012044</t>
  </si>
  <si>
    <t>B87005012043</t>
  </si>
  <si>
    <t>B87005012042</t>
  </si>
  <si>
    <t>B87005012041</t>
  </si>
  <si>
    <t>B87005012039</t>
  </si>
  <si>
    <t>B87005012019</t>
  </si>
  <si>
    <t>B87005012015</t>
  </si>
  <si>
    <t>B87005013009</t>
  </si>
  <si>
    <t>B87005013008</t>
  </si>
  <si>
    <t>B87005013007</t>
  </si>
  <si>
    <t>B87005013006</t>
  </si>
  <si>
    <t>B87004012044</t>
  </si>
  <si>
    <t>B87004012043</t>
  </si>
  <si>
    <t>B87004012042</t>
  </si>
  <si>
    <t>B87004012041</t>
  </si>
  <si>
    <t>B87004012039</t>
  </si>
  <si>
    <t>B87004012017</t>
  </si>
  <si>
    <t>B87004012015</t>
  </si>
  <si>
    <t>B87004012009</t>
  </si>
  <si>
    <t>American Sentry® Linden</t>
  </si>
  <si>
    <t>Tilia americana 'McKSentry'</t>
  </si>
  <si>
    <t>B87001012043</t>
  </si>
  <si>
    <t>B87001012015</t>
  </si>
  <si>
    <t>B87001012009</t>
  </si>
  <si>
    <t>B87001012008</t>
  </si>
  <si>
    <t>18" WH</t>
  </si>
  <si>
    <t>Lindsey's Skyward™ Bald Cypress</t>
  </si>
  <si>
    <t>Taxodium distichum 'Skyward'</t>
  </si>
  <si>
    <t>B84520061047</t>
  </si>
  <si>
    <t>B84520061046</t>
  </si>
  <si>
    <t>2 FT BR</t>
  </si>
  <si>
    <t>B84520061023</t>
  </si>
  <si>
    <t>3 FT BR</t>
  </si>
  <si>
    <t>B84520061021</t>
  </si>
  <si>
    <t>Shawnee Brave™ Bald Cypress</t>
  </si>
  <si>
    <t>Taxodium distichum 'Mickelson'</t>
  </si>
  <si>
    <t>B84510061047</t>
  </si>
  <si>
    <t>B84510061046</t>
  </si>
  <si>
    <t>B84510061023</t>
  </si>
  <si>
    <t>Green Whisper® Bald Cypress</t>
  </si>
  <si>
    <t>Taxodium distichum 'JFS-SGPN'</t>
  </si>
  <si>
    <t>B84506061047</t>
  </si>
  <si>
    <t>Bald Cypress</t>
  </si>
  <si>
    <t>Taxodium distichum</t>
  </si>
  <si>
    <t>B84502002044</t>
  </si>
  <si>
    <t>B84502002021</t>
  </si>
  <si>
    <t>B84502002019</t>
  </si>
  <si>
    <t>B84502002017</t>
  </si>
  <si>
    <t>B84502002009</t>
  </si>
  <si>
    <t>B84502002008</t>
  </si>
  <si>
    <t>B84502002007</t>
  </si>
  <si>
    <t>B84502002006</t>
  </si>
  <si>
    <t>B84502002005</t>
  </si>
  <si>
    <t>China Snow® Tree Lilac</t>
  </si>
  <si>
    <t>Syringa pekinensis 'Morton'</t>
  </si>
  <si>
    <t>B83585002040</t>
  </si>
  <si>
    <t>B83585002019</t>
  </si>
  <si>
    <t>B83585002017</t>
  </si>
  <si>
    <t>B83585002015</t>
  </si>
  <si>
    <t>B83585002013</t>
  </si>
  <si>
    <t>Great Wall® Tree Lilac</t>
  </si>
  <si>
    <t>Syringa pekinensis 'WFH2'</t>
  </si>
  <si>
    <t>B83510012043</t>
  </si>
  <si>
    <t>B83510012042</t>
  </si>
  <si>
    <t>B83510012041</t>
  </si>
  <si>
    <t>B83510012019</t>
  </si>
  <si>
    <t>B83510012017</t>
  </si>
  <si>
    <t>B83510012015</t>
  </si>
  <si>
    <t>18"</t>
  </si>
  <si>
    <t>Multi-Stem</t>
  </si>
  <si>
    <t>Ivory Silk® Japanese Tree Lilac</t>
  </si>
  <si>
    <t>Syringa reticulata 'Ivory Silk'</t>
  </si>
  <si>
    <t>B83504222067</t>
  </si>
  <si>
    <t>B83504222066</t>
  </si>
  <si>
    <t>B83504222064</t>
  </si>
  <si>
    <t>B83504001044</t>
  </si>
  <si>
    <t>B83504001043</t>
  </si>
  <si>
    <t>B83504002042</t>
  </si>
  <si>
    <t>B83504002041</t>
  </si>
  <si>
    <t>B83504002040</t>
  </si>
  <si>
    <t>B83504002039</t>
  </si>
  <si>
    <t>B83504002017</t>
  </si>
  <si>
    <t>B83504002015</t>
  </si>
  <si>
    <t>B83504002013</t>
  </si>
  <si>
    <t>B83504002009</t>
  </si>
  <si>
    <t>4 FT</t>
  </si>
  <si>
    <t>Beijing Gold® Tree Lilac</t>
  </si>
  <si>
    <t>Syringa pekinensis 'Zhang Zhiming'</t>
  </si>
  <si>
    <t>B83501222062</t>
  </si>
  <si>
    <t>B83501222061</t>
  </si>
  <si>
    <t>B83501222060</t>
  </si>
  <si>
    <t>B83501002044</t>
  </si>
  <si>
    <t>B83501002043</t>
  </si>
  <si>
    <t>B83501002042</t>
  </si>
  <si>
    <t>Evening Light Snowbell</t>
  </si>
  <si>
    <t>Styrax japonicus 'Evening Light'</t>
  </si>
  <si>
    <t>B82535005044</t>
  </si>
  <si>
    <t>Spring Showers Snowbell</t>
  </si>
  <si>
    <t>Styrax japonicus 'Spring Showers'</t>
  </si>
  <si>
    <t>B82530005047</t>
  </si>
  <si>
    <t>Graft</t>
  </si>
  <si>
    <t>B82530005023</t>
  </si>
  <si>
    <t>High Head</t>
  </si>
  <si>
    <t>Snowcone® Snowbell</t>
  </si>
  <si>
    <t>Styrax japonicus 'JFS-D'</t>
  </si>
  <si>
    <t>B82520202019</t>
  </si>
  <si>
    <t>B82520202017</t>
  </si>
  <si>
    <t>Marley's Pink™ Snowbell</t>
  </si>
  <si>
    <t>Styrax japonicus 'JLWeeping'</t>
  </si>
  <si>
    <t>B82514005047</t>
  </si>
  <si>
    <t>B82514005046</t>
  </si>
  <si>
    <t>Red Cascade™ Mountain Ash</t>
  </si>
  <si>
    <t>Sorbus americana 'Dwarfcrown'</t>
  </si>
  <si>
    <t>B81007013046</t>
  </si>
  <si>
    <t>B81007013044</t>
  </si>
  <si>
    <t>Oak-Leaf Mountain Ash</t>
  </si>
  <si>
    <t>Sorbus x hybrida</t>
  </si>
  <si>
    <t>B81006012046</t>
  </si>
  <si>
    <t>B81006012044</t>
  </si>
  <si>
    <t>B81006012042</t>
  </si>
  <si>
    <t>B81006012041</t>
  </si>
  <si>
    <t>B81006012019</t>
  </si>
  <si>
    <t>2</t>
  </si>
  <si>
    <t>Cardinal Royal® Mountain Ash</t>
  </si>
  <si>
    <t>Sorbus aucuparia 'Michred'</t>
  </si>
  <si>
    <t>B81005011046</t>
  </si>
  <si>
    <t>B81005011044</t>
  </si>
  <si>
    <t>B81005011043</t>
  </si>
  <si>
    <t>B81005011042</t>
  </si>
  <si>
    <t>B81005011040</t>
  </si>
  <si>
    <t>B81005012039</t>
  </si>
  <si>
    <t>B81005012017</t>
  </si>
  <si>
    <t>B81005012009</t>
  </si>
  <si>
    <t>Prairie Cascade Weeping Willow</t>
  </si>
  <si>
    <t>Salix 'Prairie Cascade'</t>
  </si>
  <si>
    <t>B78011001046</t>
  </si>
  <si>
    <t>B78011001044</t>
  </si>
  <si>
    <t>B78011001043</t>
  </si>
  <si>
    <t>B78011001042</t>
  </si>
  <si>
    <t>B78011001041</t>
  </si>
  <si>
    <t>B78011001040</t>
  </si>
  <si>
    <t>B78011001039</t>
  </si>
  <si>
    <t>B78011001019</t>
  </si>
  <si>
    <t>B78011001017</t>
  </si>
  <si>
    <t>Purple Robe Locust</t>
  </si>
  <si>
    <t>Robinia pseudoacacia 'Purple Robe'</t>
  </si>
  <si>
    <t>B77508011044</t>
  </si>
  <si>
    <t>B77508011043</t>
  </si>
  <si>
    <t>B77508011042</t>
  </si>
  <si>
    <t>B77508011041</t>
  </si>
  <si>
    <t>B77508011040</t>
  </si>
  <si>
    <t>B77508011039</t>
  </si>
  <si>
    <t>B77508011038</t>
  </si>
  <si>
    <t>Choice City Select® BulletProof™ Oak</t>
  </si>
  <si>
    <t>Quercus macrocarpa 'PTimB1S'</t>
  </si>
  <si>
    <t>B75064062044</t>
  </si>
  <si>
    <t>B75059012023</t>
  </si>
  <si>
    <t>B75059012021</t>
  </si>
  <si>
    <t>B75059012019</t>
  </si>
  <si>
    <t>B75059012017</t>
  </si>
  <si>
    <t>B75058061044</t>
  </si>
  <si>
    <t>B75058061043</t>
  </si>
  <si>
    <t>B75058061041</t>
  </si>
  <si>
    <t>B75058061040</t>
  </si>
  <si>
    <t>B75058061023</t>
  </si>
  <si>
    <t>B75058062021</t>
  </si>
  <si>
    <t>B75058062019</t>
  </si>
  <si>
    <t>B75058062017</t>
  </si>
  <si>
    <t>B75058062015</t>
  </si>
  <si>
    <t>B75058062009</t>
  </si>
  <si>
    <t>B75058063008</t>
  </si>
  <si>
    <t>B75058063007</t>
  </si>
  <si>
    <t>B75058063006</t>
  </si>
  <si>
    <t>B75058063005</t>
  </si>
  <si>
    <t>B75058063004</t>
  </si>
  <si>
    <t>B75057061046</t>
  </si>
  <si>
    <t>B75057061044</t>
  </si>
  <si>
    <t>B75057061043</t>
  </si>
  <si>
    <t>B75057061042</t>
  </si>
  <si>
    <t>B75057061040</t>
  </si>
  <si>
    <t>B75057062033</t>
  </si>
  <si>
    <t>B75057061023</t>
  </si>
  <si>
    <t>B75057061021</t>
  </si>
  <si>
    <t>B75057062015</t>
  </si>
  <si>
    <t>B75057062009</t>
  </si>
  <si>
    <t>B75057062008</t>
  </si>
  <si>
    <t>B75057063007</t>
  </si>
  <si>
    <t>B75057063006</t>
  </si>
  <si>
    <t>Heritage® Oak</t>
  </si>
  <si>
    <t>Quercus x macdanielii 'Clemons'</t>
  </si>
  <si>
    <t>B75051062043</t>
  </si>
  <si>
    <t>Kindred Spirit® Oak</t>
  </si>
  <si>
    <t>Quercus robur x bicolor 'Nadler'</t>
  </si>
  <si>
    <t>B75045012019</t>
  </si>
  <si>
    <t>B75045012017</t>
  </si>
  <si>
    <t>Urban Pinnacle® Oak</t>
  </si>
  <si>
    <t>Quercus macrocarpa 'JFS-KW3'</t>
  </si>
  <si>
    <t>B75041062042</t>
  </si>
  <si>
    <t>B75041062041</t>
  </si>
  <si>
    <t>B75036011047</t>
  </si>
  <si>
    <t>B75036011046</t>
  </si>
  <si>
    <t>B75036011044</t>
  </si>
  <si>
    <t>B75036011043</t>
  </si>
  <si>
    <t>Shumard Oak</t>
  </si>
  <si>
    <t>Quercus shumardii</t>
  </si>
  <si>
    <t>B75031001043</t>
  </si>
  <si>
    <t>B75031001041</t>
  </si>
  <si>
    <t>B75031001040</t>
  </si>
  <si>
    <t>Crimson Spire™ Oak</t>
  </si>
  <si>
    <t>Quercus x bimundorum 'Crimschmidt'</t>
  </si>
  <si>
    <t>B75030061047</t>
  </si>
  <si>
    <t>B75030062046</t>
  </si>
  <si>
    <t>B75030062044</t>
  </si>
  <si>
    <t>B75030061043</t>
  </si>
  <si>
    <t>B75030061042</t>
  </si>
  <si>
    <t>B75030061041</t>
  </si>
  <si>
    <t>B75030061040</t>
  </si>
  <si>
    <t>B75030061039</t>
  </si>
  <si>
    <t>B75030062021</t>
  </si>
  <si>
    <t>B75030062019</t>
  </si>
  <si>
    <t>B75030062017</t>
  </si>
  <si>
    <t>B75030062015</t>
  </si>
  <si>
    <t>B75030062009</t>
  </si>
  <si>
    <t>B75030062008</t>
  </si>
  <si>
    <t>B75030063007</t>
  </si>
  <si>
    <t>B75030063006</t>
  </si>
  <si>
    <t>B75030063005</t>
  </si>
  <si>
    <t>White Oak</t>
  </si>
  <si>
    <t>Quercus alba</t>
  </si>
  <si>
    <t>B75026001046</t>
  </si>
  <si>
    <t>B75026001044</t>
  </si>
  <si>
    <t>B75026001043</t>
  </si>
  <si>
    <t>B75026001042</t>
  </si>
  <si>
    <t>B75026001041</t>
  </si>
  <si>
    <t>B75026002040</t>
  </si>
  <si>
    <t>B75026002019</t>
  </si>
  <si>
    <t>B75026006015</t>
  </si>
  <si>
    <t>Swamp White Oak</t>
  </si>
  <si>
    <t>Quercus bicolor</t>
  </si>
  <si>
    <t>B75023002046</t>
  </si>
  <si>
    <t>B75023001044</t>
  </si>
  <si>
    <t>B75023001043</t>
  </si>
  <si>
    <t>Shingle Oak</t>
  </si>
  <si>
    <t>Quercus imbricaria</t>
  </si>
  <si>
    <t>B75022001043</t>
  </si>
  <si>
    <t>B75022001042</t>
  </si>
  <si>
    <t>Scarlet Oak</t>
  </si>
  <si>
    <t>Quercus coccinea</t>
  </si>
  <si>
    <t>B75021001046</t>
  </si>
  <si>
    <t>B75021001044</t>
  </si>
  <si>
    <t>B75021001043</t>
  </si>
  <si>
    <t>B75021002040</t>
  </si>
  <si>
    <t>B75021002039</t>
  </si>
  <si>
    <t>B75021002015</t>
  </si>
  <si>
    <t>Sawtooth Oak</t>
  </si>
  <si>
    <t>Quercus acutissima</t>
  </si>
  <si>
    <t>B75020005044</t>
  </si>
  <si>
    <t>B75020005042</t>
  </si>
  <si>
    <t>B75020005041</t>
  </si>
  <si>
    <t>B75020005040</t>
  </si>
  <si>
    <t>B75020001039</t>
  </si>
  <si>
    <t>B75020002019</t>
  </si>
  <si>
    <t>B75020002017</t>
  </si>
  <si>
    <t>B75020002015</t>
  </si>
  <si>
    <t>B75020002009</t>
  </si>
  <si>
    <t>Red Oak</t>
  </si>
  <si>
    <t>Quercus rubra</t>
  </si>
  <si>
    <t>B75018001044</t>
  </si>
  <si>
    <t>B75018001043</t>
  </si>
  <si>
    <t>B75018001042</t>
  </si>
  <si>
    <t>B75018001041</t>
  </si>
  <si>
    <t>B75018001040</t>
  </si>
  <si>
    <t>B75018001039</t>
  </si>
  <si>
    <t>B75018002017</t>
  </si>
  <si>
    <t>B75018002015</t>
  </si>
  <si>
    <t>B75018002009</t>
  </si>
  <si>
    <t>B75018002008</t>
  </si>
  <si>
    <t>B75018003006</t>
  </si>
  <si>
    <t>B75018003005</t>
  </si>
  <si>
    <t>Pin Oak</t>
  </si>
  <si>
    <t>Quercus palustris</t>
  </si>
  <si>
    <t>B75017001044</t>
  </si>
  <si>
    <t>B75017001043</t>
  </si>
  <si>
    <t>B75017001042</t>
  </si>
  <si>
    <t>B75017001041</t>
  </si>
  <si>
    <t>B75017003005</t>
  </si>
  <si>
    <t>Northern Pin Oak</t>
  </si>
  <si>
    <t>Quercus ellipsoidalis</t>
  </si>
  <si>
    <t>B75015002042</t>
  </si>
  <si>
    <t>B75015002017</t>
  </si>
  <si>
    <t>B75015002015</t>
  </si>
  <si>
    <t>English Oak</t>
  </si>
  <si>
    <t>Quercus robur</t>
  </si>
  <si>
    <t>B75007002044</t>
  </si>
  <si>
    <t>B75007002043</t>
  </si>
  <si>
    <t>B75007002042</t>
  </si>
  <si>
    <t>B75007002021</t>
  </si>
  <si>
    <t>B75007002019</t>
  </si>
  <si>
    <t>B75007002017</t>
  </si>
  <si>
    <t>B75007002015</t>
  </si>
  <si>
    <t>B75007002009</t>
  </si>
  <si>
    <t>Bur Oak</t>
  </si>
  <si>
    <t>Quercus macrocarpa</t>
  </si>
  <si>
    <t>B75002002046</t>
  </si>
  <si>
    <t>B75002002015</t>
  </si>
  <si>
    <t>5-9</t>
  </si>
  <si>
    <t>3/8"</t>
  </si>
  <si>
    <t>Sensation Red Bartlett Pear</t>
  </si>
  <si>
    <t>Pyrus fruiting 'Red Bartlett'</t>
  </si>
  <si>
    <t>B74650015026</t>
  </si>
  <si>
    <t>1/2"</t>
  </si>
  <si>
    <t>B74650015020</t>
  </si>
  <si>
    <t>5-10</t>
  </si>
  <si>
    <t>5/16"</t>
  </si>
  <si>
    <t>20th Century Asian Pear</t>
  </si>
  <si>
    <t>Pyrus fruiting 'Nijisseiki'</t>
  </si>
  <si>
    <t>B74640015027</t>
  </si>
  <si>
    <t>B74640015020</t>
  </si>
  <si>
    <t>5-8</t>
  </si>
  <si>
    <t>5/8"</t>
  </si>
  <si>
    <t>Red Bartlett Pear</t>
  </si>
  <si>
    <t>Pyrus fruiting 'RB'</t>
  </si>
  <si>
    <t>B74613015018</t>
  </si>
  <si>
    <t>4-8</t>
  </si>
  <si>
    <t>Luscious Pear</t>
  </si>
  <si>
    <t>Pyrus fruiting 'Luscious'</t>
  </si>
  <si>
    <t>B74612015027</t>
  </si>
  <si>
    <t>B74612015026</t>
  </si>
  <si>
    <t>B74612015020</t>
  </si>
  <si>
    <t>Shinseiki Asian Pear</t>
  </si>
  <si>
    <t>Pyrus fruiting 'Shinseiki'</t>
  </si>
  <si>
    <t>B74609015026</t>
  </si>
  <si>
    <t>4-9</t>
  </si>
  <si>
    <t>Kieffer Pear</t>
  </si>
  <si>
    <t>Pyrus fruiting 'Kieffer'</t>
  </si>
  <si>
    <t>B74607015027</t>
  </si>
  <si>
    <t>B74607015020</t>
  </si>
  <si>
    <t>B74607015018</t>
  </si>
  <si>
    <t>4-10</t>
  </si>
  <si>
    <t>Hosui Asian Pear</t>
  </si>
  <si>
    <t>Pyrus fruiting 'Hosui'</t>
  </si>
  <si>
    <t>B74606015026</t>
  </si>
  <si>
    <t>B74606015020</t>
  </si>
  <si>
    <t>B74606015018</t>
  </si>
  <si>
    <t>3/4"</t>
  </si>
  <si>
    <t>B74606015016</t>
  </si>
  <si>
    <t>Comice Pear</t>
  </si>
  <si>
    <t>Pyrus fruiting 'Comice'</t>
  </si>
  <si>
    <t>B74605015027</t>
  </si>
  <si>
    <t>B74605015026</t>
  </si>
  <si>
    <t>Bartlett Pear</t>
  </si>
  <si>
    <t>Pyrus fruiting 'Bartlett'</t>
  </si>
  <si>
    <t>B74604015027</t>
  </si>
  <si>
    <t>Red D'Anjou Pear</t>
  </si>
  <si>
    <t>Pyrus fruiting 'Red D'Anjou'</t>
  </si>
  <si>
    <t>B74603015027</t>
  </si>
  <si>
    <t>B74603015026</t>
  </si>
  <si>
    <t>D'Anjou Pear</t>
  </si>
  <si>
    <t>Pyrus fruiting 'D'Anjou'</t>
  </si>
  <si>
    <t>B74602015027</t>
  </si>
  <si>
    <t>Low Branch</t>
  </si>
  <si>
    <t>B74535613009</t>
  </si>
  <si>
    <t>B74535613008</t>
  </si>
  <si>
    <t>B74535613007</t>
  </si>
  <si>
    <t>B74535613006</t>
  </si>
  <si>
    <t>B74535613005</t>
  </si>
  <si>
    <t>B74535012042</t>
  </si>
  <si>
    <t>B74535012041</t>
  </si>
  <si>
    <t>B74535012040</t>
  </si>
  <si>
    <t>B74535012017</t>
  </si>
  <si>
    <t>B74535012015</t>
  </si>
  <si>
    <t>1" LB</t>
  </si>
  <si>
    <t>B74535012109</t>
  </si>
  <si>
    <t>B74535013009</t>
  </si>
  <si>
    <t>1 1/4" LB</t>
  </si>
  <si>
    <t>B74535012108</t>
  </si>
  <si>
    <t>B74535013008</t>
  </si>
  <si>
    <t>B74535013007</t>
  </si>
  <si>
    <t>B74535013006</t>
  </si>
  <si>
    <t>B74535013005</t>
  </si>
  <si>
    <t>B74531012009</t>
  </si>
  <si>
    <t>B74531013008</t>
  </si>
  <si>
    <t>B74531013007</t>
  </si>
  <si>
    <t>B74531013006</t>
  </si>
  <si>
    <t>B74531013005</t>
  </si>
  <si>
    <t>B74531002015</t>
  </si>
  <si>
    <t>Jack® Pear</t>
  </si>
  <si>
    <t>Pyrus calleryana 'Jaczam'</t>
  </si>
  <si>
    <t>B74517012044</t>
  </si>
  <si>
    <t>B74517012043</t>
  </si>
  <si>
    <t>B74517012042</t>
  </si>
  <si>
    <t>B74517012019</t>
  </si>
  <si>
    <t>B74517012017</t>
  </si>
  <si>
    <t>B74517012015</t>
  </si>
  <si>
    <t>B74517013009</t>
  </si>
  <si>
    <t>B74517013008</t>
  </si>
  <si>
    <t>B74517013007</t>
  </si>
  <si>
    <t>Aristocrat® Pear</t>
  </si>
  <si>
    <t>Pyrus calleryana 'Aristocrat'</t>
  </si>
  <si>
    <t>B74508012017</t>
  </si>
  <si>
    <t>B74508012015</t>
  </si>
  <si>
    <t>B74508012009</t>
  </si>
  <si>
    <t>B74508012008</t>
  </si>
  <si>
    <t>B74508012007</t>
  </si>
  <si>
    <t>B74508018006</t>
  </si>
  <si>
    <t>B74508018005</t>
  </si>
  <si>
    <t>Chanticleer® Pear</t>
  </si>
  <si>
    <t>Pyrus calleryana 'Glen's Form'</t>
  </si>
  <si>
    <t>B74507011046</t>
  </si>
  <si>
    <t>B74507011044</t>
  </si>
  <si>
    <t>B74507011043</t>
  </si>
  <si>
    <t>B74507012019</t>
  </si>
  <si>
    <t>B74507012017</t>
  </si>
  <si>
    <t>B74507012015</t>
  </si>
  <si>
    <t>B74507018004</t>
  </si>
  <si>
    <t>Autumn Blaze Pear</t>
  </si>
  <si>
    <t>Pyrus calleryana 'Autumn Blaze'</t>
  </si>
  <si>
    <t>B74503012015</t>
  </si>
  <si>
    <t>B74503012009</t>
  </si>
  <si>
    <t>6-10</t>
  </si>
  <si>
    <t>7/8"</t>
  </si>
  <si>
    <t>Spice Zee NectaPlum®</t>
  </si>
  <si>
    <t>Prunus Nectaplum® fruiting  'Spice Zee'</t>
  </si>
  <si>
    <t>B73933015014</t>
  </si>
  <si>
    <t>1"</t>
  </si>
  <si>
    <t>B73933015009</t>
  </si>
  <si>
    <t>Flavor King Pluot®</t>
  </si>
  <si>
    <t>Prunus Pluot® fruiting 'Flavor King'</t>
  </si>
  <si>
    <t>B73932015027</t>
  </si>
  <si>
    <t>Satsuma Plum</t>
  </si>
  <si>
    <t>Prunus plum fruiting 'Satsuma'</t>
  </si>
  <si>
    <t>B73912015027</t>
  </si>
  <si>
    <t>B73912015026</t>
  </si>
  <si>
    <t>B73912015020</t>
  </si>
  <si>
    <t>B73912015016</t>
  </si>
  <si>
    <t>Santa Rosa Plum</t>
  </si>
  <si>
    <t>Prunus plum fruiting 'Santa Rosa'</t>
  </si>
  <si>
    <t>B73910015016</t>
  </si>
  <si>
    <t>B73910015014</t>
  </si>
  <si>
    <t>Methley Plum</t>
  </si>
  <si>
    <t>Prunus plum fruiting 'Methley'</t>
  </si>
  <si>
    <t>B73908015027</t>
  </si>
  <si>
    <t>B73908015026</t>
  </si>
  <si>
    <t>Elephant Heart Plum</t>
  </si>
  <si>
    <t>Prunus plum fruiting 'Elephant Heart'</t>
  </si>
  <si>
    <t>B73906015027</t>
  </si>
  <si>
    <t>B73906015026</t>
  </si>
  <si>
    <t>B73906015018</t>
  </si>
  <si>
    <t>B73906015016</t>
  </si>
  <si>
    <t>Italian Prune</t>
  </si>
  <si>
    <t>Prunus prune fruiting 'Italian'</t>
  </si>
  <si>
    <t>B73905015016</t>
  </si>
  <si>
    <t>B73905015014</t>
  </si>
  <si>
    <t>4-in-1 Combo Plum</t>
  </si>
  <si>
    <t>Prunus plum fruiting '4-in-1 Combo'</t>
  </si>
  <si>
    <t>B73901566018</t>
  </si>
  <si>
    <t>B73901566014</t>
  </si>
  <si>
    <t>B73901566009</t>
  </si>
  <si>
    <t>1 1/4"</t>
  </si>
  <si>
    <t>B73901566008</t>
  </si>
  <si>
    <t>#2 HD</t>
  </si>
  <si>
    <t>Mini</t>
  </si>
  <si>
    <t>Pix Zee Miniature Peach</t>
  </si>
  <si>
    <t>Prunus peach fruiting 'Pix Zee'</t>
  </si>
  <si>
    <t>B73850015095</t>
  </si>
  <si>
    <t>#1 LT HD</t>
  </si>
  <si>
    <t>B73850015090</t>
  </si>
  <si>
    <t>Veteran Peach</t>
  </si>
  <si>
    <t>Prunus peach fruiting 'Veteran'</t>
  </si>
  <si>
    <t>B73825015016</t>
  </si>
  <si>
    <t>B73825015014</t>
  </si>
  <si>
    <t>Elberta Peach</t>
  </si>
  <si>
    <t>Prunus peach fruiting 'Elberta'</t>
  </si>
  <si>
    <t>B73805015026</t>
  </si>
  <si>
    <t>4-9a</t>
  </si>
  <si>
    <t>Contender Peach</t>
  </si>
  <si>
    <t>Prunus peach fruiting 'Contender'</t>
  </si>
  <si>
    <t>B73802015027</t>
  </si>
  <si>
    <t>B73802015026</t>
  </si>
  <si>
    <t>Sunglo Nectarine</t>
  </si>
  <si>
    <t>Prunus nectarine fruiting 'Sunglo'</t>
  </si>
  <si>
    <t>B73720015026</t>
  </si>
  <si>
    <t>B73720015016</t>
  </si>
  <si>
    <t>B73720015014</t>
  </si>
  <si>
    <t>B73720015009</t>
  </si>
  <si>
    <t>6-9</t>
  </si>
  <si>
    <t>Heavenly White Nectarine</t>
  </si>
  <si>
    <t>Prunus nectarine fruiting 'Heavenly White'</t>
  </si>
  <si>
    <t>B73716015026</t>
  </si>
  <si>
    <t>B73716015020</t>
  </si>
  <si>
    <t>B73716015018</t>
  </si>
  <si>
    <t>B73716015016</t>
  </si>
  <si>
    <t>B73716015014</t>
  </si>
  <si>
    <t>Kreibich</t>
  </si>
  <si>
    <t>Prunus nectarine</t>
  </si>
  <si>
    <t>B73711015027</t>
  </si>
  <si>
    <t>B73711015026</t>
  </si>
  <si>
    <t>Fantasia Nectarine</t>
  </si>
  <si>
    <t>Prunus nectarine fruiting 'Fantasia'</t>
  </si>
  <si>
    <t>B73705015009</t>
  </si>
  <si>
    <t>Utah Giant Cherry</t>
  </si>
  <si>
    <t>Prunus cherry fruiting 'Utah Giant'</t>
  </si>
  <si>
    <t>B73650015026</t>
  </si>
  <si>
    <t>B73650015020</t>
  </si>
  <si>
    <t>B73650015016</t>
  </si>
  <si>
    <t>B73650015014</t>
  </si>
  <si>
    <t>B73650015009</t>
  </si>
  <si>
    <t>5-7</t>
  </si>
  <si>
    <t>Sweetheart Cherry</t>
  </si>
  <si>
    <t>Prunus cherry fruiting 'Sweetheart'</t>
  </si>
  <si>
    <t>B73635011014</t>
  </si>
  <si>
    <t>B73635011009</t>
  </si>
  <si>
    <t>Van Cherry</t>
  </si>
  <si>
    <t>Prunus cherry fruiting 'Van'</t>
  </si>
  <si>
    <t>B73614015016</t>
  </si>
  <si>
    <t>B73614015014</t>
  </si>
  <si>
    <t>B73614015009</t>
  </si>
  <si>
    <t>Stella Cherry</t>
  </si>
  <si>
    <t>Prunus cherry fruiting 'Stella'</t>
  </si>
  <si>
    <t>B73613015026</t>
  </si>
  <si>
    <t>B73613015020</t>
  </si>
  <si>
    <t>B73613015016</t>
  </si>
  <si>
    <t>B73613011014</t>
  </si>
  <si>
    <t>Royal Ann Cherry</t>
  </si>
  <si>
    <t>Prunus cherry fruiting 'Royal Ann'</t>
  </si>
  <si>
    <t>B73612015026</t>
  </si>
  <si>
    <t>B73612015020</t>
  </si>
  <si>
    <t>B73612015018</t>
  </si>
  <si>
    <t>B73612015016</t>
  </si>
  <si>
    <t>B73612015014</t>
  </si>
  <si>
    <t>North Star Cherry</t>
  </si>
  <si>
    <t>Prunus cherry fruiting 'North Star'</t>
  </si>
  <si>
    <t>B73610015027</t>
  </si>
  <si>
    <t>B73610015026</t>
  </si>
  <si>
    <t>B73610015020</t>
  </si>
  <si>
    <t>B73610011016</t>
  </si>
  <si>
    <t>Montmorency Cherry</t>
  </si>
  <si>
    <t>Prunus cherry fruiting 'Montmorency'</t>
  </si>
  <si>
    <t>B73608015027</t>
  </si>
  <si>
    <t>B73608015020</t>
  </si>
  <si>
    <t>B73608015018</t>
  </si>
  <si>
    <t>B73608015016</t>
  </si>
  <si>
    <t>Lapins Cherry</t>
  </si>
  <si>
    <t>Prunus cherry fruiting 'Lapins'</t>
  </si>
  <si>
    <t>B73607015020</t>
  </si>
  <si>
    <t>B73607015016</t>
  </si>
  <si>
    <t>B73607015014</t>
  </si>
  <si>
    <t>Black Tartarian Cherry</t>
  </si>
  <si>
    <t>Prunus cherry fruiting 'Black Tartarian'</t>
  </si>
  <si>
    <t>B73604011027</t>
  </si>
  <si>
    <t>B73604011016</t>
  </si>
  <si>
    <t>B73604011014</t>
  </si>
  <si>
    <t>B73604011009</t>
  </si>
  <si>
    <t>3-8</t>
  </si>
  <si>
    <t>Bali Cherry</t>
  </si>
  <si>
    <t>Prunus cherry fruiting 'Bali'</t>
  </si>
  <si>
    <t>B73601015018</t>
  </si>
  <si>
    <t>B73601015016</t>
  </si>
  <si>
    <t>Puget Gold Apricot</t>
  </si>
  <si>
    <t>Prunus apricot fruiting 'Puget Gold'</t>
  </si>
  <si>
    <t>B73530015020</t>
  </si>
  <si>
    <t>B73530015016</t>
  </si>
  <si>
    <t>4-7</t>
  </si>
  <si>
    <t>Mormon Apricot</t>
  </si>
  <si>
    <t>Prunus apricot fruiting 'Mormon'</t>
  </si>
  <si>
    <t>B73525015026</t>
  </si>
  <si>
    <t>B73525015020</t>
  </si>
  <si>
    <t>B73525015018</t>
  </si>
  <si>
    <t>Montrose Apricot</t>
  </si>
  <si>
    <t>Prunus apricot fruiting 'Montrose'</t>
  </si>
  <si>
    <t>B73520015027</t>
  </si>
  <si>
    <t>B73520015026</t>
  </si>
  <si>
    <t>Tilton Apricot</t>
  </si>
  <si>
    <t>Prunus apricot fruiting 'Tilton'</t>
  </si>
  <si>
    <t>B73510015027</t>
  </si>
  <si>
    <t>B73510015026</t>
  </si>
  <si>
    <t>B73510015020</t>
  </si>
  <si>
    <t>B73510015018</t>
  </si>
  <si>
    <t>B73510015016</t>
  </si>
  <si>
    <t>Harcot Apricot</t>
  </si>
  <si>
    <t>Prunus apricot fruiting 'Harcot'</t>
  </si>
  <si>
    <t>B73507015027</t>
  </si>
  <si>
    <t>B73507015026</t>
  </si>
  <si>
    <t>B73507015020</t>
  </si>
  <si>
    <t>B73507015016</t>
  </si>
  <si>
    <t>B73507015014</t>
  </si>
  <si>
    <t>Wenatchee Moorpark Apricot</t>
  </si>
  <si>
    <t>Prunus apricot fruiting 'Wenatchee'</t>
  </si>
  <si>
    <t>B73506015018</t>
  </si>
  <si>
    <t>B73506015016</t>
  </si>
  <si>
    <t>B73312001044</t>
  </si>
  <si>
    <t>B73312001040</t>
  </si>
  <si>
    <t>B73312002015</t>
  </si>
  <si>
    <t>B73312002013</t>
  </si>
  <si>
    <t>B73312002009</t>
  </si>
  <si>
    <t>Thundercloud Plum</t>
  </si>
  <si>
    <t>Prunus cerasifera 'Thundercloud'</t>
  </si>
  <si>
    <t>B73214001044</t>
  </si>
  <si>
    <t>B73214001040</t>
  </si>
  <si>
    <t>B73214001039</t>
  </si>
  <si>
    <t>B73214001038</t>
  </si>
  <si>
    <t>6 FT LB</t>
  </si>
  <si>
    <t>B73214002115</t>
  </si>
  <si>
    <t>B73214002013</t>
  </si>
  <si>
    <t>B73214002009</t>
  </si>
  <si>
    <t>B73214002008</t>
  </si>
  <si>
    <t>B73214003007</t>
  </si>
  <si>
    <t>B73214003006</t>
  </si>
  <si>
    <t>B73214003005</t>
  </si>
  <si>
    <t>Newport Plum</t>
  </si>
  <si>
    <t>Prunus 'Newport'</t>
  </si>
  <si>
    <t>B73212001044</t>
  </si>
  <si>
    <t>B73212001040</t>
  </si>
  <si>
    <t>B73212001039</t>
  </si>
  <si>
    <t>B73212001034</t>
  </si>
  <si>
    <t>B73212002017</t>
  </si>
  <si>
    <t>B73212002013</t>
  </si>
  <si>
    <t>B73212002009</t>
  </si>
  <si>
    <t>B73212002008</t>
  </si>
  <si>
    <t>Krauter Vesuvius Plum</t>
  </si>
  <si>
    <t>Prunus cerasifera 'Krauter Vesuvius'</t>
  </si>
  <si>
    <t>B73208001046</t>
  </si>
  <si>
    <t>B73208001044</t>
  </si>
  <si>
    <t>B73208001043</t>
  </si>
  <si>
    <t>B73208001041</t>
  </si>
  <si>
    <t>B73208002013</t>
  </si>
  <si>
    <t>Big Cis® Plum</t>
  </si>
  <si>
    <t>Prunus x cistena 'Schmidtcis'</t>
  </si>
  <si>
    <t>B73201001044</t>
  </si>
  <si>
    <t>B73201001043</t>
  </si>
  <si>
    <t>Pink Myst® Cherry</t>
  </si>
  <si>
    <t>Prunus sargentii 'JFS KW21PS'</t>
  </si>
  <si>
    <t>B73056013007</t>
  </si>
  <si>
    <t>B73056013006</t>
  </si>
  <si>
    <t>B73056013005</t>
  </si>
  <si>
    <t>B73056002009</t>
  </si>
  <si>
    <t>B73056002008</t>
  </si>
  <si>
    <t>B73055012043</t>
  </si>
  <si>
    <t>B73055012042</t>
  </si>
  <si>
    <t>B73055012041</t>
  </si>
  <si>
    <t>B73055012017</t>
  </si>
  <si>
    <t>B73055012015</t>
  </si>
  <si>
    <t>B73055012013</t>
  </si>
  <si>
    <t>B73055012009</t>
  </si>
  <si>
    <t>B73047002009</t>
  </si>
  <si>
    <t>5' Graft</t>
  </si>
  <si>
    <t>Pink Cascade® Cherry</t>
  </si>
  <si>
    <t>Prunus 'NCPH1'</t>
  </si>
  <si>
    <t>B73045561095</t>
  </si>
  <si>
    <t>B73045561090</t>
  </si>
  <si>
    <t>B73045002095</t>
  </si>
  <si>
    <t>#1 HD</t>
  </si>
  <si>
    <t>B73045002085</t>
  </si>
  <si>
    <t>B73045001046</t>
  </si>
  <si>
    <t>B73045001044</t>
  </si>
  <si>
    <t>B73045001043</t>
  </si>
  <si>
    <t>B73045001042</t>
  </si>
  <si>
    <t>Snow Fountains® Cherry</t>
  </si>
  <si>
    <t>Prunus x 'Snofozam'</t>
  </si>
  <si>
    <t>B73042561095</t>
  </si>
  <si>
    <t>B73042561090</t>
  </si>
  <si>
    <t>B73042561085</t>
  </si>
  <si>
    <t>B73042002095</t>
  </si>
  <si>
    <t>B73042002090</t>
  </si>
  <si>
    <t>B73042002085</t>
  </si>
  <si>
    <t>B73042001043</t>
  </si>
  <si>
    <t>B73042001042</t>
  </si>
  <si>
    <t>B73042001041</t>
  </si>
  <si>
    <t>Double Weeping Cherry</t>
  </si>
  <si>
    <t>Prunus subhirtella 'Pendula Plena Rosea'</t>
  </si>
  <si>
    <t>B73028561095</t>
  </si>
  <si>
    <t>B73028561090</t>
  </si>
  <si>
    <t>Royal Burgundy Cherry</t>
  </si>
  <si>
    <t>Prunus serrulata 'Royal Burgundy'</t>
  </si>
  <si>
    <t>B73023002019</t>
  </si>
  <si>
    <t>B73023002017</t>
  </si>
  <si>
    <t>B73023002015</t>
  </si>
  <si>
    <t>B73023003009</t>
  </si>
  <si>
    <t>B73023003007</t>
  </si>
  <si>
    <t>B73023003006</t>
  </si>
  <si>
    <t>Okame Cherry</t>
  </si>
  <si>
    <t>Prunus 'Okame'</t>
  </si>
  <si>
    <t>B73022001044</t>
  </si>
  <si>
    <t>B73022001043</t>
  </si>
  <si>
    <t>B73022001041</t>
  </si>
  <si>
    <t>B73022001040</t>
  </si>
  <si>
    <t>B73022002019</t>
  </si>
  <si>
    <t>B73022002013</t>
  </si>
  <si>
    <t>B73022002009</t>
  </si>
  <si>
    <t>B73022002008</t>
  </si>
  <si>
    <t>Kwanzan Cherry</t>
  </si>
  <si>
    <t>Prunus serrulata 'Kwanzan'</t>
  </si>
  <si>
    <t>B73018561095</t>
  </si>
  <si>
    <t>B73018561090</t>
  </si>
  <si>
    <t>B73018561085</t>
  </si>
  <si>
    <t>B73018001046</t>
  </si>
  <si>
    <t>B73018001044</t>
  </si>
  <si>
    <t>B73018002009</t>
  </si>
  <si>
    <t>B73018003005</t>
  </si>
  <si>
    <t>Columnar Sargent Cherry</t>
  </si>
  <si>
    <t>Prunus sargentii 'Columnaris'</t>
  </si>
  <si>
    <t>B73014012044</t>
  </si>
  <si>
    <t>B73014012043</t>
  </si>
  <si>
    <t>B73014012042</t>
  </si>
  <si>
    <t>B73014012040</t>
  </si>
  <si>
    <t>B73014012017</t>
  </si>
  <si>
    <t>B73014012015</t>
  </si>
  <si>
    <t>B73014012013</t>
  </si>
  <si>
    <t>B73014012009</t>
  </si>
  <si>
    <t>Autumn Flowering Cherry</t>
  </si>
  <si>
    <t>Prunus subhirtella 'Autumnalis Rosea'</t>
  </si>
  <si>
    <t>B73008001044</t>
  </si>
  <si>
    <t>B73008002013</t>
  </si>
  <si>
    <t>B73008002009</t>
  </si>
  <si>
    <t>Akebono Cherry</t>
  </si>
  <si>
    <t>Prunus x yedoensis 'Akebono'</t>
  </si>
  <si>
    <t>B73004001044</t>
  </si>
  <si>
    <t>B73004001043</t>
  </si>
  <si>
    <t>B73004001042</t>
  </si>
  <si>
    <t>B73004001041</t>
  </si>
  <si>
    <t>B73004001040</t>
  </si>
  <si>
    <t>B73004001039</t>
  </si>
  <si>
    <t>B73004002019</t>
  </si>
  <si>
    <t>Mountain Sentinel® Aspen</t>
  </si>
  <si>
    <t>Populus tremuloides 'JFS-Column'</t>
  </si>
  <si>
    <t>B71025001043</t>
  </si>
  <si>
    <t>B71025001040</t>
  </si>
  <si>
    <t>B71025001039</t>
  </si>
  <si>
    <t>B71025002019</t>
  </si>
  <si>
    <t>B71025002017</t>
  </si>
  <si>
    <t>B71025002015</t>
  </si>
  <si>
    <t>B71025002009</t>
  </si>
  <si>
    <t>B71025002008</t>
  </si>
  <si>
    <t>Jeronimus Cottonwood</t>
  </si>
  <si>
    <t>Populus sargentii 'Jeronimus'</t>
  </si>
  <si>
    <t>B71018005046</t>
  </si>
  <si>
    <t>B71018005040</t>
  </si>
  <si>
    <t>Swedish Columnar Aspen</t>
  </si>
  <si>
    <t>Populus tremula 'Erecta'</t>
  </si>
  <si>
    <t>B71012001047</t>
  </si>
  <si>
    <t>B71012001046</t>
  </si>
  <si>
    <t>B71012001034</t>
  </si>
  <si>
    <t>B71012002017</t>
  </si>
  <si>
    <t>B71012002015</t>
  </si>
  <si>
    <t>B71012002009</t>
  </si>
  <si>
    <t>Siouxland Poplar</t>
  </si>
  <si>
    <t>Populus deltoides 'Siouxland'</t>
  </si>
  <si>
    <t>B71010005042</t>
  </si>
  <si>
    <t>B71010005041</t>
  </si>
  <si>
    <t>B71010005040</t>
  </si>
  <si>
    <t>Stub</t>
  </si>
  <si>
    <t>Prairie Gold® Aspen</t>
  </si>
  <si>
    <t>Populus tremuloides 'NE-Arb'</t>
  </si>
  <si>
    <t>B71009001046</t>
  </si>
  <si>
    <t>B71009001044</t>
  </si>
  <si>
    <t>B71009001043</t>
  </si>
  <si>
    <t>B71009001042</t>
  </si>
  <si>
    <t>B71009001041</t>
  </si>
  <si>
    <t>B71009002021</t>
  </si>
  <si>
    <t>B71009002019</t>
  </si>
  <si>
    <t>B71009002017</t>
  </si>
  <si>
    <t>Quaking Aspen</t>
  </si>
  <si>
    <t>Populus tremuloides</t>
  </si>
  <si>
    <t>B71008001046</t>
  </si>
  <si>
    <t>B71008001044</t>
  </si>
  <si>
    <t>B71008001043</t>
  </si>
  <si>
    <t>B71008001042</t>
  </si>
  <si>
    <t>B71008001041</t>
  </si>
  <si>
    <t>B71008001040</t>
  </si>
  <si>
    <t>B71008001034</t>
  </si>
  <si>
    <t>B71008001033</t>
  </si>
  <si>
    <t>B71008002032</t>
  </si>
  <si>
    <t>B71008002019</t>
  </si>
  <si>
    <t>B71008002017</t>
  </si>
  <si>
    <t>Monumental™ Planetree</t>
  </si>
  <si>
    <t>Platanus x acerifolia 'Morton Naper'</t>
  </si>
  <si>
    <t>B69510001042</t>
  </si>
  <si>
    <t>Exclamation!® Planetree</t>
  </si>
  <si>
    <t>Platanus x acerifolia 'Morton Circle'</t>
  </si>
  <si>
    <t>B69505001044</t>
  </si>
  <si>
    <t>B69505001043</t>
  </si>
  <si>
    <t>B69505001042</t>
  </si>
  <si>
    <t>B69505001041</t>
  </si>
  <si>
    <t>B69505001040</t>
  </si>
  <si>
    <t>B69505001039</t>
  </si>
  <si>
    <t>B69505001038</t>
  </si>
  <si>
    <t>B69505002019</t>
  </si>
  <si>
    <t>B69505002017</t>
  </si>
  <si>
    <t>B69505002015</t>
  </si>
  <si>
    <t>B69505002009</t>
  </si>
  <si>
    <t>B69505002008</t>
  </si>
  <si>
    <t>B69505003005</t>
  </si>
  <si>
    <t>Bloodgood London Planetree</t>
  </si>
  <si>
    <t>Platanus x acerifolia 'Bloodgood'</t>
  </si>
  <si>
    <t>B69502001044</t>
  </si>
  <si>
    <t>B69502001043</t>
  </si>
  <si>
    <t>B69502001042</t>
  </si>
  <si>
    <t>B69502001041</t>
  </si>
  <si>
    <t>B69502001039</t>
  </si>
  <si>
    <t>B69502001038</t>
  </si>
  <si>
    <t>10 FT WH</t>
  </si>
  <si>
    <t>B69502001037</t>
  </si>
  <si>
    <t>B69502002019</t>
  </si>
  <si>
    <t>B69502002015</t>
  </si>
  <si>
    <t>B69502002009</t>
  </si>
  <si>
    <t>B69502002008</t>
  </si>
  <si>
    <t>B69502003007</t>
  </si>
  <si>
    <t>B69502003006</t>
  </si>
  <si>
    <t>Jade Prince® Dawn Redwood</t>
  </si>
  <si>
    <t>Metasequoia glyptostroboides 'JFS-PN3Legacy'</t>
  </si>
  <si>
    <t>B61030061046</t>
  </si>
  <si>
    <t>B61030061044</t>
  </si>
  <si>
    <t>B61030061043</t>
  </si>
  <si>
    <t>B61030061023</t>
  </si>
  <si>
    <t>B61030061021</t>
  </si>
  <si>
    <t>B61030061019</t>
  </si>
  <si>
    <t>B61030061017</t>
  </si>
  <si>
    <t>Dawn Redwood Dawn Redwood</t>
  </si>
  <si>
    <t>Metasequoia glyptostroboides</t>
  </si>
  <si>
    <t>B61002001023</t>
  </si>
  <si>
    <t>B61002001021</t>
  </si>
  <si>
    <t>B-118</t>
  </si>
  <si>
    <t>Winesap Apple</t>
  </si>
  <si>
    <t>Malus fruiting 'Winesap'</t>
  </si>
  <si>
    <t>B60528735027</t>
  </si>
  <si>
    <t>B60528735026</t>
  </si>
  <si>
    <t>B60528735020</t>
  </si>
  <si>
    <t>B60528735018</t>
  </si>
  <si>
    <t>Mutsu Apple</t>
  </si>
  <si>
    <t>Malus fruiting 'Mutsu'</t>
  </si>
  <si>
    <t>B60527735026</t>
  </si>
  <si>
    <t>B60527735020</t>
  </si>
  <si>
    <t>B60527735018</t>
  </si>
  <si>
    <t>Dorsett Golden Apple</t>
  </si>
  <si>
    <t>Malus fruiting 'Dorsett'</t>
  </si>
  <si>
    <t>B60526735026</t>
  </si>
  <si>
    <t>B60526735020</t>
  </si>
  <si>
    <t>B60526735018</t>
  </si>
  <si>
    <t>4-N-1-Combo Apple</t>
  </si>
  <si>
    <t>Malus fruiting '4-N-1 Combo'</t>
  </si>
  <si>
    <t>B60520736016</t>
  </si>
  <si>
    <t>B60520736014</t>
  </si>
  <si>
    <t>M-111</t>
  </si>
  <si>
    <t>B60520117014</t>
  </si>
  <si>
    <t>B60520117009</t>
  </si>
  <si>
    <t>B60520063014</t>
  </si>
  <si>
    <t>B60520063009</t>
  </si>
  <si>
    <t>Braeburn Apple</t>
  </si>
  <si>
    <t>Malus fruiting 'Braeburn'</t>
  </si>
  <si>
    <t>B60519735027</t>
  </si>
  <si>
    <t>B60519735026</t>
  </si>
  <si>
    <t>B60519735020</t>
  </si>
  <si>
    <t>B60519735018</t>
  </si>
  <si>
    <t>Red Delicious Apple</t>
  </si>
  <si>
    <t>Malus fruiting 'Red Delicious'</t>
  </si>
  <si>
    <t>B60510735020</t>
  </si>
  <si>
    <t>B60510736016</t>
  </si>
  <si>
    <t>B60510736014</t>
  </si>
  <si>
    <t>McIntosh Apple</t>
  </si>
  <si>
    <t>Malus fruiting 'McIntosh'</t>
  </si>
  <si>
    <t>B60508735020</t>
  </si>
  <si>
    <t>B60508735018</t>
  </si>
  <si>
    <t>B60508735016</t>
  </si>
  <si>
    <t>2-9</t>
  </si>
  <si>
    <t>Gravenstein Apple</t>
  </si>
  <si>
    <t>Malus fruiting 'Gravenstein'</t>
  </si>
  <si>
    <t>B60505735027</t>
  </si>
  <si>
    <t>B60505735026</t>
  </si>
  <si>
    <t>B60505735020</t>
  </si>
  <si>
    <t>B60505735018</t>
  </si>
  <si>
    <t>B60505735016</t>
  </si>
  <si>
    <t>RightRoot®</t>
  </si>
  <si>
    <t>Coral Spear® Crabapple</t>
  </si>
  <si>
    <t>Malus 'JFS GM272MX'</t>
  </si>
  <si>
    <t>B60115412042</t>
  </si>
  <si>
    <t>Hardy</t>
  </si>
  <si>
    <t>B60115312043</t>
  </si>
  <si>
    <t>Gladiator™ Crabapple</t>
  </si>
  <si>
    <t>Malus x adstringens 'Durleo'</t>
  </si>
  <si>
    <t>B60114412043</t>
  </si>
  <si>
    <t>B60114412042</t>
  </si>
  <si>
    <t>B60114412019</t>
  </si>
  <si>
    <t>B60114412017</t>
  </si>
  <si>
    <t>B60114412015</t>
  </si>
  <si>
    <t>B60114312043</t>
  </si>
  <si>
    <t>B60114312042</t>
  </si>
  <si>
    <t>B60114312019</t>
  </si>
  <si>
    <t>B60114312017</t>
  </si>
  <si>
    <t>Ivory Spear® Crabapple</t>
  </si>
  <si>
    <t>Malus 'JFS KW214MX'</t>
  </si>
  <si>
    <t>B60110412046</t>
  </si>
  <si>
    <t>B60110412044</t>
  </si>
  <si>
    <t>B60110312044</t>
  </si>
  <si>
    <t>B60110312043</t>
  </si>
  <si>
    <t>Raspberry Spear® Crabapple</t>
  </si>
  <si>
    <t>Malus 'JFS KW213MX'</t>
  </si>
  <si>
    <t>B60109737009</t>
  </si>
  <si>
    <t>B60109737008</t>
  </si>
  <si>
    <t>B60109737007</t>
  </si>
  <si>
    <t>B60109737006</t>
  </si>
  <si>
    <t>B60109613009</t>
  </si>
  <si>
    <t>B60109613008</t>
  </si>
  <si>
    <t>B60109613007</t>
  </si>
  <si>
    <t>B60109613006</t>
  </si>
  <si>
    <t>7/8" BR</t>
  </si>
  <si>
    <t>B60109412014</t>
  </si>
  <si>
    <t>B60109412009</t>
  </si>
  <si>
    <t>B60109413008</t>
  </si>
  <si>
    <t>B60109413007</t>
  </si>
  <si>
    <t>B60109413006</t>
  </si>
  <si>
    <t>3/4" BR</t>
  </si>
  <si>
    <t>B60109312016</t>
  </si>
  <si>
    <t>B60109312014</t>
  </si>
  <si>
    <t>B60109312009</t>
  </si>
  <si>
    <t>B60109312008</t>
  </si>
  <si>
    <t>B60109117009</t>
  </si>
  <si>
    <t>B60109113108</t>
  </si>
  <si>
    <t>B60109117008</t>
  </si>
  <si>
    <t>B60109113007</t>
  </si>
  <si>
    <t>B60109113006</t>
  </si>
  <si>
    <t>Ruby Dayze® Crabapple</t>
  </si>
  <si>
    <t>Malus 'JFS KW139MX'</t>
  </si>
  <si>
    <t>B60108412019</t>
  </si>
  <si>
    <t>B60108412015</t>
  </si>
  <si>
    <t>B60108412013</t>
  </si>
  <si>
    <t>B60108413008</t>
  </si>
  <si>
    <t>B60108312019</t>
  </si>
  <si>
    <t>B60108312017</t>
  </si>
  <si>
    <t>B60108312015</t>
  </si>
  <si>
    <t>B60108312013</t>
  </si>
  <si>
    <t>B60108312009</t>
  </si>
  <si>
    <t>4' Graft</t>
  </si>
  <si>
    <t>Sparkling Sprite® Crabapple</t>
  </si>
  <si>
    <t>Malus 'JFS KW-207'</t>
  </si>
  <si>
    <t>B60106463095</t>
  </si>
  <si>
    <t>B60106463090</t>
  </si>
  <si>
    <t>B60106463085</t>
  </si>
  <si>
    <t>HVY SEL</t>
  </si>
  <si>
    <t>B60106463080</t>
  </si>
  <si>
    <t>Rejoice™ Crabapple</t>
  </si>
  <si>
    <t>Malus 'Rejzam'</t>
  </si>
  <si>
    <t>B60104412019</t>
  </si>
  <si>
    <t>B60104412017</t>
  </si>
  <si>
    <t>B60104412013</t>
  </si>
  <si>
    <t>B60104312017</t>
  </si>
  <si>
    <t>B60104312015</t>
  </si>
  <si>
    <t>B60104312013</t>
  </si>
  <si>
    <t>Tschonoskii Crabapple</t>
  </si>
  <si>
    <t>Malus tschonoskii</t>
  </si>
  <si>
    <t>B60087312043</t>
  </si>
  <si>
    <t>B60087312042</t>
  </si>
  <si>
    <t>B60087312041</t>
  </si>
  <si>
    <t>B60087312019</t>
  </si>
  <si>
    <t>B60087312017</t>
  </si>
  <si>
    <t>B60087312015</t>
  </si>
  <si>
    <t>B60087312013</t>
  </si>
  <si>
    <t>Sugar Tyme® Crabapple</t>
  </si>
  <si>
    <t>Malus 'Sutyzam'</t>
  </si>
  <si>
    <t>B60084412009</t>
  </si>
  <si>
    <t>B60084312019</t>
  </si>
  <si>
    <t>B60084312017</t>
  </si>
  <si>
    <t>B60084312015</t>
  </si>
  <si>
    <t>B60084312013</t>
  </si>
  <si>
    <t>B60084312009</t>
  </si>
  <si>
    <t>Spring Snow Crabapple</t>
  </si>
  <si>
    <t>Malus 'Spring Snow'</t>
  </si>
  <si>
    <t>B60082733015</t>
  </si>
  <si>
    <t>B60082733013</t>
  </si>
  <si>
    <t>B60082733009</t>
  </si>
  <si>
    <t>B60082413009</t>
  </si>
  <si>
    <t>B60082312043</t>
  </si>
  <si>
    <t>B60082312019</t>
  </si>
  <si>
    <t>B60082312017</t>
  </si>
  <si>
    <t>Domestic Rootstock</t>
  </si>
  <si>
    <t>B60082013009</t>
  </si>
  <si>
    <t>B60082013007</t>
  </si>
  <si>
    <t>B60082013006</t>
  </si>
  <si>
    <t>VC RightRoot®</t>
  </si>
  <si>
    <t>Snowdrift Crabapple</t>
  </si>
  <si>
    <t>Malus 'Snowdrift'</t>
  </si>
  <si>
    <t>B60080432043</t>
  </si>
  <si>
    <t>B60080432042</t>
  </si>
  <si>
    <t>B60080432015</t>
  </si>
  <si>
    <t>B60080432013</t>
  </si>
  <si>
    <t>B60080432009</t>
  </si>
  <si>
    <t>B60080312043</t>
  </si>
  <si>
    <t>B60080312017</t>
  </si>
  <si>
    <t>B60080312015</t>
  </si>
  <si>
    <t>B60080312013</t>
  </si>
  <si>
    <t>B60080312009</t>
  </si>
  <si>
    <t>Sargent Tina Crabapple</t>
  </si>
  <si>
    <t>Malus sargentii 'Tina'</t>
  </si>
  <si>
    <t>B60071463095</t>
  </si>
  <si>
    <t>B60071463090</t>
  </si>
  <si>
    <t>B60071463085</t>
  </si>
  <si>
    <t>Sargent Crabapple</t>
  </si>
  <si>
    <t>Malus sargentii</t>
  </si>
  <si>
    <t>B60070412044</t>
  </si>
  <si>
    <t>B60070412043</t>
  </si>
  <si>
    <t>5/8" BR</t>
  </si>
  <si>
    <t>B60070412018</t>
  </si>
  <si>
    <t>B60070412014</t>
  </si>
  <si>
    <t>B60070312018</t>
  </si>
  <si>
    <t>B60070312014</t>
  </si>
  <si>
    <t>B60070312009</t>
  </si>
  <si>
    <t>B60070312008</t>
  </si>
  <si>
    <t>B60070026064</t>
  </si>
  <si>
    <t>B60070026062</t>
  </si>
  <si>
    <t>Royal Raindrops® Crabapple</t>
  </si>
  <si>
    <t>Malus 'JFS-KW5'</t>
  </si>
  <si>
    <t>B60068432043</t>
  </si>
  <si>
    <t>B60068432015</t>
  </si>
  <si>
    <t>B60068432013</t>
  </si>
  <si>
    <t>B60068433008</t>
  </si>
  <si>
    <t>B60068412043</t>
  </si>
  <si>
    <t>B60068412017</t>
  </si>
  <si>
    <t>B60068412015</t>
  </si>
  <si>
    <t>B60068412013</t>
  </si>
  <si>
    <t>B60068413009</t>
  </si>
  <si>
    <t>B60068413008</t>
  </si>
  <si>
    <t>B60068311046</t>
  </si>
  <si>
    <t>B60068311044</t>
  </si>
  <si>
    <t>B60068311043</t>
  </si>
  <si>
    <t>B60068312019</t>
  </si>
  <si>
    <t>B60068312017</t>
  </si>
  <si>
    <t>B60068312015</t>
  </si>
  <si>
    <t>B60068312013</t>
  </si>
  <si>
    <t>B60068011044</t>
  </si>
  <si>
    <t>B60068011043</t>
  </si>
  <si>
    <t>Red Jewel™ Crabapple</t>
  </si>
  <si>
    <t>Malus 'Jewelcole'</t>
  </si>
  <si>
    <t>B60061412043</t>
  </si>
  <si>
    <t>B60061412042</t>
  </si>
  <si>
    <t>B60061412017</t>
  </si>
  <si>
    <t>B60061412013</t>
  </si>
  <si>
    <t>B60061412009</t>
  </si>
  <si>
    <t>B60061312015</t>
  </si>
  <si>
    <t>B60061312013</t>
  </si>
  <si>
    <t>B60061312009</t>
  </si>
  <si>
    <t>Red Barron Crabapple</t>
  </si>
  <si>
    <t>Malus 'Red Barron'</t>
  </si>
  <si>
    <t>B60059312042</t>
  </si>
  <si>
    <t>B60059312019</t>
  </si>
  <si>
    <t>B60059312017</t>
  </si>
  <si>
    <t>B60059312015</t>
  </si>
  <si>
    <t>B60059312013</t>
  </si>
  <si>
    <t>Radiant Crabapple</t>
  </si>
  <si>
    <t>Malus 'Radiant'</t>
  </si>
  <si>
    <t>B60058433015</t>
  </si>
  <si>
    <t>B60058433013</t>
  </si>
  <si>
    <t>B60058433009</t>
  </si>
  <si>
    <t>B60058433008</t>
  </si>
  <si>
    <t>B60058413015</t>
  </si>
  <si>
    <t>B60058413013</t>
  </si>
  <si>
    <t>B60058413008</t>
  </si>
  <si>
    <t>B60058312042</t>
  </si>
  <si>
    <t>B60058312019</t>
  </si>
  <si>
    <t>B60058312017</t>
  </si>
  <si>
    <t>B60058312015</t>
  </si>
  <si>
    <t>Purple Prince Crabapple</t>
  </si>
  <si>
    <t>Malus 'Purple Prince'</t>
  </si>
  <si>
    <t>B60057412013</t>
  </si>
  <si>
    <t>B60057412009</t>
  </si>
  <si>
    <t>B60057413008</t>
  </si>
  <si>
    <t>B60057413007</t>
  </si>
  <si>
    <t>B60057413006</t>
  </si>
  <si>
    <t>B60057312019</t>
  </si>
  <si>
    <t>B60057312017</t>
  </si>
  <si>
    <t>B60057312013</t>
  </si>
  <si>
    <t>B60057312009</t>
  </si>
  <si>
    <t>B60057312008</t>
  </si>
  <si>
    <t>Prairifire Crabapple</t>
  </si>
  <si>
    <t>Malus 'Prairifire'</t>
  </si>
  <si>
    <t>B60054731046</t>
  </si>
  <si>
    <t>B60054731044</t>
  </si>
  <si>
    <t>B60054731043</t>
  </si>
  <si>
    <t>B60054731042</t>
  </si>
  <si>
    <t>B60054432043</t>
  </si>
  <si>
    <t>B60054432019</t>
  </si>
  <si>
    <t>B60054432015</t>
  </si>
  <si>
    <t>B60054411046</t>
  </si>
  <si>
    <t>B60054411044</t>
  </si>
  <si>
    <t>B60054411043</t>
  </si>
  <si>
    <t>B60054411042</t>
  </si>
  <si>
    <t>B60054312019</t>
  </si>
  <si>
    <t>B60054312017</t>
  </si>
  <si>
    <t>B60054312015</t>
  </si>
  <si>
    <t>B60054025067</t>
  </si>
  <si>
    <t>B60054025066</t>
  </si>
  <si>
    <t>B60054026064</t>
  </si>
  <si>
    <t>B60054026062</t>
  </si>
  <si>
    <t>B60054026061</t>
  </si>
  <si>
    <t>B60054005046</t>
  </si>
  <si>
    <t>B60054005044</t>
  </si>
  <si>
    <t>B60054005043</t>
  </si>
  <si>
    <t>B60054005042</t>
  </si>
  <si>
    <t>Perfect Purple Crabapple</t>
  </si>
  <si>
    <t>Malus 'Perfect Purple'</t>
  </si>
  <si>
    <t>B60048412042</t>
  </si>
  <si>
    <t>B60048412019</t>
  </si>
  <si>
    <t>B60048412017</t>
  </si>
  <si>
    <t>B60048412015</t>
  </si>
  <si>
    <t>B60048412013</t>
  </si>
  <si>
    <t>B60048312043</t>
  </si>
  <si>
    <t>B60048312019</t>
  </si>
  <si>
    <t>B60048312015</t>
  </si>
  <si>
    <t>B60048312013</t>
  </si>
  <si>
    <t>B60048312009</t>
  </si>
  <si>
    <t>Marilee® Crabapple</t>
  </si>
  <si>
    <t>Malus 'Jarmin'</t>
  </si>
  <si>
    <t>B60042412044</t>
  </si>
  <si>
    <t>B60042412043</t>
  </si>
  <si>
    <t>B60042412042</t>
  </si>
  <si>
    <t>B60042412041</t>
  </si>
  <si>
    <t>B60042412040</t>
  </si>
  <si>
    <t>B60042412019</t>
  </si>
  <si>
    <t>B60042412017</t>
  </si>
  <si>
    <t>B60042412015</t>
  </si>
  <si>
    <t>B60042413013</t>
  </si>
  <si>
    <t>B60042413009</t>
  </si>
  <si>
    <t>B60042413007</t>
  </si>
  <si>
    <t>B60042312044</t>
  </si>
  <si>
    <t>B60042312043</t>
  </si>
  <si>
    <t>B60042312042</t>
  </si>
  <si>
    <t>B60042312041</t>
  </si>
  <si>
    <t>B60042312040</t>
  </si>
  <si>
    <t>B60042312119</t>
  </si>
  <si>
    <t>B60042312017</t>
  </si>
  <si>
    <t>B60042312015</t>
  </si>
  <si>
    <t>B60042312013</t>
  </si>
  <si>
    <t>Louisa Crabapple</t>
  </si>
  <si>
    <t>Malus 'Louisa'</t>
  </si>
  <si>
    <t>B60040412090</t>
  </si>
  <si>
    <t>B60040412085</t>
  </si>
  <si>
    <t>B60040312095</t>
  </si>
  <si>
    <t>B60040312090</t>
  </si>
  <si>
    <t>B60040312085</t>
  </si>
  <si>
    <t>Lollipop® Crabapple</t>
  </si>
  <si>
    <t>Malus 'Lollizam'</t>
  </si>
  <si>
    <t>B60039463095</t>
  </si>
  <si>
    <t>B60039463090</t>
  </si>
  <si>
    <t>B60039463085</t>
  </si>
  <si>
    <t>Harvest Gold® Crabapple</t>
  </si>
  <si>
    <t>Malus 'Hargozam'</t>
  </si>
  <si>
    <t>B60028412040</t>
  </si>
  <si>
    <t>B60028412019</t>
  </si>
  <si>
    <t>B60028412009</t>
  </si>
  <si>
    <t>B60028312042</t>
  </si>
  <si>
    <t>B60028312041</t>
  </si>
  <si>
    <t>B60028312040</t>
  </si>
  <si>
    <t>B60028312019</t>
  </si>
  <si>
    <t>B60028312017</t>
  </si>
  <si>
    <t>B60028312013</t>
  </si>
  <si>
    <t>Golden Raindrops® Crabapple</t>
  </si>
  <si>
    <t>Malus 'Schmidtcutleaf'</t>
  </si>
  <si>
    <t>B60027412015</t>
  </si>
  <si>
    <t>B60027312015</t>
  </si>
  <si>
    <t>B60027312013</t>
  </si>
  <si>
    <t>B60027312009</t>
  </si>
  <si>
    <t>Firebird® Crabapple</t>
  </si>
  <si>
    <t>Malus sargentii 'Select A'</t>
  </si>
  <si>
    <t>B60023463095</t>
  </si>
  <si>
    <t>B60023463090</t>
  </si>
  <si>
    <t>B60023463085</t>
  </si>
  <si>
    <t>B60023463080</t>
  </si>
  <si>
    <t>Donald Wyman Crabapple</t>
  </si>
  <si>
    <t>Malus 'Donald Wyman'</t>
  </si>
  <si>
    <t>B60020312013</t>
  </si>
  <si>
    <t>B60020312009</t>
  </si>
  <si>
    <t>Coralburst® Crabapple</t>
  </si>
  <si>
    <t>Malus 'Coralcole'</t>
  </si>
  <si>
    <t>B60017463095</t>
  </si>
  <si>
    <t>B60017463090</t>
  </si>
  <si>
    <t>B60017463085</t>
  </si>
  <si>
    <t>Adirondack Crabapple</t>
  </si>
  <si>
    <t>Malus 'Adirondack'</t>
  </si>
  <si>
    <t>B60003432044</t>
  </si>
  <si>
    <t>B60003432043</t>
  </si>
  <si>
    <t>B60003432042</t>
  </si>
  <si>
    <t>B60003432019</t>
  </si>
  <si>
    <t>B60003432013</t>
  </si>
  <si>
    <t>B60003312044</t>
  </si>
  <si>
    <t>B60003312043</t>
  </si>
  <si>
    <t>B60003312019</t>
  </si>
  <si>
    <t>B60003312017</t>
  </si>
  <si>
    <t>B60003312015</t>
  </si>
  <si>
    <t>B60003312013</t>
  </si>
  <si>
    <t>B60003013042</t>
  </si>
  <si>
    <t>B60003013041</t>
  </si>
  <si>
    <t>B60003013040</t>
  </si>
  <si>
    <t>B60003013017</t>
  </si>
  <si>
    <t>B60003013015</t>
  </si>
  <si>
    <t>B60003013013</t>
  </si>
  <si>
    <t>Adams Crabapple</t>
  </si>
  <si>
    <t>Malus 'Adams'</t>
  </si>
  <si>
    <t>B60001432017</t>
  </si>
  <si>
    <t>B60001432015</t>
  </si>
  <si>
    <t>B60001432013</t>
  </si>
  <si>
    <t>B60001312017</t>
  </si>
  <si>
    <t>B60001312015</t>
  </si>
  <si>
    <t>B60001312013</t>
  </si>
  <si>
    <t>B60001312009</t>
  </si>
  <si>
    <t>White Shield Osage Orange</t>
  </si>
  <si>
    <t>Maclura pomifera 'White Shield'</t>
  </si>
  <si>
    <t>B58559012015</t>
  </si>
  <si>
    <t>B58559012009</t>
  </si>
  <si>
    <t>B58559012008</t>
  </si>
  <si>
    <t>MaacNificent® Maackia</t>
  </si>
  <si>
    <t>Maackia amurensis 'JFS-Schichtel1'</t>
  </si>
  <si>
    <t>B58090012017</t>
  </si>
  <si>
    <t>B58090012015</t>
  </si>
  <si>
    <t>Vanilla Strawberry™ Hydrangea</t>
  </si>
  <si>
    <t>Hydrangea paniculata 'Renhy'</t>
  </si>
  <si>
    <t>B51050005085</t>
  </si>
  <si>
    <t>Quick Fire® Hydrangea</t>
  </si>
  <si>
    <t>Hydrangea paniculata 'Bulk'</t>
  </si>
  <si>
    <t>B51015005095</t>
  </si>
  <si>
    <t>B51015005090</t>
  </si>
  <si>
    <t>B51015005085</t>
  </si>
  <si>
    <t>Limelight Hydrangea</t>
  </si>
  <si>
    <t>Hydrangea paniculata 'Limelight'</t>
  </si>
  <si>
    <t>B51007005095</t>
  </si>
  <si>
    <t>Kentucky Coffee Tree Kentucky Coffee Tree</t>
  </si>
  <si>
    <t>Gymnocladus dioicus</t>
  </si>
  <si>
    <t>B48504001046</t>
  </si>
  <si>
    <t>B48504001044</t>
  </si>
  <si>
    <t>B48504001043</t>
  </si>
  <si>
    <t>B48504002042</t>
  </si>
  <si>
    <t>B48504002039</t>
  </si>
  <si>
    <t>B48504002038</t>
  </si>
  <si>
    <t>B48504002034</t>
  </si>
  <si>
    <t>B48504002033</t>
  </si>
  <si>
    <t>Espresso™ Kentucky Coffee Tree</t>
  </si>
  <si>
    <t>Gymnocladus dioicus 'Espresso-JFS'</t>
  </si>
  <si>
    <t>B48502011046</t>
  </si>
  <si>
    <t>B48502011044</t>
  </si>
  <si>
    <t>B48502011043</t>
  </si>
  <si>
    <t>B48502011042</t>
  </si>
  <si>
    <t>B48502011041</t>
  </si>
  <si>
    <t>B48502011040</t>
  </si>
  <si>
    <t>B48502011039</t>
  </si>
  <si>
    <t>B48502011038</t>
  </si>
  <si>
    <t>B48502012015</t>
  </si>
  <si>
    <t>B48502012009</t>
  </si>
  <si>
    <t>B48502012008</t>
  </si>
  <si>
    <t>B48502012107</t>
  </si>
  <si>
    <t>B48502013007</t>
  </si>
  <si>
    <t>Sunburst® Honeylocust</t>
  </si>
  <si>
    <t>Gleditsia triacanthos 'Suncole'</t>
  </si>
  <si>
    <t>B48053011042</t>
  </si>
  <si>
    <t>B48053011041</t>
  </si>
  <si>
    <t>B48053011040</t>
  </si>
  <si>
    <t>B48053011039</t>
  </si>
  <si>
    <t>B48053012019</t>
  </si>
  <si>
    <t>B48053012017</t>
  </si>
  <si>
    <t>B48053012015</t>
  </si>
  <si>
    <t>B48053012009</t>
  </si>
  <si>
    <t>B48053013008</t>
  </si>
  <si>
    <t>B48053013007</t>
  </si>
  <si>
    <t>Skyline® Honeylocust</t>
  </si>
  <si>
    <t>Gleditsia triacanthos 'Skycole'</t>
  </si>
  <si>
    <t>B48052011043</t>
  </si>
  <si>
    <t>B48052011042</t>
  </si>
  <si>
    <t>B48052011041</t>
  </si>
  <si>
    <t>B48052011040</t>
  </si>
  <si>
    <t>B48052011039</t>
  </si>
  <si>
    <t>B48052011034</t>
  </si>
  <si>
    <t>B48052012017</t>
  </si>
  <si>
    <t>B48052012015</t>
  </si>
  <si>
    <t>B48052012009</t>
  </si>
  <si>
    <t>B48052013008</t>
  </si>
  <si>
    <t>B48052013007</t>
  </si>
  <si>
    <t>B48052013006</t>
  </si>
  <si>
    <t>B48052014005</t>
  </si>
  <si>
    <t>B48051015046</t>
  </si>
  <si>
    <t>B48051015044</t>
  </si>
  <si>
    <t>B48051015043</t>
  </si>
  <si>
    <t>B48051011041</t>
  </si>
  <si>
    <t>B48051011039</t>
  </si>
  <si>
    <t>B48051012017</t>
  </si>
  <si>
    <t>B48051012015</t>
  </si>
  <si>
    <t>B48051012009</t>
  </si>
  <si>
    <t>B48051012108</t>
  </si>
  <si>
    <t>B48051013008</t>
  </si>
  <si>
    <t>B48051013007</t>
  </si>
  <si>
    <t>B48051013006</t>
  </si>
  <si>
    <t>B48047011042</t>
  </si>
  <si>
    <t>B48047011041</t>
  </si>
  <si>
    <t>B48047011040</t>
  </si>
  <si>
    <t>B48047011039</t>
  </si>
  <si>
    <t>B48047011038</t>
  </si>
  <si>
    <t>B48047012034</t>
  </si>
  <si>
    <t>B48047012017</t>
  </si>
  <si>
    <t>B48047012015</t>
  </si>
  <si>
    <t>B48047012009</t>
  </si>
  <si>
    <t>B48047012008</t>
  </si>
  <si>
    <t>Halka™ Honeylocust</t>
  </si>
  <si>
    <t>Gleditsia triacanthos 'Christie'</t>
  </si>
  <si>
    <t>B48041011042</t>
  </si>
  <si>
    <t>B48041011041</t>
  </si>
  <si>
    <t>B48041011040</t>
  </si>
  <si>
    <t>B48041011039</t>
  </si>
  <si>
    <t>B48041011034</t>
  </si>
  <si>
    <t>Northern Acclaim® Honeylocust</t>
  </si>
  <si>
    <t>Gleditsia triacanthos 'Harve'</t>
  </si>
  <si>
    <t>B48005011041</t>
  </si>
  <si>
    <t>B48005011040</t>
  </si>
  <si>
    <t>B48005011039</t>
  </si>
  <si>
    <t>B48005011034</t>
  </si>
  <si>
    <t>B48005012017</t>
  </si>
  <si>
    <t>B48005012015</t>
  </si>
  <si>
    <t>B48005012009</t>
  </si>
  <si>
    <t>B48005012008</t>
  </si>
  <si>
    <t>B48002011042</t>
  </si>
  <si>
    <t>B48002011041</t>
  </si>
  <si>
    <t>B48002011040</t>
  </si>
  <si>
    <t>B48002012017</t>
  </si>
  <si>
    <t>B48002012015</t>
  </si>
  <si>
    <t>B48002012009</t>
  </si>
  <si>
    <t>B48002012008</t>
  </si>
  <si>
    <t>B48002012107</t>
  </si>
  <si>
    <t>Street Keeper® Honeylocust</t>
  </si>
  <si>
    <t>Gleditsia triacanthos 'Draves'</t>
  </si>
  <si>
    <t>B48000011041</t>
  </si>
  <si>
    <t>B48000011040</t>
  </si>
  <si>
    <t>B48000011039</t>
  </si>
  <si>
    <t>B48000012017</t>
  </si>
  <si>
    <t>B48000012015</t>
  </si>
  <si>
    <t>B48000012009</t>
  </si>
  <si>
    <t>B48000012008</t>
  </si>
  <si>
    <t>Presidential Gold® Ginkgo</t>
  </si>
  <si>
    <t>Ginkgo biloba 'The President'</t>
  </si>
  <si>
    <t>B47506063019</t>
  </si>
  <si>
    <t>Princeton Sentry® Ginkgo</t>
  </si>
  <si>
    <t>Ginkgo biloba 'PNI 2720'</t>
  </si>
  <si>
    <t>B47505063043</t>
  </si>
  <si>
    <t>B47505063019</t>
  </si>
  <si>
    <t>Halka Ginkgo</t>
  </si>
  <si>
    <t>Ginkgo biloba 'Halka'</t>
  </si>
  <si>
    <t>B47503063043</t>
  </si>
  <si>
    <t>B47503063041</t>
  </si>
  <si>
    <t>B47503063019</t>
  </si>
  <si>
    <t>Autumn Gold Ginkgo</t>
  </si>
  <si>
    <t>Ginkgo biloba 'Autumn Gold'</t>
  </si>
  <si>
    <t>B47501063044</t>
  </si>
  <si>
    <t>B47501063043</t>
  </si>
  <si>
    <t>B47501063042</t>
  </si>
  <si>
    <t>B47501063021</t>
  </si>
  <si>
    <t>B47501063019</t>
  </si>
  <si>
    <t>Urban Stretch™ Hardy Rubber Tree</t>
  </si>
  <si>
    <t>Eucommia ulmoides 'JFS KW6EU'</t>
  </si>
  <si>
    <t>B43015012043</t>
  </si>
  <si>
    <t>B43015012042</t>
  </si>
  <si>
    <t>B43015012015</t>
  </si>
  <si>
    <t>B43015012009</t>
  </si>
  <si>
    <t>B43015013008</t>
  </si>
  <si>
    <t>B43015013007</t>
  </si>
  <si>
    <t>B43015013006</t>
  </si>
  <si>
    <t>Winter King Hawthorn</t>
  </si>
  <si>
    <t>Crataegus viridis 'Winter King'</t>
  </si>
  <si>
    <t>B38026225064</t>
  </si>
  <si>
    <t>B38026011046</t>
  </si>
  <si>
    <t>B38026011044</t>
  </si>
  <si>
    <t>B38026011043</t>
  </si>
  <si>
    <t>B38026011042</t>
  </si>
  <si>
    <t>B38026011041</t>
  </si>
  <si>
    <t>B38026012017</t>
  </si>
  <si>
    <t>B38026012015</t>
  </si>
  <si>
    <t>B38026012013</t>
  </si>
  <si>
    <t>Toba Hawthorn</t>
  </si>
  <si>
    <t>Crataegus x mordenensis 'Toba'</t>
  </si>
  <si>
    <t>B38022012042</t>
  </si>
  <si>
    <t>B38022012017</t>
  </si>
  <si>
    <t>B38022012013</t>
  </si>
  <si>
    <t>Snowbird Hawthorn</t>
  </si>
  <si>
    <t>Crataegus x mordenensis 'Snowbird'</t>
  </si>
  <si>
    <t>B38018012042</t>
  </si>
  <si>
    <t>B38018012041</t>
  </si>
  <si>
    <t>B38018012040</t>
  </si>
  <si>
    <t>B38018012039</t>
  </si>
  <si>
    <t>B38018012017</t>
  </si>
  <si>
    <t>B38018012013</t>
  </si>
  <si>
    <t>B38018012009</t>
  </si>
  <si>
    <t>B38018012008</t>
  </si>
  <si>
    <t>Paul's Scarlet Hawthorn</t>
  </si>
  <si>
    <t>Crataegus laevigata 'Paul's Scarlet'</t>
  </si>
  <si>
    <t>B38011012019</t>
  </si>
  <si>
    <t>B38011012015</t>
  </si>
  <si>
    <t>B38011012013</t>
  </si>
  <si>
    <t>Lavalle Hawthorn</t>
  </si>
  <si>
    <t>Crataegus x lavallei</t>
  </si>
  <si>
    <t>B38010012119</t>
  </si>
  <si>
    <t>B38010012017</t>
  </si>
  <si>
    <t>B38010012015</t>
  </si>
  <si>
    <t>Crimson Cloud Hawthorn</t>
  </si>
  <si>
    <t>Crataegus laevigata 'Crimson Cloud'</t>
  </si>
  <si>
    <t>B38006011044</t>
  </si>
  <si>
    <t>B38006011043</t>
  </si>
  <si>
    <t>B38006011042</t>
  </si>
  <si>
    <t>B38006011041</t>
  </si>
  <si>
    <t>B38006012019</t>
  </si>
  <si>
    <t>B38006012017</t>
  </si>
  <si>
    <t>B38006012015</t>
  </si>
  <si>
    <t>B38006012013</t>
  </si>
  <si>
    <t>Russian Hawthorn</t>
  </si>
  <si>
    <t>Crataegus ambigua</t>
  </si>
  <si>
    <t>B38001002043</t>
  </si>
  <si>
    <t>B38001002042</t>
  </si>
  <si>
    <t>B38001002041</t>
  </si>
  <si>
    <t>B38001002019</t>
  </si>
  <si>
    <t>B38001002017</t>
  </si>
  <si>
    <t>B38001002013</t>
  </si>
  <si>
    <t>B38001008008</t>
  </si>
  <si>
    <t>B38001008007</t>
  </si>
  <si>
    <t>12"</t>
  </si>
  <si>
    <t>Saffron Sentinel® Cornelian Cherry</t>
  </si>
  <si>
    <t>Cornus mas 'JFS PN4Legacy'</t>
  </si>
  <si>
    <t>B35073222069</t>
  </si>
  <si>
    <t>15"</t>
  </si>
  <si>
    <t>B35073222068</t>
  </si>
  <si>
    <t>B35073222067</t>
  </si>
  <si>
    <t>B35073222066</t>
  </si>
  <si>
    <t>Scarlet Fire® Dogwood</t>
  </si>
  <si>
    <t>Cornus 'Rutpink'</t>
  </si>
  <si>
    <t>B35072012019</t>
  </si>
  <si>
    <t>B35072012017</t>
  </si>
  <si>
    <t>6</t>
  </si>
  <si>
    <t>Starlight® Dogwood</t>
  </si>
  <si>
    <t>Cornus kousa x nuttallii 'KN4-43'</t>
  </si>
  <si>
    <t>B35063015046</t>
  </si>
  <si>
    <t>B35063015044</t>
  </si>
  <si>
    <t>B35063015043</t>
  </si>
  <si>
    <t>B35063015042</t>
  </si>
  <si>
    <t>Satomi Dogwood</t>
  </si>
  <si>
    <t>Cornus kousa 'Satomi'</t>
  </si>
  <si>
    <t>B35062016044</t>
  </si>
  <si>
    <t>Milky Way Select Dogwood</t>
  </si>
  <si>
    <t>Cornus kousa 'Milky Way Select'</t>
  </si>
  <si>
    <t>B35057016019</t>
  </si>
  <si>
    <t>B35057016017</t>
  </si>
  <si>
    <t>B35057016015</t>
  </si>
  <si>
    <t>B35057016013</t>
  </si>
  <si>
    <t>Heart Throb® Dogwood</t>
  </si>
  <si>
    <t>Cornus kousa 'Schmred'</t>
  </si>
  <si>
    <t>B35056016043</t>
  </si>
  <si>
    <t>Chinese Kousa Dogwood</t>
  </si>
  <si>
    <t>Cornus kousa chinensis</t>
  </si>
  <si>
    <t>B35054222067</t>
  </si>
  <si>
    <t>B35054222066</t>
  </si>
  <si>
    <t>B35054222064</t>
  </si>
  <si>
    <t>B35054222062</t>
  </si>
  <si>
    <t>Prairie Pink Dogwood</t>
  </si>
  <si>
    <t>Cornus florida 'Prairie Pink'</t>
  </si>
  <si>
    <t>B35049016044</t>
  </si>
  <si>
    <t>Cloud 9 Dogwood</t>
  </si>
  <si>
    <t>Cornus florida 'Cloud 9'</t>
  </si>
  <si>
    <t>B35046016047</t>
  </si>
  <si>
    <t>B35046016046</t>
  </si>
  <si>
    <t>Cherokee Chief Dogwood</t>
  </si>
  <si>
    <t>Cornus florida 'Cherokee Chief'</t>
  </si>
  <si>
    <t>B35042016046</t>
  </si>
  <si>
    <t>B35042012044</t>
  </si>
  <si>
    <t>B35042012043</t>
  </si>
  <si>
    <t>Cherokee Brave Dogwood</t>
  </si>
  <si>
    <t>Cornus florida 'Comco No. 1'</t>
  </si>
  <si>
    <t>B35041016047</t>
  </si>
  <si>
    <t>June Snow™ Dogwood</t>
  </si>
  <si>
    <t>Cornus controversa 'June Snow-JFS'</t>
  </si>
  <si>
    <t>B35012001041</t>
  </si>
  <si>
    <t>B35012001040</t>
  </si>
  <si>
    <t>B35012002008</t>
  </si>
  <si>
    <t>Golden Glory Cornelian Cherry</t>
  </si>
  <si>
    <t>Cornus mas 'Golden Glory'</t>
  </si>
  <si>
    <t>B35007012046</t>
  </si>
  <si>
    <t>B35007012044</t>
  </si>
  <si>
    <t>B35007012043</t>
  </si>
  <si>
    <t>B35007012042</t>
  </si>
  <si>
    <t>15" WH</t>
  </si>
  <si>
    <t>Cornelian Cherry Cornelian Cherry</t>
  </si>
  <si>
    <t>Cornus mas</t>
  </si>
  <si>
    <t>B35003006048</t>
  </si>
  <si>
    <t>B35003006047</t>
  </si>
  <si>
    <t>Vanilla Twist Redbud</t>
  </si>
  <si>
    <t>Cercis canadensis 'Vanilla Twist'</t>
  </si>
  <si>
    <t>B31590011044</t>
  </si>
  <si>
    <t>B31590011043</t>
  </si>
  <si>
    <t>B31590011042</t>
  </si>
  <si>
    <t>B31590011041</t>
  </si>
  <si>
    <t>B31590011040</t>
  </si>
  <si>
    <t>B31590011039</t>
  </si>
  <si>
    <t>B31590012017</t>
  </si>
  <si>
    <t>B31590012015</t>
  </si>
  <si>
    <t>B31590012013</t>
  </si>
  <si>
    <t>B31590012009</t>
  </si>
  <si>
    <t>B31590012008</t>
  </si>
  <si>
    <t>B31590012007</t>
  </si>
  <si>
    <t>6b</t>
  </si>
  <si>
    <t>Pink Pom Poms Redbud</t>
  </si>
  <si>
    <t>Cercis canadensis 'Pink Pom Poms'</t>
  </si>
  <si>
    <t>B31576011047</t>
  </si>
  <si>
    <t>B31576011046</t>
  </si>
  <si>
    <t>B31576011044</t>
  </si>
  <si>
    <t>B31576011043</t>
  </si>
  <si>
    <t>B31576012009</t>
  </si>
  <si>
    <t>Oklahoma Redbud</t>
  </si>
  <si>
    <t>Cercis texensis 'Oklahoma'</t>
  </si>
  <si>
    <t>B31570015047</t>
  </si>
  <si>
    <t>B31570015046</t>
  </si>
  <si>
    <t>B31570011044</t>
  </si>
  <si>
    <t>Northern Herald® Redbud</t>
  </si>
  <si>
    <t>Cercis canadensis 'Pink Trim'</t>
  </si>
  <si>
    <t>B31545012017</t>
  </si>
  <si>
    <t>B31545012015</t>
  </si>
  <si>
    <t>Merlot Redbud</t>
  </si>
  <si>
    <t>Cercis canadensis 'Merlot'</t>
  </si>
  <si>
    <t>B31540011046</t>
  </si>
  <si>
    <t>Forest Pansy Redbud</t>
  </si>
  <si>
    <t>Cercis canadensis 'Forest Pansy'</t>
  </si>
  <si>
    <t>B31525221067</t>
  </si>
  <si>
    <t>B31525221066</t>
  </si>
  <si>
    <t>B31525221064</t>
  </si>
  <si>
    <t>B31525011047</t>
  </si>
  <si>
    <t>B31525015046</t>
  </si>
  <si>
    <t>B31525015044</t>
  </si>
  <si>
    <t>B31525011042</t>
  </si>
  <si>
    <t>B31525012017</t>
  </si>
  <si>
    <t>B31510222067</t>
  </si>
  <si>
    <t>B31510222066</t>
  </si>
  <si>
    <t>B31510222064</t>
  </si>
  <si>
    <t>B31510222062</t>
  </si>
  <si>
    <t>B31510222061</t>
  </si>
  <si>
    <t>B31510005047</t>
  </si>
  <si>
    <t>B31510005046</t>
  </si>
  <si>
    <t>B31510005044</t>
  </si>
  <si>
    <t>B31510001043</t>
  </si>
  <si>
    <t>B31510001042</t>
  </si>
  <si>
    <t>B31510001041</t>
  </si>
  <si>
    <t>B31510002019</t>
  </si>
  <si>
    <t>Flame Thrower® Redbud</t>
  </si>
  <si>
    <t>Cercis canadensis 'NC2016-2'</t>
  </si>
  <si>
    <t>B31505015044</t>
  </si>
  <si>
    <t>Katsura Tree</t>
  </si>
  <si>
    <t>Cercidiphyllum japonicum</t>
  </si>
  <si>
    <t>B31011221066</t>
  </si>
  <si>
    <t>B31011221064</t>
  </si>
  <si>
    <t>B31011221062</t>
  </si>
  <si>
    <t>B31011001043</t>
  </si>
  <si>
    <t>B31011001042</t>
  </si>
  <si>
    <t>B31011001040</t>
  </si>
  <si>
    <t>B31011001039</t>
  </si>
  <si>
    <t>B31011001019</t>
  </si>
  <si>
    <t>B31011001017</t>
  </si>
  <si>
    <t>B31011001015</t>
  </si>
  <si>
    <t>B31011002013</t>
  </si>
  <si>
    <t>B31011002009</t>
  </si>
  <si>
    <t>B31011002008</t>
  </si>
  <si>
    <t>DeltaSky™ Hackberry</t>
  </si>
  <si>
    <t>Celtis occidentalis 'Jefsky'</t>
  </si>
  <si>
    <t>B30517012043</t>
  </si>
  <si>
    <t>B30517012039</t>
  </si>
  <si>
    <t>B30517012019</t>
  </si>
  <si>
    <t>B30517012017</t>
  </si>
  <si>
    <t>B30517012015</t>
  </si>
  <si>
    <t>B30517012009</t>
  </si>
  <si>
    <t>Magnifica Hackberry</t>
  </si>
  <si>
    <t>Celtis 'Magnifica'</t>
  </si>
  <si>
    <t>B30505011044</t>
  </si>
  <si>
    <t>B30505011043</t>
  </si>
  <si>
    <t>B30505011042</t>
  </si>
  <si>
    <t>B30505011041</t>
  </si>
  <si>
    <t>B30505012015</t>
  </si>
  <si>
    <t>B30505012009</t>
  </si>
  <si>
    <t>Hackberry</t>
  </si>
  <si>
    <t>Celtis occidentalis</t>
  </si>
  <si>
    <t>B30504001046</t>
  </si>
  <si>
    <t>B30504001044</t>
  </si>
  <si>
    <t>B30504001043</t>
  </si>
  <si>
    <t>B30504001042</t>
  </si>
  <si>
    <t>B30504001041</t>
  </si>
  <si>
    <t>B30504001040</t>
  </si>
  <si>
    <t>B30504001039</t>
  </si>
  <si>
    <t>B30504001038</t>
  </si>
  <si>
    <t>B30504002034</t>
  </si>
  <si>
    <t>Northern Catalpa</t>
  </si>
  <si>
    <t>Catalpa speciosa</t>
  </si>
  <si>
    <t>B29550001046</t>
  </si>
  <si>
    <t>B29550001044</t>
  </si>
  <si>
    <t>B29550001043</t>
  </si>
  <si>
    <t>B29550001041</t>
  </si>
  <si>
    <t>B29550002034</t>
  </si>
  <si>
    <t>B29550002009</t>
  </si>
  <si>
    <t>B29550002008</t>
  </si>
  <si>
    <t>Heartland® Catalpa</t>
  </si>
  <si>
    <t>Catalpa speciosa 'Hiawatha 2'</t>
  </si>
  <si>
    <t>B29540011046</t>
  </si>
  <si>
    <t>B29540011044</t>
  </si>
  <si>
    <t>B29540011042</t>
  </si>
  <si>
    <t>B29540012015</t>
  </si>
  <si>
    <t>Strawberry Moon Chitalpa</t>
  </si>
  <si>
    <t>Chitalpa tashkentensis 'Strawberry Moon'</t>
  </si>
  <si>
    <t>B29520012007</t>
  </si>
  <si>
    <t>Rising Fire® American Hornbeam</t>
  </si>
  <si>
    <t>Carpinus caroliniana 'Uxbridge'</t>
  </si>
  <si>
    <t>B28019062043</t>
  </si>
  <si>
    <t>B28019062041</t>
  </si>
  <si>
    <t>B28019062040</t>
  </si>
  <si>
    <t>B28019062019</t>
  </si>
  <si>
    <t>B28019062017</t>
  </si>
  <si>
    <t>B28019062015</t>
  </si>
  <si>
    <t>Emerald Avenue® Hornbeam</t>
  </si>
  <si>
    <t>Carpinus betulus 'JFS-KW1CB'</t>
  </si>
  <si>
    <t>B28015612009</t>
  </si>
  <si>
    <t>B28015612008</t>
  </si>
  <si>
    <t>B28015612007</t>
  </si>
  <si>
    <t>B28015061044</t>
  </si>
  <si>
    <t>B28015061040</t>
  </si>
  <si>
    <t>B28015061039</t>
  </si>
  <si>
    <t>B28015061038</t>
  </si>
  <si>
    <t>B28015062008</t>
  </si>
  <si>
    <t>B28015062007</t>
  </si>
  <si>
    <t>B28015062006</t>
  </si>
  <si>
    <t>Native Flame® American Hornbeam</t>
  </si>
  <si>
    <t>Carpinus caroliniana 'JFS-KW6'</t>
  </si>
  <si>
    <t>B28014062043</t>
  </si>
  <si>
    <t>B28014062019</t>
  </si>
  <si>
    <t>B28014062017</t>
  </si>
  <si>
    <t>Frans Fontaine Hornbeam</t>
  </si>
  <si>
    <t>Carpinus betulus 'Frans Fontaine'</t>
  </si>
  <si>
    <t>B28010065046</t>
  </si>
  <si>
    <t>B28010065044</t>
  </si>
  <si>
    <t>B28010065043</t>
  </si>
  <si>
    <t>B28010065042</t>
  </si>
  <si>
    <t>B28010065041</t>
  </si>
  <si>
    <t>B28010065040</t>
  </si>
  <si>
    <t>B28010065039</t>
  </si>
  <si>
    <t>B28010062019</t>
  </si>
  <si>
    <t>B28010062017</t>
  </si>
  <si>
    <t>B28010062015</t>
  </si>
  <si>
    <t>B28010062009</t>
  </si>
  <si>
    <t>B28010062008</t>
  </si>
  <si>
    <t>B28010063007</t>
  </si>
  <si>
    <t>Pyramidal European Hornbeam</t>
  </si>
  <si>
    <t>Carpinus betulus 'Fastigiata'</t>
  </si>
  <si>
    <t>B28006065046</t>
  </si>
  <si>
    <t>B28006065044</t>
  </si>
  <si>
    <t>B28006065043</t>
  </si>
  <si>
    <t>B28006065042</t>
  </si>
  <si>
    <t>B28006065040</t>
  </si>
  <si>
    <t>B28006062019</t>
  </si>
  <si>
    <t>B28006062017</t>
  </si>
  <si>
    <t>B28006062015</t>
  </si>
  <si>
    <t>B28006062009</t>
  </si>
  <si>
    <t>B28006062008</t>
  </si>
  <si>
    <t>B28006063007</t>
  </si>
  <si>
    <t>B28006063006</t>
  </si>
  <si>
    <t>Singles for Clump</t>
  </si>
  <si>
    <t>Heritage® Birch</t>
  </si>
  <si>
    <t>Betula nigra 'Cully'</t>
  </si>
  <si>
    <t>B25031420064</t>
  </si>
  <si>
    <t>B25031425061</t>
  </si>
  <si>
    <t>B25031425060</t>
  </si>
  <si>
    <t>B25031005017</t>
  </si>
  <si>
    <t>River Birch</t>
  </si>
  <si>
    <t>Betula nigra</t>
  </si>
  <si>
    <t>B25017420066</t>
  </si>
  <si>
    <t>B25017420064</t>
  </si>
  <si>
    <t>B25017420062</t>
  </si>
  <si>
    <t>B25017001043</t>
  </si>
  <si>
    <t>B25017001042</t>
  </si>
  <si>
    <t>B25017001021</t>
  </si>
  <si>
    <t>B25017001009</t>
  </si>
  <si>
    <t>Spring Flurry® Serviceberry</t>
  </si>
  <si>
    <t>Amelanchier laevis 'JFS-Arb'</t>
  </si>
  <si>
    <t>B23033011046</t>
  </si>
  <si>
    <t>B23033011044</t>
  </si>
  <si>
    <t>B23033011043</t>
  </si>
  <si>
    <t>B23033013008</t>
  </si>
  <si>
    <t>Snowcloud Serviceberry</t>
  </si>
  <si>
    <t>Amelanchier laevis 'Snowcloud'</t>
  </si>
  <si>
    <t>B23030012017</t>
  </si>
  <si>
    <t>Princess Diana Serviceberry</t>
  </si>
  <si>
    <t>Amelanchier grandiflora 'Princess Diana'</t>
  </si>
  <si>
    <t>B23026221067</t>
  </si>
  <si>
    <t>B23026221066</t>
  </si>
  <si>
    <t>B23026221064</t>
  </si>
  <si>
    <t>B23026222062</t>
  </si>
  <si>
    <t>B23026222061</t>
  </si>
  <si>
    <t>B23026002044</t>
  </si>
  <si>
    <t>B23026002043</t>
  </si>
  <si>
    <t>B23026002021</t>
  </si>
  <si>
    <t>B23026002019</t>
  </si>
  <si>
    <t>B23026002017</t>
  </si>
  <si>
    <t>Allegheny Serviceberry</t>
  </si>
  <si>
    <t>Amelanchier laevis</t>
  </si>
  <si>
    <t>B23021001047</t>
  </si>
  <si>
    <t>B23021001046</t>
  </si>
  <si>
    <t>B23021001044</t>
  </si>
  <si>
    <t>B23021001043</t>
  </si>
  <si>
    <t>B23021001042</t>
  </si>
  <si>
    <t>B23021002021</t>
  </si>
  <si>
    <t>B23021002019</t>
  </si>
  <si>
    <t>B23021002017</t>
  </si>
  <si>
    <t>B23021002015</t>
  </si>
  <si>
    <t>Shadblow Serviceberry</t>
  </si>
  <si>
    <t>Amelanchier canadensis</t>
  </si>
  <si>
    <t>B23017222067</t>
  </si>
  <si>
    <t>B23017222066</t>
  </si>
  <si>
    <t>B23017222064</t>
  </si>
  <si>
    <t>B23017222062</t>
  </si>
  <si>
    <t>Autumn Brilliance® Serviceberry</t>
  </si>
  <si>
    <t>Amelanchier x grandiflora 'Autumn Brilliance'</t>
  </si>
  <si>
    <t>B23015221067</t>
  </si>
  <si>
    <t>B23015221066</t>
  </si>
  <si>
    <t>B23015221064</t>
  </si>
  <si>
    <t>B23015221062</t>
  </si>
  <si>
    <t>B23015222061</t>
  </si>
  <si>
    <t>B23015223060</t>
  </si>
  <si>
    <t>7 FT</t>
  </si>
  <si>
    <t>B23015223059</t>
  </si>
  <si>
    <t>B23015001047</t>
  </si>
  <si>
    <t>B23015001046</t>
  </si>
  <si>
    <t>B23015001044</t>
  </si>
  <si>
    <t>B23015001043</t>
  </si>
  <si>
    <t>B23015002019</t>
  </si>
  <si>
    <t>B23015002017</t>
  </si>
  <si>
    <t>Ohio Buckeye</t>
  </si>
  <si>
    <t>Aesculus glabra</t>
  </si>
  <si>
    <t>B21019003047</t>
  </si>
  <si>
    <t>B21019003046</t>
  </si>
  <si>
    <t>B21019003042</t>
  </si>
  <si>
    <t>B21019003007</t>
  </si>
  <si>
    <t>B20529011046</t>
  </si>
  <si>
    <t>B20529011044</t>
  </si>
  <si>
    <t>B20529011043</t>
  </si>
  <si>
    <t>B20529011042</t>
  </si>
  <si>
    <t>B20529011041</t>
  </si>
  <si>
    <t>B20529011040</t>
  </si>
  <si>
    <t>B20529012038</t>
  </si>
  <si>
    <t>B20529012015</t>
  </si>
  <si>
    <t>B20529012009</t>
  </si>
  <si>
    <t>B20529012008</t>
  </si>
  <si>
    <t>B20529013007</t>
  </si>
  <si>
    <t>B20529013006</t>
  </si>
  <si>
    <t>Ruby Sunset® Maple</t>
  </si>
  <si>
    <t>Acer truncatum × platanoides 'JFS-KW249'</t>
  </si>
  <si>
    <t>B20516011043</t>
  </si>
  <si>
    <t>B20516012042</t>
  </si>
  <si>
    <t>B20516012017</t>
  </si>
  <si>
    <t>B20516012015</t>
  </si>
  <si>
    <t>B20516012009</t>
  </si>
  <si>
    <t>B20516012008</t>
  </si>
  <si>
    <t>B20514011043</t>
  </si>
  <si>
    <t>B20514011040</t>
  </si>
  <si>
    <t>B20514012008</t>
  </si>
  <si>
    <t>Urban Sunset® Maple</t>
  </si>
  <si>
    <t>Acer truncatum × platanoides 'JFS-KW187'</t>
  </si>
  <si>
    <t>B20511011043</t>
  </si>
  <si>
    <t>B20511011042</t>
  </si>
  <si>
    <t>B20511012017</t>
  </si>
  <si>
    <t>B20511012015</t>
  </si>
  <si>
    <t>B20511012009</t>
  </si>
  <si>
    <t>B20511012008</t>
  </si>
  <si>
    <t>Norwegian Sunset® Maple</t>
  </si>
  <si>
    <t>Acer truncatum × platanoides 'Keithsform'</t>
  </si>
  <si>
    <t>B20510011042</t>
  </si>
  <si>
    <t>B20510011040</t>
  </si>
  <si>
    <t>B20510011039</t>
  </si>
  <si>
    <t>B20510011038</t>
  </si>
  <si>
    <t>Hot Wings® Maple</t>
  </si>
  <si>
    <t>Acer tataricum 'GarAnn'</t>
  </si>
  <si>
    <t>B18510221067</t>
  </si>
  <si>
    <t>B18510221066</t>
  </si>
  <si>
    <t>B18510221064</t>
  </si>
  <si>
    <t>B18510221062</t>
  </si>
  <si>
    <t>B18510222061</t>
  </si>
  <si>
    <t>B18510012015</t>
  </si>
  <si>
    <t>B18510011013</t>
  </si>
  <si>
    <t>B18510012009</t>
  </si>
  <si>
    <t>B18510002019</t>
  </si>
  <si>
    <t>B18510002017</t>
  </si>
  <si>
    <t>Own Root</t>
  </si>
  <si>
    <t>B18510002015</t>
  </si>
  <si>
    <t>B18510002009</t>
  </si>
  <si>
    <t>B18510002008</t>
  </si>
  <si>
    <t>Rugged Charm® Maple</t>
  </si>
  <si>
    <t>Acer tataricum 'JFS-KW2'</t>
  </si>
  <si>
    <t>B18505011043</t>
  </si>
  <si>
    <t>B18505011042</t>
  </si>
  <si>
    <t>B18505011041</t>
  </si>
  <si>
    <t>B18505011040</t>
  </si>
  <si>
    <t>B18505011039</t>
  </si>
  <si>
    <t>B18505012019</t>
  </si>
  <si>
    <t>B18505012017</t>
  </si>
  <si>
    <t>B18505012015</t>
  </si>
  <si>
    <t>B18505012009</t>
  </si>
  <si>
    <t>Tatarian Maple</t>
  </si>
  <si>
    <t>Acer tataricum</t>
  </si>
  <si>
    <t>B18502002043</t>
  </si>
  <si>
    <t>B18502002034</t>
  </si>
  <si>
    <t>B18502002033</t>
  </si>
  <si>
    <t>B18502002019</t>
  </si>
  <si>
    <t>B18502002017</t>
  </si>
  <si>
    <t>B18502002015</t>
  </si>
  <si>
    <t>B18502002009</t>
  </si>
  <si>
    <t>B18502002008</t>
  </si>
  <si>
    <t>B18502002007</t>
  </si>
  <si>
    <t>Flashfire® Maple</t>
  </si>
  <si>
    <t>Acer saccharum 'JFS-Caddo2'</t>
  </si>
  <si>
    <t>B17089011044</t>
  </si>
  <si>
    <t>B17089011043</t>
  </si>
  <si>
    <t>B17089011042</t>
  </si>
  <si>
    <t>B17089011041</t>
  </si>
  <si>
    <t>B17089011040</t>
  </si>
  <si>
    <t>B17089011039</t>
  </si>
  <si>
    <t>B17089012015</t>
  </si>
  <si>
    <t>B17089012009</t>
  </si>
  <si>
    <t>B17089012008</t>
  </si>
  <si>
    <t>B17089013007</t>
  </si>
  <si>
    <t>Powder Keg® Maple</t>
  </si>
  <si>
    <t>Acer saccharum 'Whit XLIX'</t>
  </si>
  <si>
    <t>B17087012038</t>
  </si>
  <si>
    <t>B17087012017</t>
  </si>
  <si>
    <t>B17087012015</t>
  </si>
  <si>
    <t>B17087012009</t>
  </si>
  <si>
    <t>Autumn Fest® Maple</t>
  </si>
  <si>
    <t>Acer saccharum 'JFS-KW8'</t>
  </si>
  <si>
    <t>B17055011044</t>
  </si>
  <si>
    <t>B17055011043</t>
  </si>
  <si>
    <t>B17055011042</t>
  </si>
  <si>
    <t>B17055011041</t>
  </si>
  <si>
    <t>B17055011040</t>
  </si>
  <si>
    <t>B17055012038</t>
  </si>
  <si>
    <t>B17055012017</t>
  </si>
  <si>
    <t>B17055012015</t>
  </si>
  <si>
    <t>B17055012009</t>
  </si>
  <si>
    <t>B17055012008</t>
  </si>
  <si>
    <t>John Pair Maple</t>
  </si>
  <si>
    <t>Acer saccharum 'John Pair'</t>
  </si>
  <si>
    <t>B17030012041</t>
  </si>
  <si>
    <t>B17030012040</t>
  </si>
  <si>
    <t>B17030012019</t>
  </si>
  <si>
    <t>B17030012017</t>
  </si>
  <si>
    <t>B17030012015</t>
  </si>
  <si>
    <t>Fall Fiesta® Maple</t>
  </si>
  <si>
    <t>Acer saccharum 'Bailsta'</t>
  </si>
  <si>
    <t>B17028011043</t>
  </si>
  <si>
    <t>B17028011042</t>
  </si>
  <si>
    <t>B17028011041</t>
  </si>
  <si>
    <t>B17028012017</t>
  </si>
  <si>
    <t>B17028012015</t>
  </si>
  <si>
    <t>7 FT LB</t>
  </si>
  <si>
    <t>B17028012113</t>
  </si>
  <si>
    <t>B17028012009</t>
  </si>
  <si>
    <t>B17028013008</t>
  </si>
  <si>
    <t>B17028013007</t>
  </si>
  <si>
    <t>B17028013006</t>
  </si>
  <si>
    <t>Oregon Trail® Maple</t>
  </si>
  <si>
    <t>Acer saccharum 'Hiawatha 1'</t>
  </si>
  <si>
    <t>B17027012039</t>
  </si>
  <si>
    <t>B17027012038</t>
  </si>
  <si>
    <t>B17027012015</t>
  </si>
  <si>
    <t>B17027012009</t>
  </si>
  <si>
    <t>B17027012008</t>
  </si>
  <si>
    <t>Crescendo™ Maple</t>
  </si>
  <si>
    <t>Acer saccharum 'Morton'</t>
  </si>
  <si>
    <t>B17025012042</t>
  </si>
  <si>
    <t>B17025012041</t>
  </si>
  <si>
    <t>Sugar Maple</t>
  </si>
  <si>
    <t>Acer saccharum</t>
  </si>
  <si>
    <t>B17014002043</t>
  </si>
  <si>
    <t>B17014002042</t>
  </si>
  <si>
    <t>B17014002041</t>
  </si>
  <si>
    <t>B17014002040</t>
  </si>
  <si>
    <t>B17014002039</t>
  </si>
  <si>
    <t>B17014003038</t>
  </si>
  <si>
    <t>B17014002019</t>
  </si>
  <si>
    <t>B17014002017</t>
  </si>
  <si>
    <t>B17014002015</t>
  </si>
  <si>
    <t>B17014003109</t>
  </si>
  <si>
    <t>B17014003008</t>
  </si>
  <si>
    <t>Legacy® Maple</t>
  </si>
  <si>
    <t>Acer saccharum 'Legacy'</t>
  </si>
  <si>
    <t>B17012011044</t>
  </si>
  <si>
    <t>B17012011043</t>
  </si>
  <si>
    <t>B17012011042</t>
  </si>
  <si>
    <t>B17012011041</t>
  </si>
  <si>
    <t>B17012011040</t>
  </si>
  <si>
    <t>B17012012017</t>
  </si>
  <si>
    <t>B17012012009</t>
  </si>
  <si>
    <t>B17012012008</t>
  </si>
  <si>
    <t>Green Mountain® Maple</t>
  </si>
  <si>
    <t>Acer saccharum 'Green Mountain'</t>
  </si>
  <si>
    <t>B17010011044</t>
  </si>
  <si>
    <t>B17010011043</t>
  </si>
  <si>
    <t>B17010011042</t>
  </si>
  <si>
    <t>B17010011041</t>
  </si>
  <si>
    <t>B17010011040</t>
  </si>
  <si>
    <t>B17010012039</t>
  </si>
  <si>
    <t>B17010012038</t>
  </si>
  <si>
    <t>B17010012017</t>
  </si>
  <si>
    <t>B17010012015</t>
  </si>
  <si>
    <t>B17010013007</t>
  </si>
  <si>
    <t>Commemoration® Maple</t>
  </si>
  <si>
    <t>Acer saccharum 'Commemoration'</t>
  </si>
  <si>
    <t>B17006011044</t>
  </si>
  <si>
    <t>B17006011043</t>
  </si>
  <si>
    <t>B17006011042</t>
  </si>
  <si>
    <t>B17006011041</t>
  </si>
  <si>
    <t>Apollo® Maple</t>
  </si>
  <si>
    <t>Acer saccharum 'Barrett Cole'</t>
  </si>
  <si>
    <t>B17004013017</t>
  </si>
  <si>
    <t>B17004013015</t>
  </si>
  <si>
    <t>B17004013009</t>
  </si>
  <si>
    <t>B17004013008</t>
  </si>
  <si>
    <t>B17004013007</t>
  </si>
  <si>
    <t>Silver Queen Maple</t>
  </si>
  <si>
    <t>Acer saccharinum 'Silver Queen'</t>
  </si>
  <si>
    <t>B16507011044</t>
  </si>
  <si>
    <t>B16507011043</t>
  </si>
  <si>
    <t>B16507011042</t>
  </si>
  <si>
    <t>B16507011041</t>
  </si>
  <si>
    <t>B16507011040</t>
  </si>
  <si>
    <t>B16507011039</t>
  </si>
  <si>
    <t>B16507011038</t>
  </si>
  <si>
    <t>5 FT LB</t>
  </si>
  <si>
    <t>B16507012117</t>
  </si>
  <si>
    <t>B16507012015</t>
  </si>
  <si>
    <t>B16507012009</t>
  </si>
  <si>
    <t>B16507012008</t>
  </si>
  <si>
    <t>B16507012007</t>
  </si>
  <si>
    <t>Symatree® Maple</t>
  </si>
  <si>
    <t>Acer saccharinum 'JFS H1'</t>
  </si>
  <si>
    <t>B16502011044</t>
  </si>
  <si>
    <t>B16502011043</t>
  </si>
  <si>
    <t>B16502011042</t>
  </si>
  <si>
    <t>B16502011040</t>
  </si>
  <si>
    <t>B16502011039</t>
  </si>
  <si>
    <t>B16502012015</t>
  </si>
  <si>
    <t>Red Sentinel® Maple</t>
  </si>
  <si>
    <t>Acer rubrum 'WW Warren'</t>
  </si>
  <si>
    <t>B15089601044</t>
  </si>
  <si>
    <t>B15089601043</t>
  </si>
  <si>
    <t>B15089601042</t>
  </si>
  <si>
    <t>B15089602117</t>
  </si>
  <si>
    <t>B15089602015</t>
  </si>
  <si>
    <t>B15089602009</t>
  </si>
  <si>
    <t>B15089602008</t>
  </si>
  <si>
    <t>B15089221066</t>
  </si>
  <si>
    <t>B15089221064</t>
  </si>
  <si>
    <t>B15089221062</t>
  </si>
  <si>
    <t>B15089001044</t>
  </si>
  <si>
    <t>B15089001043</t>
  </si>
  <si>
    <t>B15089001042</t>
  </si>
  <si>
    <t>B15089001041</t>
  </si>
  <si>
    <t>B15089002019</t>
  </si>
  <si>
    <t>B15089002015</t>
  </si>
  <si>
    <t>B15089002009</t>
  </si>
  <si>
    <t>B15089002008</t>
  </si>
  <si>
    <t>B15050602046</t>
  </si>
  <si>
    <t>B15050601044</t>
  </si>
  <si>
    <t>B15050602019</t>
  </si>
  <si>
    <t>B15050602017</t>
  </si>
  <si>
    <t>B15050602015</t>
  </si>
  <si>
    <t>B15050602009</t>
  </si>
  <si>
    <t>B15050602008</t>
  </si>
  <si>
    <t>B15050608006</t>
  </si>
  <si>
    <t>B15050002047</t>
  </si>
  <si>
    <t>B15050001046</t>
  </si>
  <si>
    <t>B15050001044</t>
  </si>
  <si>
    <t>B15050001043</t>
  </si>
  <si>
    <t>B15050001042</t>
  </si>
  <si>
    <t>B15050001041</t>
  </si>
  <si>
    <t>B15050001040</t>
  </si>
  <si>
    <t>B15050002017</t>
  </si>
  <si>
    <t>B15050002015</t>
  </si>
  <si>
    <t>B15050002009</t>
  </si>
  <si>
    <t>B15050003008</t>
  </si>
  <si>
    <t>B15050003007</t>
  </si>
  <si>
    <t>B15047001046</t>
  </si>
  <si>
    <t>B15047001044</t>
  </si>
  <si>
    <t>B15047001043</t>
  </si>
  <si>
    <t>B15047001042</t>
  </si>
  <si>
    <t>B15047001041</t>
  </si>
  <si>
    <t>B15047002015</t>
  </si>
  <si>
    <t>Sun Valley Maple</t>
  </si>
  <si>
    <t>Acer rubrum 'Sun Valley'</t>
  </si>
  <si>
    <t>B15044001044</t>
  </si>
  <si>
    <t>B15044001043</t>
  </si>
  <si>
    <t>B15044001041</t>
  </si>
  <si>
    <t>B15044001040</t>
  </si>
  <si>
    <t>B15044002019</t>
  </si>
  <si>
    <t>B15044002017</t>
  </si>
  <si>
    <t>B15044002015</t>
  </si>
  <si>
    <t>B15044002009</t>
  </si>
  <si>
    <t>B15041221066</t>
  </si>
  <si>
    <t>B15041221064</t>
  </si>
  <si>
    <t>B15041221062</t>
  </si>
  <si>
    <t>B15041221061</t>
  </si>
  <si>
    <t>B15041001044</t>
  </si>
  <si>
    <t>B15041001043</t>
  </si>
  <si>
    <t>B15041001042</t>
  </si>
  <si>
    <t>B15041001040</t>
  </si>
  <si>
    <t>B15041001039</t>
  </si>
  <si>
    <t>B15041002015</t>
  </si>
  <si>
    <t>1 Year</t>
  </si>
  <si>
    <t>B15041001013</t>
  </si>
  <si>
    <t>B15041002008</t>
  </si>
  <si>
    <t>B15041003007</t>
  </si>
  <si>
    <t>B15041003006</t>
  </si>
  <si>
    <t>B15041003005</t>
  </si>
  <si>
    <t>Red Rocket Maple</t>
  </si>
  <si>
    <t>Acer rubrum 'Red Rocket'</t>
  </si>
  <si>
    <t>B15023002043</t>
  </si>
  <si>
    <t>B15023002042</t>
  </si>
  <si>
    <t>B15023002041</t>
  </si>
  <si>
    <t>B15023002040</t>
  </si>
  <si>
    <t>B15023002039</t>
  </si>
  <si>
    <t>B15023002017</t>
  </si>
  <si>
    <t>B15023002015</t>
  </si>
  <si>
    <t>Red Sunset® Maple</t>
  </si>
  <si>
    <t>Acer rubrum 'Franksred'</t>
  </si>
  <si>
    <t>B15022001046</t>
  </si>
  <si>
    <t>B15022001044</t>
  </si>
  <si>
    <t>B15022001043</t>
  </si>
  <si>
    <t>B15022001041</t>
  </si>
  <si>
    <t>B15022002019</t>
  </si>
  <si>
    <t>B15022002015</t>
  </si>
  <si>
    <t>B15022002009</t>
  </si>
  <si>
    <t>B15022002008</t>
  </si>
  <si>
    <t>Red Maple</t>
  </si>
  <si>
    <t>Acer rubrum</t>
  </si>
  <si>
    <t>B15020002042</t>
  </si>
  <si>
    <t>B15020002040</t>
  </si>
  <si>
    <t>B15020002039</t>
  </si>
  <si>
    <t>B15020002017</t>
  </si>
  <si>
    <t>B15020002015</t>
  </si>
  <si>
    <t>B15020002009</t>
  </si>
  <si>
    <t>B15020002008</t>
  </si>
  <si>
    <t>B15020002007</t>
  </si>
  <si>
    <t>B15018001047</t>
  </si>
  <si>
    <t>B15018001046</t>
  </si>
  <si>
    <t>B15018001044</t>
  </si>
  <si>
    <t>B15018001043</t>
  </si>
  <si>
    <t>B15018001042</t>
  </si>
  <si>
    <t>B15018001041</t>
  </si>
  <si>
    <t>B15018002017</t>
  </si>
  <si>
    <t>B15018001017</t>
  </si>
  <si>
    <t>B15018002015</t>
  </si>
  <si>
    <t>B15018001015</t>
  </si>
  <si>
    <t>B15018001013</t>
  </si>
  <si>
    <t>B15018002008</t>
  </si>
  <si>
    <t>Burgundy Belle® Maple</t>
  </si>
  <si>
    <t>Acer rubrum 'Magnificent Magenta'</t>
  </si>
  <si>
    <t>B15004002009</t>
  </si>
  <si>
    <t>B15004002008</t>
  </si>
  <si>
    <t>B15002001044</t>
  </si>
  <si>
    <t>B15002001043</t>
  </si>
  <si>
    <t>B15002001042</t>
  </si>
  <si>
    <t>B15002001041</t>
  </si>
  <si>
    <t>B15002001040</t>
  </si>
  <si>
    <t>B15002001039</t>
  </si>
  <si>
    <t>B15002001038</t>
  </si>
  <si>
    <t>B15002002009</t>
  </si>
  <si>
    <t>B15002002008</t>
  </si>
  <si>
    <t>B15002002007</t>
  </si>
  <si>
    <t>Brandywine Maple</t>
  </si>
  <si>
    <t>Acer rubrum 'Brandywine'</t>
  </si>
  <si>
    <t>B15001001044</t>
  </si>
  <si>
    <t>B15001001043</t>
  </si>
  <si>
    <t>B15001001042</t>
  </si>
  <si>
    <t>Korean Maple</t>
  </si>
  <si>
    <t>Acer pseudosieboldianum</t>
  </si>
  <si>
    <t>B14525226067</t>
  </si>
  <si>
    <t>B14525226066</t>
  </si>
  <si>
    <t>Silver Variegated Maple</t>
  </si>
  <si>
    <t>Acer platanoides 'Drummondii'</t>
  </si>
  <si>
    <t>B13530012009</t>
  </si>
  <si>
    <t>B13530012008</t>
  </si>
  <si>
    <t>Royal Red Maple</t>
  </si>
  <si>
    <t>Acer platanoides 'Royal Red'</t>
  </si>
  <si>
    <t>B13526011044</t>
  </si>
  <si>
    <t>B13526011042</t>
  </si>
  <si>
    <t>B13526011041</t>
  </si>
  <si>
    <t>B13526011040</t>
  </si>
  <si>
    <t>B13526012039</t>
  </si>
  <si>
    <t>B13526012015</t>
  </si>
  <si>
    <t>B13526012009</t>
  </si>
  <si>
    <t>B13526012008</t>
  </si>
  <si>
    <t>B13526013007</t>
  </si>
  <si>
    <t>Princeton Gold® Maple</t>
  </si>
  <si>
    <t>Acer platanoides 'Princeton Gold'</t>
  </si>
  <si>
    <t>B13525011043</t>
  </si>
  <si>
    <t>B13525011042</t>
  </si>
  <si>
    <t>B13525011041</t>
  </si>
  <si>
    <t>B13525012019</t>
  </si>
  <si>
    <t>B13525012017</t>
  </si>
  <si>
    <t>B13525012015</t>
  </si>
  <si>
    <t>B13525012009</t>
  </si>
  <si>
    <t>B13525012008</t>
  </si>
  <si>
    <t>Emerald Queen™ Maple</t>
  </si>
  <si>
    <t>Acer platanoides 'Emerald Queen'</t>
  </si>
  <si>
    <t>B13514011044</t>
  </si>
  <si>
    <t>B13514011043</t>
  </si>
  <si>
    <t>B13514011041</t>
  </si>
  <si>
    <t>B13514011040</t>
  </si>
  <si>
    <t>B13514011039</t>
  </si>
  <si>
    <t>B13514011038</t>
  </si>
  <si>
    <t>B13514012015</t>
  </si>
  <si>
    <t>Emerald Lustre® Maple</t>
  </si>
  <si>
    <t>Acer platanoides 'Pond'</t>
  </si>
  <si>
    <t>B13512011043</t>
  </si>
  <si>
    <t>B13512011042</t>
  </si>
  <si>
    <t>B13512011041</t>
  </si>
  <si>
    <t>B13512011040</t>
  </si>
  <si>
    <t>B13512011039</t>
  </si>
  <si>
    <t>B13512011038</t>
  </si>
  <si>
    <t>B13512012015</t>
  </si>
  <si>
    <t>B13512012009</t>
  </si>
  <si>
    <t>B13512012008</t>
  </si>
  <si>
    <t>B13512012006</t>
  </si>
  <si>
    <t>B13510012039</t>
  </si>
  <si>
    <t>B13510012015</t>
  </si>
  <si>
    <t>B13510012009</t>
  </si>
  <si>
    <t>B13510012008</t>
  </si>
  <si>
    <t>B13510012007</t>
  </si>
  <si>
    <t>Crimson Sentry Maple</t>
  </si>
  <si>
    <t>Acer platanoides 'Crimson Sentry'</t>
  </si>
  <si>
    <t>B13508012043</t>
  </si>
  <si>
    <t>B13508012042</t>
  </si>
  <si>
    <t>B13508012040</t>
  </si>
  <si>
    <t>B13508012039</t>
  </si>
  <si>
    <t>B13508012017</t>
  </si>
  <si>
    <t>B13508012015</t>
  </si>
  <si>
    <t>B13508012009</t>
  </si>
  <si>
    <t>B13508013005</t>
  </si>
  <si>
    <t>B13508013004</t>
  </si>
  <si>
    <t>Crimson King Maple</t>
  </si>
  <si>
    <t>Acer platanoides 'Crimson King'</t>
  </si>
  <si>
    <t>B13506011042</t>
  </si>
  <si>
    <t>B13506011041</t>
  </si>
  <si>
    <t>B13506011040</t>
  </si>
  <si>
    <t>B13506012038</t>
  </si>
  <si>
    <t>B13506012017</t>
  </si>
  <si>
    <t>B13506012015</t>
  </si>
  <si>
    <t>B13506012009</t>
  </si>
  <si>
    <t>B13506012108</t>
  </si>
  <si>
    <t>B13506013008</t>
  </si>
  <si>
    <t>B13506013007</t>
  </si>
  <si>
    <t>B13506013006</t>
  </si>
  <si>
    <t>B13504012042</t>
  </si>
  <si>
    <t>B13504012040</t>
  </si>
  <si>
    <t>B13504013038</t>
  </si>
  <si>
    <t>B13504012034</t>
  </si>
  <si>
    <t>B13504012033</t>
  </si>
  <si>
    <t>B13504012008</t>
  </si>
  <si>
    <t>B13504012007</t>
  </si>
  <si>
    <t>B13504013006</t>
  </si>
  <si>
    <t>B13504013005</t>
  </si>
  <si>
    <t>B13504013004</t>
  </si>
  <si>
    <t>Red Dragon Japanese Maple</t>
  </si>
  <si>
    <t>Acer palmatum dissectum 'Red Dragon'</t>
  </si>
  <si>
    <t>B12567066069</t>
  </si>
  <si>
    <t>B12567066067</t>
  </si>
  <si>
    <t>B12567066066</t>
  </si>
  <si>
    <t>B12567067064</t>
  </si>
  <si>
    <t>B12567067062</t>
  </si>
  <si>
    <t>Tamukeyama Japanese Maple</t>
  </si>
  <si>
    <t>Acer palmatum dissectum 'Tamukeyama'</t>
  </si>
  <si>
    <t>B12560066066</t>
  </si>
  <si>
    <t>B12560066064</t>
  </si>
  <si>
    <t>Lionheart Japanese Maple</t>
  </si>
  <si>
    <t>Acer palmatum dissectum 'Lionheart'</t>
  </si>
  <si>
    <t>B12544226069</t>
  </si>
  <si>
    <t>B12544226067</t>
  </si>
  <si>
    <t>B12544226066</t>
  </si>
  <si>
    <t>Crimson Prince Japanese Maple</t>
  </si>
  <si>
    <t>Acer palmatum 'Crimson Prince'</t>
  </si>
  <si>
    <t>B12522226069</t>
  </si>
  <si>
    <t>B12522226067</t>
  </si>
  <si>
    <t>B12522226066</t>
  </si>
  <si>
    <t>B12522226064</t>
  </si>
  <si>
    <t>Emperor I® Japanese Maple</t>
  </si>
  <si>
    <t>Acer palmatum 'Wolff'</t>
  </si>
  <si>
    <t>B12519226069</t>
  </si>
  <si>
    <t>B12519226067</t>
  </si>
  <si>
    <t>Bloodgood Japanese Maple</t>
  </si>
  <si>
    <t>Acer palmatum 'Bloodgood'</t>
  </si>
  <si>
    <t>B12502226067</t>
  </si>
  <si>
    <t>B12502226066</t>
  </si>
  <si>
    <t>B12502226064</t>
  </si>
  <si>
    <t>B12502226062</t>
  </si>
  <si>
    <t>Greencolumn Maple</t>
  </si>
  <si>
    <t>Acer nigrum 'Greencolumn'</t>
  </si>
  <si>
    <t>B11504012042</t>
  </si>
  <si>
    <t>B11504012019</t>
  </si>
  <si>
    <t>B11504012017</t>
  </si>
  <si>
    <t>B11504012015</t>
  </si>
  <si>
    <t>B11504012009</t>
  </si>
  <si>
    <t>Sensation Box Elder</t>
  </si>
  <si>
    <t>Acer negundo 'Sensation'</t>
  </si>
  <si>
    <t>B11010011040</t>
  </si>
  <si>
    <t>B11010011039</t>
  </si>
  <si>
    <t>B11010011038</t>
  </si>
  <si>
    <t>B11010011034</t>
  </si>
  <si>
    <t>B11010012023</t>
  </si>
  <si>
    <t>B11010012009</t>
  </si>
  <si>
    <t>B11010012008</t>
  </si>
  <si>
    <t>B11010012005</t>
  </si>
  <si>
    <t>B10025061041</t>
  </si>
  <si>
    <t>B10025061040</t>
  </si>
  <si>
    <t>B10025061039</t>
  </si>
  <si>
    <t>B10025061038</t>
  </si>
  <si>
    <t>B10025061034</t>
  </si>
  <si>
    <t>B10025062017</t>
  </si>
  <si>
    <t>B10025062009</t>
  </si>
  <si>
    <t>B10025062008</t>
  </si>
  <si>
    <t>B10010062038</t>
  </si>
  <si>
    <t>B10010061013</t>
  </si>
  <si>
    <t>B10010061012</t>
  </si>
  <si>
    <t>9 FT BR</t>
  </si>
  <si>
    <t>B10010061011</t>
  </si>
  <si>
    <t>B10010062009</t>
  </si>
  <si>
    <t>B07515067008</t>
  </si>
  <si>
    <t>B07508006019</t>
  </si>
  <si>
    <t>High Peaks® Maple</t>
  </si>
  <si>
    <t>Acer grandidentatum 'JFS KW13AGRA'</t>
  </si>
  <si>
    <t>B07025011043</t>
  </si>
  <si>
    <t>B07025011042</t>
  </si>
  <si>
    <t>B07025011041</t>
  </si>
  <si>
    <t>Mesa Glow® Maple</t>
  </si>
  <si>
    <t>Acer grandidentatum 'JFS-NuMex 3'</t>
  </si>
  <si>
    <t>B07020012017</t>
  </si>
  <si>
    <t>B07020012015</t>
  </si>
  <si>
    <t>B07020012009</t>
  </si>
  <si>
    <t>B07020012008</t>
  </si>
  <si>
    <t>Highland Park® Maple</t>
  </si>
  <si>
    <t>Acer grandidentatum × saccharum 'Hipzam'</t>
  </si>
  <si>
    <t>B07015012017</t>
  </si>
  <si>
    <t>B07015012015</t>
  </si>
  <si>
    <t>B06025011043</t>
  </si>
  <si>
    <t>B06025011042</t>
  </si>
  <si>
    <t>B06025011041</t>
  </si>
  <si>
    <t>B06025011040</t>
  </si>
  <si>
    <t>B06025011039</t>
  </si>
  <si>
    <t>B06025011038</t>
  </si>
  <si>
    <t>B06025012117</t>
  </si>
  <si>
    <t>B06025011017</t>
  </si>
  <si>
    <t>B06025012015</t>
  </si>
  <si>
    <t>B06025011013</t>
  </si>
  <si>
    <t>B06025011012</t>
  </si>
  <si>
    <t>B06025012009</t>
  </si>
  <si>
    <t>B06001221066</t>
  </si>
  <si>
    <t>B06001221064</t>
  </si>
  <si>
    <t>B06001221062</t>
  </si>
  <si>
    <t>B06001221061</t>
  </si>
  <si>
    <t>B06001221060</t>
  </si>
  <si>
    <t>B06001221059</t>
  </si>
  <si>
    <t>B06001001044</t>
  </si>
  <si>
    <t>B06001001043</t>
  </si>
  <si>
    <t>B06001001042</t>
  </si>
  <si>
    <t>B06001001041</t>
  </si>
  <si>
    <t>B06001002019</t>
  </si>
  <si>
    <t>B06001002017</t>
  </si>
  <si>
    <t>Sienna Glen® Maple</t>
  </si>
  <si>
    <t>Acer x freemanii 'Sienna'</t>
  </si>
  <si>
    <t>B05540001042</t>
  </si>
  <si>
    <t>B05540001041</t>
  </si>
  <si>
    <t>B05540001040</t>
  </si>
  <si>
    <t>B05540001039</t>
  </si>
  <si>
    <t>B05540001038</t>
  </si>
  <si>
    <t>B05540002017</t>
  </si>
  <si>
    <t>B05540002009</t>
  </si>
  <si>
    <t>B05540002008</t>
  </si>
  <si>
    <t>B05540002007</t>
  </si>
  <si>
    <t>Marmo Maple</t>
  </si>
  <si>
    <t>Acer x freemanii 'Marmo'</t>
  </si>
  <si>
    <t>B05529001044</t>
  </si>
  <si>
    <t>B05529001043</t>
  </si>
  <si>
    <t>B05529001042</t>
  </si>
  <si>
    <t>B05529001041</t>
  </si>
  <si>
    <t>B05529002117</t>
  </si>
  <si>
    <t>B05529002015</t>
  </si>
  <si>
    <t>B05529002009</t>
  </si>
  <si>
    <t>B05529002008</t>
  </si>
  <si>
    <t>Celebration® Maple</t>
  </si>
  <si>
    <t>Acer x freemanii 'Celzam'</t>
  </si>
  <si>
    <t>B05508001046</t>
  </si>
  <si>
    <t>B05508001044</t>
  </si>
  <si>
    <t>B05508001042</t>
  </si>
  <si>
    <t>B05508001041</t>
  </si>
  <si>
    <t>B05508002017</t>
  </si>
  <si>
    <t>B05508002015</t>
  </si>
  <si>
    <t>B05508002008</t>
  </si>
  <si>
    <t>Autumn Fantasy® Maple</t>
  </si>
  <si>
    <t>Acer x freemanii 'DTR 102'</t>
  </si>
  <si>
    <t>B05505001039</t>
  </si>
  <si>
    <t>B05505001038</t>
  </si>
  <si>
    <t>B05505002119</t>
  </si>
  <si>
    <t>B05505002017</t>
  </si>
  <si>
    <t>B05505002015</t>
  </si>
  <si>
    <t>Autumn Blaze® Maple</t>
  </si>
  <si>
    <t>Acer x freemanii 'Jeffersred'</t>
  </si>
  <si>
    <t>B05503221067</t>
  </si>
  <si>
    <t>B05503221066</t>
  </si>
  <si>
    <t>B05503221064</t>
  </si>
  <si>
    <t>B05503221062</t>
  </si>
  <si>
    <t>B05503221061</t>
  </si>
  <si>
    <t>B05503001044</t>
  </si>
  <si>
    <t>B05503001043</t>
  </si>
  <si>
    <t>B05503001042</t>
  </si>
  <si>
    <t>B05503001041</t>
  </si>
  <si>
    <t>B05503001040</t>
  </si>
  <si>
    <t>B05503001039</t>
  </si>
  <si>
    <t>B05503001038</t>
  </si>
  <si>
    <t>B05503002017</t>
  </si>
  <si>
    <t>B05503001017</t>
  </si>
  <si>
    <t>B05503002015</t>
  </si>
  <si>
    <t>B05503001013</t>
  </si>
  <si>
    <t>B05503002009</t>
  </si>
  <si>
    <t>B05503002008</t>
  </si>
  <si>
    <t>B05503003007</t>
  </si>
  <si>
    <t>Pacific Fire Maple</t>
  </si>
  <si>
    <t>Acer circinatum 'Pacific Fire'</t>
  </si>
  <si>
    <t>B04020226067</t>
  </si>
  <si>
    <t>B04020226066</t>
  </si>
  <si>
    <t>B04020226064</t>
  </si>
  <si>
    <t>B02020062041</t>
  </si>
  <si>
    <t>B02020062017</t>
  </si>
  <si>
    <t>B02020062015</t>
  </si>
  <si>
    <t>B02020062009</t>
  </si>
  <si>
    <t>B02020062008</t>
  </si>
  <si>
    <t>B02020062007</t>
  </si>
  <si>
    <t>Queen Elizabeth™ Maple</t>
  </si>
  <si>
    <t>Acer campestre 'Evelyn'</t>
  </si>
  <si>
    <t>B02007062017</t>
  </si>
  <si>
    <t>B02007062009</t>
  </si>
  <si>
    <t>B02007062008</t>
  </si>
  <si>
    <t>B02007062007</t>
  </si>
  <si>
    <t>Hedge Maple</t>
  </si>
  <si>
    <t>Acer campestre</t>
  </si>
  <si>
    <t>B02004002041</t>
  </si>
  <si>
    <t>Available</t>
  </si>
  <si>
    <t>Price over 50</t>
  </si>
  <si>
    <t>Price up to 49</t>
  </si>
  <si>
    <t>Root Form/Type</t>
  </si>
  <si>
    <t>Product #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</si>
  <si>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</si>
  <si>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www.jfschmidt.com</t>
  </si>
  <si>
    <t>Earned Volume Discount</t>
  </si>
  <si>
    <t>Click Here for Abbreviations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</si>
  <si>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</si>
  <si>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PO Box 189 | Boring, OR 97009</t>
  </si>
  <si>
    <t>Top-Graft &amp; Specialty, All Grades = 5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</si>
  <si>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</si>
  <si>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Toll-Free: 1-800-825-8202</t>
  </si>
  <si>
    <t>Whips: 12"-10' = 10.  Multi-Stem 12"- 3' = 5 , 4'+ = 3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</si>
  <si>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</si>
  <si>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503-663-4128 | Fax: 503-663-2121</t>
  </si>
  <si>
    <t xml:space="preserve">BR &amp; LB:  2-6' = 10 , 1-1.25" = 5 , 1.5" = 3 , 1.75"+ = 2 </t>
  </si>
  <si>
    <t>Sales Contacts</t>
  </si>
  <si>
    <t>Please order bundle quantites when applicable:</t>
  </si>
  <si>
    <t xml:space="preserve">  </t>
  </si>
  <si>
    <t xml:space="preserve"> 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</si>
  <si>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</si>
  <si>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BAREROOT FRUIT AVAILABILITY</t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</si>
  <si>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</si>
  <si>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</si>
  <si>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</si>
  <si>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</si>
  <si>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</si>
  <si>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</si>
  <si>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</si>
  <si>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</si>
  <si>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</si>
  <si>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</si>
  <si>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</si>
  <si>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</si>
  <si>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</si>
  <si>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</si>
  <si>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</si>
  <si>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</si>
  <si>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</si>
  <si>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757316045125</t>
  </si>
  <si>
    <t>C91008015008</t>
  </si>
  <si>
    <t>757316069176</t>
  </si>
  <si>
    <t>C91008019007</t>
  </si>
  <si>
    <t>757316069183</t>
  </si>
  <si>
    <t>C91008024006</t>
  </si>
  <si>
    <t>757316020115</t>
  </si>
  <si>
    <t>#5</t>
  </si>
  <si>
    <t>Musashino Columnar</t>
  </si>
  <si>
    <t>C91010004000</t>
  </si>
  <si>
    <t>757316069190</t>
  </si>
  <si>
    <t>C91010007000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</si>
  <si>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</si>
  <si>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</si>
  <si>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</si>
  <si>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</si>
  <si>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</si>
  <si>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</si>
  <si>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</si>
  <si>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</si>
  <si>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</si>
  <si>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</si>
  <si>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</si>
  <si>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</si>
  <si>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</si>
  <si>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</si>
  <si>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</si>
  <si>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</si>
  <si>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</si>
  <si>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</si>
  <si>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</si>
  <si>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</si>
  <si>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757316982208</t>
  </si>
  <si>
    <t>C91005019007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</si>
  <si>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</si>
  <si>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</si>
  <si>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</si>
  <si>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</si>
  <si>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</si>
  <si>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</si>
  <si>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</si>
  <si>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</si>
  <si>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</si>
  <si>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</si>
  <si>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757316088955</t>
  </si>
  <si>
    <t>3 RP VL</t>
  </si>
  <si>
    <t>Emerald Sunshine®</t>
  </si>
  <si>
    <t>C8800306300L</t>
  </si>
  <si>
    <t>757316061569</t>
  </si>
  <si>
    <t>C88003007000</t>
  </si>
  <si>
    <t>757316036314</t>
  </si>
  <si>
    <t>C88003010009</t>
  </si>
  <si>
    <t>757316083080</t>
  </si>
  <si>
    <t>Photo</t>
  </si>
  <si>
    <t>Allee®</t>
  </si>
  <si>
    <t>Ulmus parvifolia 'Emer ll'</t>
  </si>
  <si>
    <t>C8803306300L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</si>
  <si>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</si>
  <si>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</si>
  <si>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</si>
  <si>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</si>
  <si>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</si>
  <si>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</si>
  <si>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</si>
  <si>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</si>
  <si>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</si>
  <si>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</si>
  <si>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</si>
  <si>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</si>
  <si>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</si>
  <si>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</si>
  <si>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</si>
  <si>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</si>
  <si>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</si>
  <si>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</si>
  <si>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</si>
  <si>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</si>
  <si>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</si>
  <si>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</si>
  <si>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</si>
  <si>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</si>
  <si>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</si>
  <si>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</si>
  <si>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</si>
  <si>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</si>
  <si>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</si>
  <si>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</si>
  <si>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</si>
  <si>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</si>
  <si>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</si>
  <si>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757316091276</t>
  </si>
  <si>
    <t>Triumph™</t>
  </si>
  <si>
    <t>C8800906300L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</si>
  <si>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</si>
  <si>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</si>
  <si>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</si>
  <si>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</si>
  <si>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</si>
  <si>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</si>
  <si>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</si>
  <si>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</si>
  <si>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</si>
  <si>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</si>
  <si>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757316083073</t>
  </si>
  <si>
    <t>Frontier</t>
  </si>
  <si>
    <t>Ulmus 'Frontier'</t>
  </si>
  <si>
    <t>C8800206300L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</si>
  <si>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</si>
  <si>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</si>
  <si>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</si>
  <si>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</si>
  <si>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</si>
  <si>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</si>
  <si>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</si>
  <si>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</si>
  <si>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</si>
  <si>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</si>
  <si>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</si>
  <si>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</si>
  <si>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</si>
  <si>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</si>
  <si>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</si>
  <si>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757316072978</t>
  </si>
  <si>
    <t>3 VL</t>
  </si>
  <si>
    <t>C8450203300L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</si>
  <si>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</si>
  <si>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</si>
  <si>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</si>
  <si>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</si>
  <si>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</si>
  <si>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</si>
  <si>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</si>
  <si>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</si>
  <si>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757316073005</t>
  </si>
  <si>
    <t>Shawnee Brave™</t>
  </si>
  <si>
    <t>C8451003300L</t>
  </si>
  <si>
    <t>757316083776</t>
  </si>
  <si>
    <t>#10</t>
  </si>
  <si>
    <t>Ivory Silk® Japanese</t>
  </si>
  <si>
    <t>C83504110000</t>
  </si>
  <si>
    <t>757316889040</t>
  </si>
  <si>
    <t>C83504004000</t>
  </si>
  <si>
    <t>757316190115</t>
  </si>
  <si>
    <t>C83504007000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</si>
  <si>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</si>
  <si>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</si>
  <si>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</si>
  <si>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</si>
  <si>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</si>
  <si>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</si>
  <si>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</si>
  <si>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757316185319</t>
  </si>
  <si>
    <t>3a</t>
  </si>
  <si>
    <t>#3</t>
  </si>
  <si>
    <t>Bloomerang® Dark Purple</t>
  </si>
  <si>
    <t>Syringa 'SMSJBP7'</t>
  </si>
  <si>
    <t>C83541003000</t>
  </si>
  <si>
    <t>757316072961</t>
  </si>
  <si>
    <t>Snowcone®</t>
  </si>
  <si>
    <t>C8252003300L</t>
  </si>
  <si>
    <t>757316071865</t>
  </si>
  <si>
    <t>Evening Light</t>
  </si>
  <si>
    <t>C82535004000</t>
  </si>
  <si>
    <t>757316102187</t>
  </si>
  <si>
    <t>Millstone™</t>
  </si>
  <si>
    <t>Styphnolobium japonicus 'Halka'</t>
  </si>
  <si>
    <t>C80504003000</t>
  </si>
  <si>
    <t>757316029545</t>
  </si>
  <si>
    <t>#20 1 1/4"</t>
  </si>
  <si>
    <t>Japanese</t>
  </si>
  <si>
    <t>Stewartia pseudocamellia</t>
  </si>
  <si>
    <t>C82060019008</t>
  </si>
  <si>
    <t>757316071827</t>
  </si>
  <si>
    <t>Oak-Leaf</t>
  </si>
  <si>
    <t>C81006010009</t>
  </si>
  <si>
    <t>757316069756</t>
  </si>
  <si>
    <t>C81006015008</t>
  </si>
  <si>
    <t>757316875043</t>
  </si>
  <si>
    <t>European</t>
  </si>
  <si>
    <t>Sorbus aucuparia</t>
  </si>
  <si>
    <t>C81009004000</t>
  </si>
  <si>
    <t>757316874077</t>
  </si>
  <si>
    <t>Cardinal Royal®</t>
  </si>
  <si>
    <t>C81005007000</t>
  </si>
  <si>
    <t>757316874152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</si>
  <si>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</si>
  <si>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</si>
  <si>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</si>
  <si>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</si>
  <si>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</si>
  <si>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</si>
  <si>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</si>
  <si>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</si>
  <si>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</si>
  <si>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</si>
  <si>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</si>
  <si>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757316176904</t>
  </si>
  <si>
    <t>C77508019008</t>
  </si>
  <si>
    <t>757316082847</t>
  </si>
  <si>
    <t>Skinny Genes®</t>
  </si>
  <si>
    <t>C7505806300L</t>
  </si>
  <si>
    <t>757316061552</t>
  </si>
  <si>
    <t>3 RS VL</t>
  </si>
  <si>
    <t>C7505805300L</t>
  </si>
  <si>
    <t>757316054011</t>
  </si>
  <si>
    <t>C75058004000</t>
  </si>
  <si>
    <t>757316050457</t>
  </si>
  <si>
    <t>C75058007000</t>
  </si>
  <si>
    <t>757316062627</t>
  </si>
  <si>
    <t>#10 6'</t>
  </si>
  <si>
    <t>C75058010015</t>
  </si>
  <si>
    <t>757316076549</t>
  </si>
  <si>
    <t>C75058010009</t>
  </si>
  <si>
    <t>757316068902</t>
  </si>
  <si>
    <t>C75058019007</t>
  </si>
  <si>
    <t>757316174030</t>
  </si>
  <si>
    <t>Streetspire®</t>
  </si>
  <si>
    <t>C7505705300L</t>
  </si>
  <si>
    <t>757316082939</t>
  </si>
  <si>
    <t>C7505706300L</t>
  </si>
  <si>
    <t>757316050440</t>
  </si>
  <si>
    <t>C75057007000</t>
  </si>
  <si>
    <t>757316083974</t>
  </si>
  <si>
    <t>C75057010015</t>
  </si>
  <si>
    <t>757316063839</t>
  </si>
  <si>
    <t>C75057015008</t>
  </si>
  <si>
    <t>757316082793</t>
  </si>
  <si>
    <t>Crimson Spire™</t>
  </si>
  <si>
    <t>C7503006300L</t>
  </si>
  <si>
    <t>757316042940</t>
  </si>
  <si>
    <t>C7503005300L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</si>
  <si>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</si>
  <si>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</si>
  <si>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</si>
  <si>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</si>
  <si>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</si>
  <si>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</si>
  <si>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</si>
  <si>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</si>
  <si>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</si>
  <si>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</si>
  <si>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</si>
  <si>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</si>
  <si>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</si>
  <si>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</si>
  <si>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</si>
  <si>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</si>
  <si>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</si>
  <si>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</si>
  <si>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</si>
  <si>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</si>
  <si>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</si>
  <si>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</si>
  <si>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</si>
  <si>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757316066014</t>
  </si>
  <si>
    <t>Bur Rootstock</t>
  </si>
  <si>
    <t>Regal Prince®</t>
  </si>
  <si>
    <t>Quercus robur x bicolor 'Long'</t>
  </si>
  <si>
    <t>C75044F5300L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</si>
  <si>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</si>
  <si>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</si>
  <si>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</si>
  <si>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</si>
  <si>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</si>
  <si>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</si>
  <si>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</si>
  <si>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</si>
  <si>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</si>
  <si>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</si>
  <si>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</si>
  <si>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</si>
  <si>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</si>
  <si>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</si>
  <si>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</si>
  <si>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</si>
  <si>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</si>
  <si>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</si>
  <si>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</si>
  <si>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</si>
  <si>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</si>
  <si>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</si>
  <si>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</si>
  <si>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</si>
  <si>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</si>
  <si>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757316794078</t>
  </si>
  <si>
    <t>Bur</t>
  </si>
  <si>
    <t>C75002007000</t>
  </si>
  <si>
    <t>757316020238</t>
  </si>
  <si>
    <t>C75002015008</t>
  </si>
  <si>
    <t>757316185197</t>
  </si>
  <si>
    <t>Choice City Select® BulletProof™</t>
  </si>
  <si>
    <t>C75064007000</t>
  </si>
  <si>
    <t>757316061293</t>
  </si>
  <si>
    <t>Urban Pinnacle®</t>
  </si>
  <si>
    <t>C75041010009</t>
  </si>
  <si>
    <t>757316061484</t>
  </si>
  <si>
    <t>Gambel</t>
  </si>
  <si>
    <t>Quercus gambelii</t>
  </si>
  <si>
    <t>C75013107000</t>
  </si>
  <si>
    <t>757316082755</t>
  </si>
  <si>
    <t>Forest Green®</t>
  </si>
  <si>
    <t>Quercus frainetto 'Schmidt'</t>
  </si>
  <si>
    <t>C7500806300L</t>
  </si>
  <si>
    <t>757316065987</t>
  </si>
  <si>
    <t>C7500805300L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</si>
  <si>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</si>
  <si>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</si>
  <si>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</si>
  <si>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</si>
  <si>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</si>
  <si>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</si>
  <si>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</si>
  <si>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</si>
  <si>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</si>
  <si>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</si>
  <si>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757316793101</t>
  </si>
  <si>
    <t>Scarlet</t>
  </si>
  <si>
    <t>C75021010009</t>
  </si>
  <si>
    <t>757316081970</t>
  </si>
  <si>
    <t>#10 1 1/4"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</si>
  <si>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</si>
  <si>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</si>
  <si>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</si>
  <si>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</si>
  <si>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</si>
  <si>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</si>
  <si>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</si>
  <si>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</si>
  <si>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</si>
  <si>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</si>
  <si>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</si>
  <si>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</si>
  <si>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</si>
  <si>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</si>
  <si>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</si>
  <si>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</si>
  <si>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</si>
  <si>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</si>
  <si>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</si>
  <si>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</si>
  <si>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</si>
  <si>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</si>
  <si>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</si>
  <si>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</si>
  <si>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</si>
  <si>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Beacon®</t>
  </si>
  <si>
    <t>C7505905300L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</si>
  <si>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</si>
  <si>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</si>
  <si>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</si>
  <si>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</si>
  <si>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</si>
  <si>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</si>
  <si>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</si>
  <si>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</si>
  <si>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</si>
  <si>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</si>
  <si>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</si>
  <si>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</si>
  <si>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</si>
  <si>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</si>
  <si>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</si>
  <si>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</si>
  <si>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</si>
  <si>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</si>
  <si>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</si>
  <si>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</si>
  <si>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</si>
  <si>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</si>
  <si>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</si>
  <si>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</si>
  <si>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</si>
  <si>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</si>
  <si>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</si>
  <si>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</si>
  <si>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</si>
  <si>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</si>
  <si>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</si>
  <si>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</si>
  <si>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</si>
  <si>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</si>
  <si>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</si>
  <si>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</si>
  <si>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</si>
  <si>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</si>
  <si>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</si>
  <si>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</si>
  <si>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</si>
  <si>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</si>
  <si>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</si>
  <si>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</si>
  <si>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</si>
  <si>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</si>
  <si>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</si>
  <si>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</si>
  <si>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</si>
  <si>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</si>
  <si>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</si>
  <si>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</si>
  <si>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</si>
  <si>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</si>
  <si>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</si>
  <si>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</si>
  <si>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</si>
  <si>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</si>
  <si>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</si>
  <si>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</si>
  <si>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</si>
  <si>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</si>
  <si>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</si>
  <si>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</si>
  <si>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</si>
  <si>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</si>
  <si>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</si>
  <si>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</si>
  <si>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</si>
  <si>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</si>
  <si>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</si>
  <si>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</si>
  <si>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</si>
  <si>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</si>
  <si>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</si>
  <si>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</si>
  <si>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</si>
  <si>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</si>
  <si>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</si>
  <si>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</si>
  <si>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</si>
  <si>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</si>
  <si>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</si>
  <si>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757316176898</t>
  </si>
  <si>
    <t>Big Cis®</t>
  </si>
  <si>
    <t>C73201003000</t>
  </si>
  <si>
    <t>757316771079</t>
  </si>
  <si>
    <t>C73201007000</t>
  </si>
  <si>
    <t>757316185043</t>
  </si>
  <si>
    <t>C73201010015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</si>
  <si>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</si>
  <si>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</si>
  <si>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</si>
  <si>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</si>
  <si>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</si>
  <si>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</si>
  <si>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</si>
  <si>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</si>
  <si>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</si>
  <si>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</si>
  <si>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</si>
  <si>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</si>
  <si>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</si>
  <si>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</si>
  <si>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</si>
  <si>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</si>
  <si>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</si>
  <si>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</si>
  <si>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</si>
  <si>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</si>
  <si>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</si>
  <si>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</si>
  <si>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</si>
  <si>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</si>
  <si>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</si>
  <si>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</si>
  <si>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</si>
  <si>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</si>
  <si>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</si>
  <si>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</si>
  <si>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</si>
  <si>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</si>
  <si>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</si>
  <si>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</si>
  <si>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</si>
  <si>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</si>
  <si>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</si>
  <si>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</si>
  <si>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</si>
  <si>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</si>
  <si>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</si>
  <si>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</si>
  <si>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</si>
  <si>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</si>
  <si>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757316188013</t>
  </si>
  <si>
    <t>C73312024007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</si>
  <si>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</si>
  <si>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</si>
  <si>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</si>
  <si>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</si>
  <si>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</si>
  <si>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</si>
  <si>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</si>
  <si>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</si>
  <si>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757316076259</t>
  </si>
  <si>
    <t>C73023010009</t>
  </si>
  <si>
    <t>757316756045</t>
  </si>
  <si>
    <t>Kwanzan</t>
  </si>
  <si>
    <t>C73018004000</t>
  </si>
  <si>
    <t>757316014909</t>
  </si>
  <si>
    <t>C73018010009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</si>
  <si>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</si>
  <si>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</si>
  <si>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</si>
  <si>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</si>
  <si>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</si>
  <si>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</si>
  <si>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</si>
  <si>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</si>
  <si>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</si>
  <si>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</si>
  <si>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</si>
  <si>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</si>
  <si>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Prunus plum fruiting 'Stanley'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</si>
  <si>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</si>
  <si>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</si>
  <si>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</si>
  <si>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</si>
  <si>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</si>
  <si>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</si>
  <si>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</si>
  <si>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</si>
  <si>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</si>
  <si>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</si>
  <si>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</si>
  <si>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</si>
  <si>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</si>
  <si>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</si>
  <si>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</si>
  <si>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</si>
  <si>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</si>
  <si>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</si>
  <si>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</si>
  <si>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</si>
  <si>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</si>
  <si>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</si>
  <si>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</si>
  <si>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</si>
  <si>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</si>
  <si>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</si>
  <si>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</si>
  <si>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</si>
  <si>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</si>
  <si>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</si>
  <si>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</si>
  <si>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</si>
  <si>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</si>
  <si>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</si>
  <si>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</si>
  <si>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</si>
  <si>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</si>
  <si>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</si>
  <si>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</si>
  <si>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</si>
  <si>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</si>
  <si>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</si>
  <si>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</si>
  <si>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</si>
  <si>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</si>
  <si>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</si>
  <si>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</si>
  <si>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</si>
  <si>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</si>
  <si>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</si>
  <si>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</si>
  <si>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</si>
  <si>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</si>
  <si>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</si>
  <si>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</si>
  <si>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</si>
  <si>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</si>
  <si>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</si>
  <si>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</si>
  <si>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</si>
  <si>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</si>
  <si>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</si>
  <si>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</si>
  <si>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</si>
  <si>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</si>
  <si>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</si>
  <si>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</si>
  <si>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</si>
  <si>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</si>
  <si>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</si>
  <si>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</si>
  <si>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</si>
  <si>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</si>
  <si>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</si>
  <si>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</si>
  <si>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</si>
  <si>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</si>
  <si>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</si>
  <si>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</si>
  <si>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</si>
  <si>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</si>
  <si>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</si>
  <si>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</si>
  <si>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</si>
  <si>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</si>
  <si>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</si>
  <si>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</si>
  <si>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</si>
  <si>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</si>
  <si>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</si>
  <si>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</si>
  <si>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</si>
  <si>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757316775077</t>
  </si>
  <si>
    <t>C73208007000</t>
  </si>
  <si>
    <t>757316775206</t>
  </si>
  <si>
    <t>C73208019007</t>
  </si>
  <si>
    <t>757316188334</t>
  </si>
  <si>
    <t>C73208024007</t>
  </si>
  <si>
    <t>757316184756</t>
  </si>
  <si>
    <t>Puget Gold</t>
  </si>
  <si>
    <t>C73530004000</t>
  </si>
  <si>
    <t>757316175662</t>
  </si>
  <si>
    <t>C73530007000</t>
  </si>
  <si>
    <t>757316184589</t>
  </si>
  <si>
    <t>Flavor King</t>
  </si>
  <si>
    <t>C73932004000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</si>
  <si>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</si>
  <si>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</si>
  <si>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</si>
  <si>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</si>
  <si>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</si>
  <si>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</si>
  <si>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</si>
  <si>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</si>
  <si>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</si>
  <si>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</si>
  <si>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</si>
  <si>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</si>
  <si>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</si>
  <si>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</si>
  <si>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</si>
  <si>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</si>
  <si>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</si>
  <si>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</si>
  <si>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</si>
  <si>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</si>
  <si>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</si>
  <si>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</si>
  <si>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</si>
  <si>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</si>
  <si>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</si>
  <si>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</si>
  <si>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</si>
  <si>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</si>
  <si>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Clump</t>
  </si>
  <si>
    <t>Quaking</t>
  </si>
  <si>
    <t>C71008304000</t>
  </si>
  <si>
    <t>757316077232</t>
  </si>
  <si>
    <t>C71008307000</t>
  </si>
  <si>
    <t>757316086449</t>
  </si>
  <si>
    <t>C71008310000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</si>
  <si>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</si>
  <si>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</si>
  <si>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</si>
  <si>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</si>
  <si>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</si>
  <si>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</si>
  <si>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</si>
  <si>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</si>
  <si>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</si>
  <si>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</si>
  <si>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</si>
  <si>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</si>
  <si>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</si>
  <si>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</si>
  <si>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</si>
  <si>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</si>
  <si>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</si>
  <si>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</si>
  <si>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</si>
  <si>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</si>
  <si>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</si>
  <si>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</si>
  <si>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</si>
  <si>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</si>
  <si>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</si>
  <si>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</si>
  <si>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</si>
  <si>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</si>
  <si>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</si>
  <si>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</si>
  <si>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</si>
  <si>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</si>
  <si>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</si>
  <si>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</si>
  <si>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</si>
  <si>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</si>
  <si>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</si>
  <si>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</si>
  <si>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</si>
  <si>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</si>
  <si>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</si>
  <si>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</si>
  <si>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</si>
  <si>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</si>
  <si>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</si>
  <si>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</si>
  <si>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</si>
  <si>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</si>
  <si>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</si>
  <si>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</si>
  <si>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</si>
  <si>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</si>
  <si>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</si>
  <si>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</si>
  <si>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</si>
  <si>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</si>
  <si>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</si>
  <si>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</si>
  <si>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</si>
  <si>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</si>
  <si>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</si>
  <si>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</si>
  <si>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</si>
  <si>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757316711075</t>
  </si>
  <si>
    <t>Bloodgood London</t>
  </si>
  <si>
    <t>C69502007000</t>
  </si>
  <si>
    <t>757316065574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</si>
  <si>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</si>
  <si>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</si>
  <si>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</si>
  <si>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</si>
  <si>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</si>
  <si>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</si>
  <si>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</si>
  <si>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</si>
  <si>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</si>
  <si>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757316183568</t>
  </si>
  <si>
    <t>Western Son®</t>
  </si>
  <si>
    <t>Pistacia chinensis 'Pair's Choice'</t>
  </si>
  <si>
    <t>C69010033000</t>
  </si>
  <si>
    <t>757316014053</t>
  </si>
  <si>
    <t>Austrian</t>
  </si>
  <si>
    <t>Pinus nigra</t>
  </si>
  <si>
    <t>C68003019061</t>
  </si>
  <si>
    <t>757316690257</t>
  </si>
  <si>
    <t>#25 4 FT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</si>
  <si>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</si>
  <si>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</si>
  <si>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</si>
  <si>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</si>
  <si>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</si>
  <si>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</si>
  <si>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</si>
  <si>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</si>
  <si>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</si>
  <si>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</si>
  <si>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Pinus mugo v. pumilio</t>
  </si>
  <si>
    <t>C68009019000</t>
  </si>
  <si>
    <t>757316176638</t>
  </si>
  <si>
    <t>#20 4 FT</t>
  </si>
  <si>
    <t>Wellspire Black</t>
  </si>
  <si>
    <t>Picea mariana 'Wellspire'</t>
  </si>
  <si>
    <t>C67070019062</t>
  </si>
  <si>
    <t>757316083622</t>
  </si>
  <si>
    <t>C67070024060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</si>
  <si>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</si>
  <si>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</si>
  <si>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</si>
  <si>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</si>
  <si>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</si>
  <si>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</si>
  <si>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757316074514</t>
  </si>
  <si>
    <t>Vanessa</t>
  </si>
  <si>
    <t>Parrotia persica 'Vanessa'</t>
  </si>
  <si>
    <t>C6407503300L</t>
  </si>
  <si>
    <t>757316079748</t>
  </si>
  <si>
    <t>#25 1 1/4"</t>
  </si>
  <si>
    <t>C64075024008</t>
  </si>
  <si>
    <t>757316072701</t>
  </si>
  <si>
    <t>Persian Spire™</t>
  </si>
  <si>
    <t>Parrotia persica 'JL Columnar'</t>
  </si>
  <si>
    <t>C6402003300L</t>
  </si>
  <si>
    <t>757316080430</t>
  </si>
  <si>
    <t>Ruby Vase®</t>
  </si>
  <si>
    <t>Parrotia persica 'Inge's Ruby Vase'</t>
  </si>
  <si>
    <t>C64050010015</t>
  </si>
  <si>
    <t>757316083578</t>
  </si>
  <si>
    <t>C64050015008</t>
  </si>
  <si>
    <t>757316101913</t>
  </si>
  <si>
    <t>Golden BellTower™</t>
  </si>
  <si>
    <t>Parrotia persica 'Chrishaven 1'</t>
  </si>
  <si>
    <t>C6401003300L</t>
  </si>
  <si>
    <t>757316026711</t>
  </si>
  <si>
    <t>American</t>
  </si>
  <si>
    <t>Ostrya virginiana</t>
  </si>
  <si>
    <t>C63002007000</t>
  </si>
  <si>
    <t>757316072671</t>
  </si>
  <si>
    <t>Wildfire</t>
  </si>
  <si>
    <t>Nyssa sylvatica 'Wildfire'</t>
  </si>
  <si>
    <t>C6255003300L</t>
  </si>
  <si>
    <t>757316089716</t>
  </si>
  <si>
    <t>C62550028005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</si>
  <si>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</si>
  <si>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</si>
  <si>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</si>
  <si>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</si>
  <si>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</si>
  <si>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</si>
  <si>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</si>
  <si>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</si>
  <si>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</si>
  <si>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</si>
  <si>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</si>
  <si>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</si>
  <si>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</si>
  <si>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</si>
  <si>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</si>
  <si>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</si>
  <si>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</si>
  <si>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</si>
  <si>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</si>
  <si>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</si>
  <si>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</si>
  <si>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</si>
  <si>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</si>
  <si>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</si>
  <si>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</si>
  <si>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</si>
  <si>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</si>
  <si>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</si>
  <si>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</si>
  <si>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</si>
  <si>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</si>
  <si>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</si>
  <si>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</si>
  <si>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Malus fruiting 'Honeycrisp'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</si>
  <si>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</si>
  <si>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</si>
  <si>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</si>
  <si>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</si>
  <si>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</si>
  <si>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</si>
  <si>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</si>
  <si>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</si>
  <si>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</si>
  <si>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</si>
  <si>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</si>
  <si>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</si>
  <si>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</si>
  <si>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</si>
  <si>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</si>
  <si>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</si>
  <si>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</si>
  <si>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</si>
  <si>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</si>
  <si>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</si>
  <si>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</si>
  <si>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</si>
  <si>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</si>
  <si>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</si>
  <si>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</si>
  <si>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</si>
  <si>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</si>
  <si>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757316595200</t>
  </si>
  <si>
    <t>C60082019007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</si>
  <si>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</si>
  <si>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</si>
  <si>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</si>
  <si>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</si>
  <si>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</si>
  <si>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</si>
  <si>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</si>
  <si>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</si>
  <si>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</si>
  <si>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</si>
  <si>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</si>
  <si>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</si>
  <si>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</si>
  <si>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757316062214</t>
  </si>
  <si>
    <t>Prairifire</t>
  </si>
  <si>
    <t>C60054G10009</t>
  </si>
  <si>
    <t>757316065819</t>
  </si>
  <si>
    <t>C60054G15008</t>
  </si>
  <si>
    <t>757316584075</t>
  </si>
  <si>
    <t>C60054007000</t>
  </si>
  <si>
    <t>757316584105</t>
  </si>
  <si>
    <t>C60054010009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</si>
  <si>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</si>
  <si>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</si>
  <si>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</si>
  <si>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</si>
  <si>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</si>
  <si>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</si>
  <si>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</si>
  <si>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</si>
  <si>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</si>
  <si>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</si>
  <si>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</si>
  <si>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</si>
  <si>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</si>
  <si>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</si>
  <si>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</si>
  <si>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</si>
  <si>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</si>
  <si>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</si>
  <si>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</si>
  <si>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</si>
  <si>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</si>
  <si>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</si>
  <si>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</si>
  <si>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757316588158</t>
  </si>
  <si>
    <t>C60061015008</t>
  </si>
  <si>
    <t>757316066854</t>
  </si>
  <si>
    <t>Marilee®</t>
  </si>
  <si>
    <t>C60042G15008</t>
  </si>
  <si>
    <t>757316064140</t>
  </si>
  <si>
    <t>Royal Raindrops®</t>
  </si>
  <si>
    <t>C60068G07000</t>
  </si>
  <si>
    <t>757316067356</t>
  </si>
  <si>
    <t>C60068G15008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</si>
  <si>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</si>
  <si>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</si>
  <si>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</si>
  <si>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</si>
  <si>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</si>
  <si>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</si>
  <si>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</si>
  <si>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</si>
  <si>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</si>
  <si>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</si>
  <si>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</si>
  <si>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</si>
  <si>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</si>
  <si>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</si>
  <si>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</si>
  <si>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</si>
  <si>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</si>
  <si>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</si>
  <si>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</si>
  <si>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</si>
  <si>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</si>
  <si>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</si>
  <si>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</si>
  <si>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757316082342</t>
  </si>
  <si>
    <t>Raspberry Spear®</t>
  </si>
  <si>
    <t>C60109G19007</t>
  </si>
  <si>
    <t>757316093461</t>
  </si>
  <si>
    <t>C60109H19007</t>
  </si>
  <si>
    <t>757316078529</t>
  </si>
  <si>
    <t>C60109015008</t>
  </si>
  <si>
    <t>757316054974</t>
  </si>
  <si>
    <t>Ruby Dayze®</t>
  </si>
  <si>
    <t>C60108G10009</t>
  </si>
  <si>
    <t>757316093447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</si>
  <si>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</si>
  <si>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</si>
  <si>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</si>
  <si>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</si>
  <si>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</si>
  <si>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</si>
  <si>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</si>
  <si>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</si>
  <si>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</si>
  <si>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</si>
  <si>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</si>
  <si>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</si>
  <si>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</si>
  <si>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</si>
  <si>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</si>
  <si>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</si>
  <si>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</si>
  <si>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</si>
  <si>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</si>
  <si>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</si>
  <si>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</si>
  <si>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</si>
  <si>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757316636101</t>
  </si>
  <si>
    <t>C60003010009</t>
  </si>
  <si>
    <t>757316059665</t>
  </si>
  <si>
    <t>C60003015008</t>
  </si>
  <si>
    <t>757316084841</t>
  </si>
  <si>
    <t>Leonard Messel</t>
  </si>
  <si>
    <t>Magnolia x loebneri 'Leonard Messel'</t>
  </si>
  <si>
    <t>C5901416300L</t>
  </si>
  <si>
    <t>757316067332</t>
  </si>
  <si>
    <t>C59014107000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</si>
  <si>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</si>
  <si>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</si>
  <si>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</si>
  <si>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</si>
  <si>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</si>
  <si>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</si>
  <si>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</si>
  <si>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</si>
  <si>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757316061804</t>
  </si>
  <si>
    <t>C59005107000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</si>
  <si>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</si>
  <si>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</si>
  <si>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</si>
  <si>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</si>
  <si>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</si>
  <si>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</si>
  <si>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</si>
  <si>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</si>
  <si>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</si>
  <si>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</si>
  <si>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757316187863</t>
  </si>
  <si>
    <t>C59030115062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</si>
  <si>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</si>
  <si>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</si>
  <si>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</si>
  <si>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</si>
  <si>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</si>
  <si>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</si>
  <si>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757316022775</t>
  </si>
  <si>
    <t>C59012007000</t>
  </si>
  <si>
    <t>757316095144</t>
  </si>
  <si>
    <t>D. D. Blanchard</t>
  </si>
  <si>
    <t>Magnolia grandiflora 'D. D. Blanchard'</t>
  </si>
  <si>
    <t>C59007003000</t>
  </si>
  <si>
    <t>757316176799</t>
  </si>
  <si>
    <t>C59007007000</t>
  </si>
  <si>
    <t>757316083158</t>
  </si>
  <si>
    <t>Galaxy</t>
  </si>
  <si>
    <t>Magnolia 'Galaxy'</t>
  </si>
  <si>
    <t>C5901006300L</t>
  </si>
  <si>
    <t>757316095175</t>
  </si>
  <si>
    <t>C59010003000</t>
  </si>
  <si>
    <t>757316100961</t>
  </si>
  <si>
    <t>Emerald City®</t>
  </si>
  <si>
    <t>Liriodendron tulipifera 'JFS-Oz'</t>
  </si>
  <si>
    <t>C57010035005</t>
  </si>
  <si>
    <t>757316072473</t>
  </si>
  <si>
    <t>Worplesdon</t>
  </si>
  <si>
    <t>Liquidambar styraciflua 'Worplesdon'</t>
  </si>
  <si>
    <t>C5651103300L</t>
  </si>
  <si>
    <t>757316187610</t>
  </si>
  <si>
    <t>C56511035006</t>
  </si>
  <si>
    <t>757316176553</t>
  </si>
  <si>
    <t>C56511035005</t>
  </si>
  <si>
    <t>757316047433</t>
  </si>
  <si>
    <t>Slender Silhouette</t>
  </si>
  <si>
    <t>Liquidambar styraciflua 'Slender Silhouette'</t>
  </si>
  <si>
    <t>C56530007000</t>
  </si>
  <si>
    <t>757316091597</t>
  </si>
  <si>
    <t>Firehouse®</t>
  </si>
  <si>
    <t>Liquidambar styraciflua 'JFS KW1LS'</t>
  </si>
  <si>
    <t>C5652003300L</t>
  </si>
  <si>
    <t>757316101708</t>
  </si>
  <si>
    <t>C56520007000</t>
  </si>
  <si>
    <t>757316000131</t>
  </si>
  <si>
    <t>C56520024006</t>
  </si>
  <si>
    <t>757316184442</t>
  </si>
  <si>
    <t>C56520035005</t>
  </si>
  <si>
    <t>757316099470</t>
  </si>
  <si>
    <t>Tree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</si>
  <si>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</si>
  <si>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</si>
  <si>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</si>
  <si>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</si>
  <si>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</si>
  <si>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</si>
  <si>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</si>
  <si>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</si>
  <si>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</si>
  <si>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</si>
  <si>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</si>
  <si>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</si>
  <si>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</si>
  <si>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</si>
  <si>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</si>
  <si>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</si>
  <si>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</si>
  <si>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</si>
  <si>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</si>
  <si>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</si>
  <si>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</si>
  <si>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</si>
  <si>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</si>
  <si>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</si>
  <si>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</si>
  <si>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</si>
  <si>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</si>
  <si>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757316101647</t>
  </si>
  <si>
    <t>Petite Pink Flamingo</t>
  </si>
  <si>
    <t>Hibiscus syriacus 'ORSTHIB5X1'</t>
  </si>
  <si>
    <t>C50566003000</t>
  </si>
  <si>
    <t>757316101654</t>
  </si>
  <si>
    <t>C50566004000</t>
  </si>
  <si>
    <t>757316104723</t>
  </si>
  <si>
    <t>C50566007000</t>
  </si>
  <si>
    <t>757316088009</t>
  </si>
  <si>
    <t>White Chiffon</t>
  </si>
  <si>
    <t>Hibiscus syriacus 'Notwoodtwo'</t>
  </si>
  <si>
    <t>C50517003000</t>
  </si>
  <si>
    <t>757316085398</t>
  </si>
  <si>
    <t>C50517004000</t>
  </si>
  <si>
    <t>757316088092</t>
  </si>
  <si>
    <t>C50517007000</t>
  </si>
  <si>
    <t>757316089235</t>
  </si>
  <si>
    <t>Blue Chiffon®</t>
  </si>
  <si>
    <t>Hibiscus syriacus 'Notwoodthree'</t>
  </si>
  <si>
    <t>C50518003000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</si>
  <si>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</si>
  <si>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</si>
  <si>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</si>
  <si>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</si>
  <si>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</si>
  <si>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</si>
  <si>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</si>
  <si>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</si>
  <si>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</si>
  <si>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</si>
  <si>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757316099739</t>
  </si>
  <si>
    <t>Fiji™ - First Editions®</t>
  </si>
  <si>
    <t>Hibiscus syriacus 'Minspot'</t>
  </si>
  <si>
    <t>C50508003000</t>
  </si>
  <si>
    <t>757316094895</t>
  </si>
  <si>
    <t>C50508004000</t>
  </si>
  <si>
    <t>757316101272</t>
  </si>
  <si>
    <t>C50508007000</t>
  </si>
  <si>
    <t>757316099753</t>
  </si>
  <si>
    <t>Bali™ - First Editions®</t>
  </si>
  <si>
    <t>Hibiscus syriacus 'Minfren'</t>
  </si>
  <si>
    <t>C50509003000</t>
  </si>
  <si>
    <t>757316089617</t>
  </si>
  <si>
    <t>C50509004000</t>
  </si>
  <si>
    <t>757316101265</t>
  </si>
  <si>
    <t>C50509007000</t>
  </si>
  <si>
    <t>757316097537</t>
  </si>
  <si>
    <t>Tahiti™ - First Editions®</t>
  </si>
  <si>
    <t>Hibiscus syriacus 'Mineru'</t>
  </si>
  <si>
    <t>C50507003000</t>
  </si>
  <si>
    <t>757316094888</t>
  </si>
  <si>
    <t>C50507004000</t>
  </si>
  <si>
    <t>757316097629</t>
  </si>
  <si>
    <t>C50507007000</t>
  </si>
  <si>
    <t>757316088016</t>
  </si>
  <si>
    <t>Pink Chiffon®</t>
  </si>
  <si>
    <t>Hibiscus syriacus 'Jwnwood4'</t>
  </si>
  <si>
    <t>C50513003000</t>
  </si>
  <si>
    <t>757316085404</t>
  </si>
  <si>
    <t>C50513004000</t>
  </si>
  <si>
    <t>757316088085</t>
  </si>
  <si>
    <t>C50513007000</t>
  </si>
  <si>
    <t>757316030794</t>
  </si>
  <si>
    <t>Espresso™</t>
  </si>
  <si>
    <t>C48502004000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</si>
  <si>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</si>
  <si>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</si>
  <si>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</si>
  <si>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</si>
  <si>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</si>
  <si>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</si>
  <si>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</si>
  <si>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</si>
  <si>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</si>
  <si>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</si>
  <si>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</si>
  <si>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</si>
  <si>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</si>
  <si>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</si>
  <si>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</si>
  <si>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</si>
  <si>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</si>
  <si>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</si>
  <si>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</si>
  <si>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</si>
  <si>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</si>
  <si>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</si>
  <si>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</si>
  <si>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</si>
  <si>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</si>
  <si>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</si>
  <si>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</si>
  <si>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</si>
  <si>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</si>
  <si>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</si>
  <si>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</si>
  <si>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</si>
  <si>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</si>
  <si>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</si>
  <si>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</si>
  <si>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</si>
  <si>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</si>
  <si>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</si>
  <si>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</si>
  <si>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</si>
  <si>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</si>
  <si>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757316073081</t>
  </si>
  <si>
    <t>Presidential Gold®</t>
  </si>
  <si>
    <t>C4750603300L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</si>
  <si>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</si>
  <si>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</si>
  <si>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</si>
  <si>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</si>
  <si>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</si>
  <si>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</si>
  <si>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</si>
  <si>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</si>
  <si>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</si>
  <si>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</si>
  <si>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</si>
  <si>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</si>
  <si>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757316176508</t>
  </si>
  <si>
    <t>C47505019009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</si>
  <si>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</si>
  <si>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</si>
  <si>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</si>
  <si>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</si>
  <si>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</si>
  <si>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</si>
  <si>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</si>
  <si>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</si>
  <si>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757316094789</t>
  </si>
  <si>
    <t>C47509004000</t>
  </si>
  <si>
    <t>757316441071</t>
  </si>
  <si>
    <t>Autumn Gold</t>
  </si>
  <si>
    <t>C47501007000</t>
  </si>
  <si>
    <t>757316184404</t>
  </si>
  <si>
    <t>C47501019008</t>
  </si>
  <si>
    <t>757316409200</t>
  </si>
  <si>
    <t>Rivers Purple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</si>
  <si>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</si>
  <si>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</si>
  <si>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</si>
  <si>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</si>
  <si>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</si>
  <si>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</si>
  <si>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</si>
  <si>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Fagus sylvatica 'Red Obelisk'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</si>
  <si>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</si>
  <si>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</si>
  <si>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</si>
  <si>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</si>
  <si>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</si>
  <si>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</si>
  <si>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</si>
  <si>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</si>
  <si>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</si>
  <si>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</si>
  <si>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</si>
  <si>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757316403253</t>
  </si>
  <si>
    <t>C44027024006</t>
  </si>
  <si>
    <t>757316176461</t>
  </si>
  <si>
    <t>Fagus grandifolia</t>
  </si>
  <si>
    <t>C44001019009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</si>
  <si>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</si>
  <si>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</si>
  <si>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</si>
  <si>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</si>
  <si>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</si>
  <si>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</si>
  <si>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</si>
  <si>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</si>
  <si>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</si>
  <si>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</si>
  <si>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</si>
  <si>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</si>
  <si>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</si>
  <si>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</si>
  <si>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</si>
  <si>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Crataegus phaenopyrum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</si>
  <si>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</si>
  <si>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</si>
  <si>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</si>
  <si>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</si>
  <si>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</si>
  <si>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</si>
  <si>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</si>
  <si>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</si>
  <si>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</si>
  <si>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</si>
  <si>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</si>
  <si>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</si>
  <si>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</si>
  <si>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</si>
  <si>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</si>
  <si>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</si>
  <si>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</si>
  <si>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</si>
  <si>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</si>
  <si>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</si>
  <si>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</si>
  <si>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</si>
  <si>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757316183766</t>
  </si>
  <si>
    <t>C38020119061</t>
  </si>
  <si>
    <t>757316099685</t>
  </si>
  <si>
    <t>Russian</t>
  </si>
  <si>
    <t>C38001104000</t>
  </si>
  <si>
    <t>757316105188</t>
  </si>
  <si>
    <t>C38001010009</t>
  </si>
  <si>
    <t>757316045927</t>
  </si>
  <si>
    <t>Stellar Pink®</t>
  </si>
  <si>
    <t>Cornus x 'Rutgan'</t>
  </si>
  <si>
    <t>C35064004000</t>
  </si>
  <si>
    <t>757316020818</t>
  </si>
  <si>
    <t>C35064007000</t>
  </si>
  <si>
    <t>757316029712</t>
  </si>
  <si>
    <t>Venus®</t>
  </si>
  <si>
    <t>Cornus x 'KN 30-8'</t>
  </si>
  <si>
    <t>C35069004000</t>
  </si>
  <si>
    <t>757316029729</t>
  </si>
  <si>
    <t>C35069007000</t>
  </si>
  <si>
    <t>757316026278</t>
  </si>
  <si>
    <t>#20 6'</t>
  </si>
  <si>
    <t>C35069019015</t>
  </si>
  <si>
    <t>757316027480</t>
  </si>
  <si>
    <t>C35069019009</t>
  </si>
  <si>
    <t>757316309203</t>
  </si>
  <si>
    <t>C35069019008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</si>
  <si>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</si>
  <si>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</si>
  <si>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</si>
  <si>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</si>
  <si>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</si>
  <si>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</si>
  <si>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</si>
  <si>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</si>
  <si>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</si>
  <si>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</si>
  <si>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</si>
  <si>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</si>
  <si>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</si>
  <si>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</si>
  <si>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</si>
  <si>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</si>
  <si>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757316063495</t>
  </si>
  <si>
    <t>Chinese Kousa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</si>
  <si>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</si>
  <si>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</si>
  <si>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</si>
  <si>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</si>
  <si>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</si>
  <si>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</si>
  <si>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</si>
  <si>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</si>
  <si>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</si>
  <si>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</si>
  <si>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</si>
  <si>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</si>
  <si>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</si>
  <si>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</si>
  <si>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</si>
  <si>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</si>
  <si>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</si>
  <si>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</si>
  <si>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</si>
  <si>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</si>
  <si>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</si>
  <si>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</si>
  <si>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</si>
  <si>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</si>
  <si>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</si>
  <si>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</si>
  <si>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</si>
  <si>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</si>
  <si>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</si>
  <si>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</si>
  <si>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</si>
  <si>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</si>
  <si>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</si>
  <si>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</si>
  <si>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</si>
  <si>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</si>
  <si>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</si>
  <si>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</si>
  <si>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757316087521</t>
  </si>
  <si>
    <t>Prairie Pink</t>
  </si>
  <si>
    <t>C35049019008</t>
  </si>
  <si>
    <t>757316093805</t>
  </si>
  <si>
    <t>Cherokee Brave</t>
  </si>
  <si>
    <t>C35041003000</t>
  </si>
  <si>
    <t>757316089075</t>
  </si>
  <si>
    <t>C35041007000</t>
  </si>
  <si>
    <t>757316008212</t>
  </si>
  <si>
    <t>Cloud 9</t>
  </si>
  <si>
    <t>C35046019009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</si>
  <si>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</si>
  <si>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</si>
  <si>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</si>
  <si>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</si>
  <si>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</si>
  <si>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</si>
  <si>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</si>
  <si>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</si>
  <si>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</si>
  <si>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</si>
  <si>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</si>
  <si>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</si>
  <si>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</si>
  <si>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</si>
  <si>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</si>
  <si>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</si>
  <si>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</si>
  <si>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</si>
  <si>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</si>
  <si>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</si>
  <si>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</si>
  <si>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</si>
  <si>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</si>
  <si>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</si>
  <si>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</si>
  <si>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757316065178</t>
  </si>
  <si>
    <t>C3401006300L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</si>
  <si>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</si>
  <si>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</si>
  <si>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</si>
  <si>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</si>
  <si>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</si>
  <si>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</si>
  <si>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</si>
  <si>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757316072275</t>
  </si>
  <si>
    <t>Chinese</t>
  </si>
  <si>
    <t>Chionanthus retusus</t>
  </si>
  <si>
    <t>C3300903300L</t>
  </si>
  <si>
    <t>757316061743</t>
  </si>
  <si>
    <t>Eastern</t>
  </si>
  <si>
    <t>C31510107000</t>
  </si>
  <si>
    <t>757316067905</t>
  </si>
  <si>
    <t>#25 8 FT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</si>
  <si>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</si>
  <si>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</si>
  <si>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</si>
  <si>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</si>
  <si>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</si>
  <si>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</si>
  <si>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</si>
  <si>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</si>
  <si>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757316075375</t>
  </si>
  <si>
    <t>C31510010009</t>
  </si>
  <si>
    <t>757316089082</t>
  </si>
  <si>
    <t>Vanilla Twist</t>
  </si>
  <si>
    <t xml:space="preserve">Cercis canadensis 'Vanilla Twist' </t>
  </si>
  <si>
    <t>C3159006300L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</si>
  <si>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</si>
  <si>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</si>
  <si>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</si>
  <si>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</si>
  <si>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</si>
  <si>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</si>
  <si>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</si>
  <si>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</si>
  <si>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</si>
  <si>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</si>
  <si>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</si>
  <si>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</si>
  <si>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757316055445</t>
  </si>
  <si>
    <t>Ruby Falls</t>
  </si>
  <si>
    <t>Cercis canadensis 'Ruby Falls'</t>
  </si>
  <si>
    <t>C3158706300L</t>
  </si>
  <si>
    <t>757316089143</t>
  </si>
  <si>
    <t>Northern Herald®</t>
  </si>
  <si>
    <t>C3154506300L</t>
  </si>
  <si>
    <t>757316055438</t>
  </si>
  <si>
    <t>Pink Pom Poms</t>
  </si>
  <si>
    <t>C3157606300L</t>
  </si>
  <si>
    <t>757316104037</t>
  </si>
  <si>
    <t>Pink Heartbreaker</t>
  </si>
  <si>
    <t>Cercis canadensis 'Pink Heartbreaker'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</si>
  <si>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</si>
  <si>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</si>
  <si>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</si>
  <si>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</si>
  <si>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</si>
  <si>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</si>
  <si>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</si>
  <si>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757316078871</t>
  </si>
  <si>
    <t>Merlot</t>
  </si>
  <si>
    <t>C31540004000</t>
  </si>
  <si>
    <t>757316070097</t>
  </si>
  <si>
    <t>C31540007000</t>
  </si>
  <si>
    <t>757316075429</t>
  </si>
  <si>
    <t>C31540019009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</si>
  <si>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</si>
  <si>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</si>
  <si>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</si>
  <si>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</si>
  <si>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</si>
  <si>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</si>
  <si>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</si>
  <si>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</si>
  <si>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757316049444</t>
  </si>
  <si>
    <t>Forest Pansy</t>
  </si>
  <si>
    <t>C31525107000</t>
  </si>
  <si>
    <t>757316063969</t>
  </si>
  <si>
    <t>C31011110000</t>
  </si>
  <si>
    <t>757316291157</t>
  </si>
  <si>
    <t>#15 6 FT</t>
  </si>
  <si>
    <t>C31011115060</t>
  </si>
  <si>
    <t>757316290150</t>
  </si>
  <si>
    <t>C31011015008</t>
  </si>
  <si>
    <t>757316290204</t>
  </si>
  <si>
    <t>C31011019007</t>
  </si>
  <si>
    <t>757316184169</t>
  </si>
  <si>
    <t>#35 10 FT</t>
  </si>
  <si>
    <t>Blue Atlas</t>
  </si>
  <si>
    <t>Cedrus atlantica glauca</t>
  </si>
  <si>
    <t>C30001035056</t>
  </si>
  <si>
    <t>757316184183</t>
  </si>
  <si>
    <t>C30001035058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</si>
  <si>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</si>
  <si>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</si>
  <si>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</si>
  <si>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</si>
  <si>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</si>
  <si>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</si>
  <si>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</si>
  <si>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</si>
  <si>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</si>
  <si>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</si>
  <si>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</si>
  <si>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</si>
  <si>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</si>
  <si>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</si>
  <si>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</si>
  <si>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</si>
  <si>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</si>
  <si>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</si>
  <si>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</si>
  <si>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</si>
  <si>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757316030466</t>
  </si>
  <si>
    <t>Carpinus caroliniana</t>
  </si>
  <si>
    <t>C28008015008</t>
  </si>
  <si>
    <t>757316055049</t>
  </si>
  <si>
    <t>Rising Fire®</t>
  </si>
  <si>
    <t>C28019010015</t>
  </si>
  <si>
    <t>757316093232</t>
  </si>
  <si>
    <t>Lucas Columnar</t>
  </si>
  <si>
    <t>Carpinus betulus 'Lucas'</t>
  </si>
  <si>
    <t>C28020010009</t>
  </si>
  <si>
    <t>757316093249</t>
  </si>
  <si>
    <t>C28020015008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</si>
  <si>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</si>
  <si>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</si>
  <si>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</si>
  <si>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</si>
  <si>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</si>
  <si>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</si>
  <si>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</si>
  <si>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757316090699</t>
  </si>
  <si>
    <t>Frans Fontaine</t>
  </si>
  <si>
    <t>C2801006300L</t>
  </si>
  <si>
    <t>757316097070</t>
  </si>
  <si>
    <t>C28010003000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</si>
  <si>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</si>
  <si>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</si>
  <si>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</si>
  <si>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</si>
  <si>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</si>
  <si>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</si>
  <si>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</si>
  <si>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</si>
  <si>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</si>
  <si>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</si>
  <si>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757316176362</t>
  </si>
  <si>
    <t>Pyramidal European</t>
  </si>
  <si>
    <t>C2800605300L</t>
  </si>
  <si>
    <t>757316090682</t>
  </si>
  <si>
    <t>C2800606300L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</si>
  <si>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</si>
  <si>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</si>
  <si>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</si>
  <si>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</si>
  <si>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</si>
  <si>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</si>
  <si>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</si>
  <si>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</si>
  <si>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</si>
  <si>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</si>
  <si>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</si>
  <si>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</si>
  <si>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</si>
  <si>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</si>
  <si>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</si>
  <si>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</si>
  <si>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</si>
  <si>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Parkland Pillar™ - First Editions®</t>
  </si>
  <si>
    <t>Betula platyphylla 'Jefpark'</t>
  </si>
  <si>
    <t>C25037907000</t>
  </si>
  <si>
    <t>757316186163</t>
  </si>
  <si>
    <t>C25037915009</t>
  </si>
  <si>
    <t>757316099616</t>
  </si>
  <si>
    <t>C2503706300L</t>
  </si>
  <si>
    <t>757316000865</t>
  </si>
  <si>
    <t>C25037007000</t>
  </si>
  <si>
    <t>757316084520</t>
  </si>
  <si>
    <t>Dakota Pinnacle®</t>
  </si>
  <si>
    <t>Betula platyphylla 'Fargo'</t>
  </si>
  <si>
    <t>C2501906300L</t>
  </si>
  <si>
    <t>757316104372</t>
  </si>
  <si>
    <t>C25019007000</t>
  </si>
  <si>
    <t>757316084544</t>
  </si>
  <si>
    <t>Renaissance Reflection®</t>
  </si>
  <si>
    <t>Betula papyrifera 'Renci'</t>
  </si>
  <si>
    <t>C2502036300L</t>
  </si>
  <si>
    <t>757316077195</t>
  </si>
  <si>
    <t>C25020307000</t>
  </si>
  <si>
    <t>757316034907</t>
  </si>
  <si>
    <t>C25020007000</t>
  </si>
  <si>
    <t>757316082199</t>
  </si>
  <si>
    <t>River</t>
  </si>
  <si>
    <t>C2501736300L</t>
  </si>
  <si>
    <t>757316077164</t>
  </si>
  <si>
    <t>C25017304000</t>
  </si>
  <si>
    <t>757316088511</t>
  </si>
  <si>
    <t>C25017004000</t>
  </si>
  <si>
    <t>757316234079</t>
  </si>
  <si>
    <t>C25017007000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</si>
  <si>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</si>
  <si>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</si>
  <si>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</si>
  <si>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</si>
  <si>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</si>
  <si>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</si>
  <si>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</si>
  <si>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757316023741</t>
  </si>
  <si>
    <t>C25026004000</t>
  </si>
  <si>
    <t>757316093744</t>
  </si>
  <si>
    <t>Autumn Brilliance®</t>
  </si>
  <si>
    <t>C23015103000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</si>
  <si>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</si>
  <si>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</si>
  <si>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</si>
  <si>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</si>
  <si>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</si>
  <si>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</si>
  <si>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</si>
  <si>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</si>
  <si>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</si>
  <si>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</si>
  <si>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</si>
  <si>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</si>
  <si>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</si>
  <si>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</si>
  <si>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757316040335</t>
  </si>
  <si>
    <t>C23015015008</t>
  </si>
  <si>
    <t>757316079212</t>
  </si>
  <si>
    <t>C23015019007</t>
  </si>
  <si>
    <t>757316087491</t>
  </si>
  <si>
    <t>Allegheny</t>
  </si>
  <si>
    <t>C23021110000</t>
  </si>
  <si>
    <t>757316186132</t>
  </si>
  <si>
    <t>C23021115061</t>
  </si>
  <si>
    <t>757316229044</t>
  </si>
  <si>
    <t>C23021004000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</si>
  <si>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</si>
  <si>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</si>
  <si>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</si>
  <si>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</si>
  <si>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</si>
  <si>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</si>
  <si>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</si>
  <si>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</si>
  <si>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</si>
  <si>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</si>
  <si>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</si>
  <si>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</si>
  <si>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</si>
  <si>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</si>
  <si>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757316022539</t>
  </si>
  <si>
    <t>Autumn Blaze®</t>
  </si>
  <si>
    <t>C05503003000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</si>
  <si>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</si>
  <si>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</si>
  <si>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</si>
  <si>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</si>
  <si>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</si>
  <si>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</si>
  <si>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</si>
  <si>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</si>
  <si>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</si>
  <si>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</si>
  <si>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</si>
  <si>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</si>
  <si>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</si>
  <si>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</si>
  <si>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</si>
  <si>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</si>
  <si>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</si>
  <si>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</si>
  <si>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</si>
  <si>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</si>
  <si>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</si>
  <si>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757316092792</t>
  </si>
  <si>
    <t>Celebration®</t>
  </si>
  <si>
    <t>C05508003000</t>
  </si>
  <si>
    <t>757316029231</t>
  </si>
  <si>
    <t>C05508004000</t>
  </si>
  <si>
    <t>757316094109</t>
  </si>
  <si>
    <t>C05508010009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</si>
  <si>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</si>
  <si>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</si>
  <si>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</si>
  <si>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</si>
  <si>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</si>
  <si>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</si>
  <si>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</si>
  <si>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</si>
  <si>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</si>
  <si>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757316182042</t>
  </si>
  <si>
    <t>Norwegian Sunset®</t>
  </si>
  <si>
    <t>C20510004000</t>
  </si>
  <si>
    <t>757316182158</t>
  </si>
  <si>
    <t>C20510015008</t>
  </si>
  <si>
    <t>757316185982</t>
  </si>
  <si>
    <t>C20510024007</t>
  </si>
  <si>
    <t>757316070820</t>
  </si>
  <si>
    <t>Ruby Sunset®</t>
  </si>
  <si>
    <t>C20516007000</t>
  </si>
  <si>
    <t>757316070837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</si>
  <si>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</si>
  <si>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</si>
  <si>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</si>
  <si>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</si>
  <si>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</si>
  <si>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</si>
  <si>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</si>
  <si>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</si>
  <si>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</si>
  <si>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</si>
  <si>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</si>
  <si>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</si>
  <si>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</si>
  <si>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</si>
  <si>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</si>
  <si>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</si>
  <si>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</si>
  <si>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</si>
  <si>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</si>
  <si>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</si>
  <si>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</si>
  <si>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</si>
  <si>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</si>
  <si>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</si>
  <si>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</si>
  <si>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</si>
  <si>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</si>
  <si>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</si>
  <si>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</si>
  <si>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</si>
  <si>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</si>
  <si>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</si>
  <si>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</si>
  <si>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</si>
  <si>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</si>
  <si>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757316069541</t>
  </si>
  <si>
    <t>C20511019007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</si>
  <si>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</si>
  <si>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</si>
  <si>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</si>
  <si>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</si>
  <si>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</si>
  <si>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</si>
  <si>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</si>
  <si>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</si>
  <si>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</si>
  <si>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</si>
  <si>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</si>
  <si>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</si>
  <si>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</si>
  <si>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</si>
  <si>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</si>
  <si>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</si>
  <si>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</si>
  <si>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</si>
  <si>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757316028401</t>
  </si>
  <si>
    <t>C18510010015</t>
  </si>
  <si>
    <t>757316075139</t>
  </si>
  <si>
    <t>C18510010009</t>
  </si>
  <si>
    <t>757316092723</t>
  </si>
  <si>
    <t>Sugar</t>
  </si>
  <si>
    <t>C1701406300L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</si>
  <si>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</si>
  <si>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</si>
  <si>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</si>
  <si>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</si>
  <si>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</si>
  <si>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</si>
  <si>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</si>
  <si>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757316026216</t>
  </si>
  <si>
    <t>John Pair</t>
  </si>
  <si>
    <t>C17030010009</t>
  </si>
  <si>
    <t>757316084438</t>
  </si>
  <si>
    <t>C17030019007</t>
  </si>
  <si>
    <t>757316047549</t>
  </si>
  <si>
    <t>Autumn Fest®</t>
  </si>
  <si>
    <t>C17055007000</t>
  </si>
  <si>
    <t>757316075115</t>
  </si>
  <si>
    <t>C17055010009</t>
  </si>
  <si>
    <t>757316045187</t>
  </si>
  <si>
    <t>Flashfire®</t>
  </si>
  <si>
    <t>C17089010009</t>
  </si>
  <si>
    <t>757316060975</t>
  </si>
  <si>
    <t>C17089015008</t>
  </si>
  <si>
    <t>757316028173</t>
  </si>
  <si>
    <t>C17089019007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</si>
  <si>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</si>
  <si>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</si>
  <si>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</si>
  <si>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</si>
  <si>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</si>
  <si>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</si>
  <si>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</si>
  <si>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</si>
  <si>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</si>
  <si>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</si>
  <si>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</si>
  <si>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757316041998</t>
  </si>
  <si>
    <t>Apollo®</t>
  </si>
  <si>
    <t>C17004019007</t>
  </si>
  <si>
    <t>757316076792</t>
  </si>
  <si>
    <t>Fall Fiesta®</t>
  </si>
  <si>
    <t>C17028010009</t>
  </si>
  <si>
    <t>757316074248</t>
  </si>
  <si>
    <t>C17028015008</t>
  </si>
  <si>
    <t>757316059818</t>
  </si>
  <si>
    <t>C17028024006</t>
  </si>
  <si>
    <t>757316184121</t>
  </si>
  <si>
    <t>C17028024005</t>
  </si>
  <si>
    <t>757316102354</t>
  </si>
  <si>
    <t>Silver</t>
  </si>
  <si>
    <t>Acer saccharinum</t>
  </si>
  <si>
    <t>C1650503300L</t>
  </si>
  <si>
    <t>757316103740</t>
  </si>
  <si>
    <t>C16505003000</t>
  </si>
  <si>
    <t>757316161153</t>
  </si>
  <si>
    <t>Silver Queen</t>
  </si>
  <si>
    <t>C16507015008</t>
  </si>
  <si>
    <t>757316176010</t>
  </si>
  <si>
    <t>Symatree®</t>
  </si>
  <si>
    <t>C16502007000</t>
  </si>
  <si>
    <t>757316105492</t>
  </si>
  <si>
    <t>#15 1 1/2"</t>
  </si>
  <si>
    <t>C16502015007</t>
  </si>
  <si>
    <t>757316176331</t>
  </si>
  <si>
    <t>Red Sentinel®</t>
  </si>
  <si>
    <t>C15089H10009</t>
  </si>
  <si>
    <t>757316025110</t>
  </si>
  <si>
    <t>C15089003000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</si>
  <si>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</si>
  <si>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</si>
  <si>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</si>
  <si>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</si>
  <si>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</si>
  <si>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</si>
  <si>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</si>
  <si>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</si>
  <si>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</si>
  <si>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</si>
  <si>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</si>
  <si>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</si>
  <si>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</si>
  <si>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</si>
  <si>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</si>
  <si>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</si>
  <si>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</si>
  <si>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</si>
  <si>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757316092150</t>
  </si>
  <si>
    <t>October Glory®</t>
  </si>
  <si>
    <t>C15018003000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</si>
  <si>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</si>
  <si>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</si>
  <si>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</si>
  <si>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</si>
  <si>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</si>
  <si>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</si>
  <si>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</si>
  <si>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</si>
  <si>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</si>
  <si>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</si>
  <si>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</si>
  <si>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</si>
  <si>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Armstrong Gold®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</si>
  <si>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</si>
  <si>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</si>
  <si>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</si>
  <si>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</si>
  <si>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</si>
  <si>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</si>
  <si>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</si>
  <si>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757316098541</t>
  </si>
  <si>
    <t>C15050003000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</si>
  <si>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</si>
  <si>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</si>
  <si>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</si>
  <si>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</si>
  <si>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</si>
  <si>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</si>
  <si>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</si>
  <si>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</si>
  <si>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757316042704</t>
  </si>
  <si>
    <t>Red Sunset®</t>
  </si>
  <si>
    <t>C15022003000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</si>
  <si>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</si>
  <si>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</si>
  <si>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</si>
  <si>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</si>
  <si>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</si>
  <si>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</si>
  <si>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</si>
  <si>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</si>
  <si>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</si>
  <si>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</si>
  <si>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</si>
  <si>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</si>
  <si>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757316042742</t>
  </si>
  <si>
    <t>Redpointe®</t>
  </si>
  <si>
    <t>C15041003000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</si>
  <si>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</si>
  <si>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</si>
  <si>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</si>
  <si>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</si>
  <si>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</si>
  <si>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</si>
  <si>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</si>
  <si>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</si>
  <si>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</si>
  <si>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</si>
  <si>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</si>
  <si>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</si>
  <si>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</si>
  <si>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</si>
  <si>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</si>
  <si>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</si>
  <si>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</si>
  <si>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</si>
  <si>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</si>
  <si>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</si>
  <si>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757316041790</t>
  </si>
  <si>
    <t>Brandywine</t>
  </si>
  <si>
    <t>C15001003000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</si>
  <si>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</si>
  <si>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</si>
  <si>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</si>
  <si>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</si>
  <si>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</si>
  <si>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</si>
  <si>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</si>
  <si>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</si>
  <si>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</si>
  <si>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</si>
  <si>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</si>
  <si>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</si>
  <si>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</si>
  <si>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</si>
  <si>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</si>
  <si>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</si>
  <si>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Acer pseudosieboldianum x palm 'Hasselkus'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</si>
  <si>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</si>
  <si>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</si>
  <si>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</si>
  <si>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</si>
  <si>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</si>
  <si>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</si>
  <si>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</si>
  <si>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</si>
  <si>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</si>
  <si>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</si>
  <si>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</si>
  <si>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</si>
  <si>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</si>
  <si>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757316123076</t>
  </si>
  <si>
    <t>Princeton Gold®</t>
  </si>
  <si>
    <t>C13525007000</t>
  </si>
  <si>
    <t>757316003606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</si>
  <si>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</si>
  <si>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</si>
  <si>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</si>
  <si>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</si>
  <si>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</si>
  <si>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</si>
  <si>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</si>
  <si>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</si>
  <si>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</si>
  <si>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</si>
  <si>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</si>
  <si>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</si>
  <si>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</si>
  <si>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</si>
  <si>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</si>
  <si>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</si>
  <si>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</si>
  <si>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</si>
  <si>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</si>
  <si>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</si>
  <si>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</si>
  <si>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</si>
  <si>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</si>
  <si>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</si>
  <si>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</si>
  <si>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</si>
  <si>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</si>
  <si>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</si>
  <si>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</si>
  <si>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Acer palmatum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</si>
  <si>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</si>
  <si>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</si>
  <si>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</si>
  <si>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</si>
  <si>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</si>
  <si>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</si>
  <si>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</si>
  <si>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757316003194</t>
  </si>
  <si>
    <t>Weeping Green</t>
  </si>
  <si>
    <t>Acer palmatum dissectum 'Viridis'</t>
  </si>
  <si>
    <t>C12570024007</t>
  </si>
  <si>
    <t>757316003187</t>
  </si>
  <si>
    <t>C12570024006</t>
  </si>
  <si>
    <t>757316070639</t>
  </si>
  <si>
    <t>Low Head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</si>
  <si>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</si>
  <si>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</si>
  <si>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</si>
  <si>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</si>
  <si>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</si>
  <si>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</si>
  <si>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</si>
  <si>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</si>
  <si>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</si>
  <si>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</si>
  <si>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</si>
  <si>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</si>
  <si>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</si>
  <si>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</si>
  <si>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</si>
  <si>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</si>
  <si>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</si>
  <si>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</si>
  <si>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</si>
  <si>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</si>
  <si>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</si>
  <si>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</si>
  <si>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</si>
  <si>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</si>
  <si>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C12567A24008</t>
  </si>
  <si>
    <t>757316087781</t>
  </si>
  <si>
    <t>Emperor I®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</si>
  <si>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</si>
  <si>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</si>
  <si>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</si>
  <si>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</si>
  <si>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</si>
  <si>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</si>
  <si>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</si>
  <si>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</si>
  <si>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</si>
  <si>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</si>
  <si>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Acer palmatum 'Crimson Queen'</t>
  </si>
  <si>
    <t>C12501A19066</t>
  </si>
  <si>
    <t>757316074545</t>
  </si>
  <si>
    <t>#20 30"</t>
  </si>
  <si>
    <t>C12501A19065</t>
  </si>
  <si>
    <t>757316066328</t>
  </si>
  <si>
    <t>C12501A19064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</si>
  <si>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</si>
  <si>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</si>
  <si>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</si>
  <si>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</si>
  <si>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</si>
  <si>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</si>
  <si>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</si>
  <si>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</si>
  <si>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</si>
  <si>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28" 1 3/4"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</si>
  <si>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</si>
  <si>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</si>
  <si>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</si>
  <si>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</si>
  <si>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</si>
  <si>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</si>
  <si>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</si>
  <si>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</si>
  <si>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</si>
  <si>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</si>
  <si>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</si>
  <si>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</si>
  <si>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</si>
  <si>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</si>
  <si>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</si>
  <si>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</si>
  <si>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</si>
  <si>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</si>
  <si>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</si>
  <si>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</si>
  <si>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</si>
  <si>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</si>
  <si>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</si>
  <si>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</si>
  <si>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</si>
  <si>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</si>
  <si>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</si>
  <si>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</si>
  <si>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757316072114</t>
  </si>
  <si>
    <t>Paperbark</t>
  </si>
  <si>
    <t>C0750803300L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</si>
  <si>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</si>
  <si>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</si>
  <si>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</si>
  <si>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</si>
  <si>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</si>
  <si>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</si>
  <si>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</si>
  <si>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</si>
  <si>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</si>
  <si>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</si>
  <si>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</si>
  <si>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</si>
  <si>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</si>
  <si>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</si>
  <si>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757316089440</t>
  </si>
  <si>
    <t>Bigtooth</t>
  </si>
  <si>
    <t>Acer grandidentatum</t>
  </si>
  <si>
    <t>C0700313300L</t>
  </si>
  <si>
    <t>757316176133</t>
  </si>
  <si>
    <t>High Peaks®</t>
  </si>
  <si>
    <t>C07025010009</t>
  </si>
  <si>
    <t>757316176140</t>
  </si>
  <si>
    <t>C07025015008</t>
  </si>
  <si>
    <t>757316176157</t>
  </si>
  <si>
    <t>C07025019007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</si>
  <si>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</si>
  <si>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</si>
  <si>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</si>
  <si>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</si>
  <si>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</si>
  <si>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</si>
  <si>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</si>
  <si>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757316092082</t>
  </si>
  <si>
    <t>Flame</t>
  </si>
  <si>
    <t>C06001103000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</si>
  <si>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</si>
  <si>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</si>
  <si>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</si>
  <si>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</si>
  <si>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</si>
  <si>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</si>
  <si>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</si>
  <si>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</si>
  <si>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</si>
  <si>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</si>
  <si>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</si>
  <si>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757316092112</t>
  </si>
  <si>
    <t>C06001303000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</si>
  <si>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</si>
  <si>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</si>
  <si>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</si>
  <si>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</si>
  <si>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</si>
  <si>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</si>
  <si>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</si>
  <si>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</si>
  <si>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</si>
  <si>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</si>
  <si>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757316088429</t>
  </si>
  <si>
    <t>C06001024007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</si>
  <si>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</si>
  <si>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</si>
  <si>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</si>
  <si>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</si>
  <si>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</si>
  <si>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</si>
  <si>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</si>
  <si>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</si>
  <si>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</si>
  <si>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</si>
  <si>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</si>
  <si>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</si>
  <si>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</si>
  <si>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</si>
  <si>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</si>
  <si>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</si>
  <si>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</si>
  <si>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</si>
  <si>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</si>
  <si>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</si>
  <si>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</si>
  <si>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</si>
  <si>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</si>
  <si>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</si>
  <si>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</si>
  <si>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757316183940</t>
  </si>
  <si>
    <t>Three Cheers™</t>
  </si>
  <si>
    <t>Acer circinatum 'HS12'</t>
  </si>
  <si>
    <t>C04030124061</t>
  </si>
  <si>
    <t>757316183933</t>
  </si>
  <si>
    <t>C04030124060</t>
  </si>
  <si>
    <t>757316072084</t>
  </si>
  <si>
    <t>Trident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</si>
  <si>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</si>
  <si>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</si>
  <si>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</si>
  <si>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</si>
  <si>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</si>
  <si>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</si>
  <si>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</si>
  <si>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Aptos Narrow"/>
        <family val="2"/>
        <scheme val="minor"/>
      </rPr>
      <t>Jessica Hutchings -</t>
    </r>
    <r>
      <rPr>
        <u/>
        <sz val="11"/>
        <color theme="10"/>
        <rFont val="Aptos Narrow"/>
        <family val="2"/>
        <scheme val="minor"/>
      </rPr>
      <t xml:space="preserve"> </t>
    </r>
    <r>
      <rPr>
        <u/>
        <sz val="11"/>
        <color rgb="FF0000FF"/>
        <rFont val="Aptos Narrow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</si>
  <si>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</si>
  <si>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 xml:space="preserve">                        Sales Contacts</t>
  </si>
  <si>
    <t>CONTAINER AVAILABILITY</t>
  </si>
  <si>
    <t>CONTAINER FRUIT AVAILABILITY</t>
  </si>
  <si>
    <t>VIGORLINER AVAILABILITY</t>
  </si>
  <si>
    <t>R88019803007</t>
  </si>
  <si>
    <t>R88003803009</t>
  </si>
  <si>
    <t>R88003803007</t>
  </si>
  <si>
    <t>Turkey Oak</t>
  </si>
  <si>
    <t>Quercus cerris</t>
  </si>
  <si>
    <t>R75069803015</t>
  </si>
  <si>
    <t>R75069803009</t>
  </si>
  <si>
    <t>R75069803008</t>
  </si>
  <si>
    <t>R75069803007</t>
  </si>
  <si>
    <t>R75057862019</t>
  </si>
  <si>
    <t>R75057862017</t>
  </si>
  <si>
    <t>R75057862015</t>
  </si>
  <si>
    <t>R75057862009</t>
  </si>
  <si>
    <t>Regal Prince® Oak</t>
  </si>
  <si>
    <t>R75044862017</t>
  </si>
  <si>
    <t>R75044862115</t>
  </si>
  <si>
    <t>R75044862015</t>
  </si>
  <si>
    <t>R75044862109</t>
  </si>
  <si>
    <t>R75044862108</t>
  </si>
  <si>
    <t>R75041862041</t>
  </si>
  <si>
    <t>R75041862040</t>
  </si>
  <si>
    <t>R75036862043</t>
  </si>
  <si>
    <t>R75036862042</t>
  </si>
  <si>
    <t>R75030862044</t>
  </si>
  <si>
    <t>R75030862042</t>
  </si>
  <si>
    <t>R75030862019</t>
  </si>
  <si>
    <t>R75030862017</t>
  </si>
  <si>
    <t>R75030862009</t>
  </si>
  <si>
    <t>R75026802044</t>
  </si>
  <si>
    <t>R75026802043</t>
  </si>
  <si>
    <t>R75026802042</t>
  </si>
  <si>
    <t>R75026802041</t>
  </si>
  <si>
    <t>R75021802044</t>
  </si>
  <si>
    <t>R75021802043</t>
  </si>
  <si>
    <t>R75021802042</t>
  </si>
  <si>
    <t>R75021802041</t>
  </si>
  <si>
    <t>R75021802040</t>
  </si>
  <si>
    <t>R75021802039</t>
  </si>
  <si>
    <t>R75021802017</t>
  </si>
  <si>
    <t>R75021802015</t>
  </si>
  <si>
    <t>R75021802009</t>
  </si>
  <si>
    <t>R75021803008</t>
  </si>
  <si>
    <t>R75018802043</t>
  </si>
  <si>
    <t>R75018802042</t>
  </si>
  <si>
    <t>R75018802041</t>
  </si>
  <si>
    <t>R75018802040</t>
  </si>
  <si>
    <t>R75018802039</t>
  </si>
  <si>
    <t>R75018802017</t>
  </si>
  <si>
    <t>R75018802015</t>
  </si>
  <si>
    <t>R75018802009</t>
  </si>
  <si>
    <t>R75018802008</t>
  </si>
  <si>
    <t>R75018803007</t>
  </si>
  <si>
    <t>Forest Green® Oak</t>
  </si>
  <si>
    <t>R75008862040</t>
  </si>
  <si>
    <t>R75008862039</t>
  </si>
  <si>
    <t>R75002802043</t>
  </si>
  <si>
    <t>R75002802042</t>
  </si>
  <si>
    <t>R75002802040</t>
  </si>
  <si>
    <t>R75002802039</t>
  </si>
  <si>
    <t>R75002802038</t>
  </si>
  <si>
    <t>R75002802037</t>
  </si>
  <si>
    <t>R75002802019</t>
  </si>
  <si>
    <t>R75002802017</t>
  </si>
  <si>
    <t>R75002802115</t>
  </si>
  <si>
    <t>Vanessa Parrotia</t>
  </si>
  <si>
    <t>R64075802019</t>
  </si>
  <si>
    <t>R64075802017</t>
  </si>
  <si>
    <t>Persian Spire™ Parrotia</t>
  </si>
  <si>
    <t>R64020802023</t>
  </si>
  <si>
    <t>R64020802021</t>
  </si>
  <si>
    <t>Gum Drop® Tupelo</t>
  </si>
  <si>
    <t>Nyssa sylvatica 'JFS-PN Legacy1'</t>
  </si>
  <si>
    <t>R62590812044</t>
  </si>
  <si>
    <t>R62590812042</t>
  </si>
  <si>
    <t>R62590812021</t>
  </si>
  <si>
    <t>R62590812019</t>
  </si>
  <si>
    <t>Black Tupelo</t>
  </si>
  <si>
    <t>Nyssa sylvatica</t>
  </si>
  <si>
    <t>R62512803044</t>
  </si>
  <si>
    <t>R62512803043</t>
  </si>
  <si>
    <t>R62512803042</t>
  </si>
  <si>
    <t>R62512803041</t>
  </si>
  <si>
    <t>R62512803021</t>
  </si>
  <si>
    <t>R62512803019</t>
  </si>
  <si>
    <t>R62512803017</t>
  </si>
  <si>
    <t>R62512803015</t>
  </si>
  <si>
    <t>Spring Welcome® Magnolia</t>
  </si>
  <si>
    <t>Magnolia x loebneri 'Ruth'</t>
  </si>
  <si>
    <t>R59079822066</t>
  </si>
  <si>
    <t>R59079822064</t>
  </si>
  <si>
    <t>R59079822062</t>
  </si>
  <si>
    <t>Rustica Rubra Magnolia</t>
  </si>
  <si>
    <t>Magnolia x soulangeana 'Rustica Rubra'</t>
  </si>
  <si>
    <t>R59040802017</t>
  </si>
  <si>
    <t>R59040802015</t>
  </si>
  <si>
    <t>R58559812039</t>
  </si>
  <si>
    <t>R58559812038</t>
  </si>
  <si>
    <t>R58559812015</t>
  </si>
  <si>
    <t>R58559812009</t>
  </si>
  <si>
    <t>R58559813008</t>
  </si>
  <si>
    <t>R58559813007</t>
  </si>
  <si>
    <t>Tulip Tree</t>
  </si>
  <si>
    <t>Liriodendron tulipifera</t>
  </si>
  <si>
    <t>R57004802019</t>
  </si>
  <si>
    <t>R57004802017</t>
  </si>
  <si>
    <t>R57004802015</t>
  </si>
  <si>
    <t>R57004802009</t>
  </si>
  <si>
    <t>R57004802008</t>
  </si>
  <si>
    <t>Slender Silhouette Sweetgum</t>
  </si>
  <si>
    <t>R56530812008</t>
  </si>
  <si>
    <t>American Sweetgum</t>
  </si>
  <si>
    <t>Liquidambar styraciflua</t>
  </si>
  <si>
    <t>R56508802015</t>
  </si>
  <si>
    <t>R56508802009</t>
  </si>
  <si>
    <t>Goldenrain Tree Goldenrain Tree</t>
  </si>
  <si>
    <t>R53504802109</t>
  </si>
  <si>
    <t>R53504802108</t>
  </si>
  <si>
    <t>R53504802107</t>
  </si>
  <si>
    <t>Red Obelisk Beech</t>
  </si>
  <si>
    <t>R44015862019</t>
  </si>
  <si>
    <t>R44015862017</t>
  </si>
  <si>
    <t>R30504802017</t>
  </si>
  <si>
    <t>R30504802115</t>
  </si>
  <si>
    <t>R30504802015</t>
  </si>
  <si>
    <t>R30504802109</t>
  </si>
  <si>
    <t>R28010862009</t>
  </si>
  <si>
    <t>R28010862008</t>
  </si>
  <si>
    <t>R28006862015</t>
  </si>
  <si>
    <t>R28006862009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</si>
  <si>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</si>
  <si>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</si>
  <si>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</si>
  <si>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</si>
  <si>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</si>
  <si>
    <t>A82535070017</t>
  </si>
  <si>
    <t>A82535070015</t>
  </si>
  <si>
    <t>A82535070009</t>
  </si>
  <si>
    <t>Snow Charm® Snowbell</t>
  </si>
  <si>
    <t>Styrax japonicus 'JFS-E'</t>
  </si>
  <si>
    <t>A82525070009</t>
  </si>
  <si>
    <t>A82525070008</t>
  </si>
  <si>
    <t>1 1/2"</t>
  </si>
  <si>
    <t>A82525070007</t>
  </si>
  <si>
    <t>A82520070009</t>
  </si>
  <si>
    <t>Fragrant Fountain Snowbell</t>
  </si>
  <si>
    <t>Styrax japonicus 'Fragrant Fountain'</t>
  </si>
  <si>
    <t>A82510070009</t>
  </si>
  <si>
    <t>A82510070008</t>
  </si>
  <si>
    <t>Fragrant Snowbell</t>
  </si>
  <si>
    <t>Styrax obassia</t>
  </si>
  <si>
    <t>A82505070015</t>
  </si>
  <si>
    <t>A82505070009</t>
  </si>
  <si>
    <t>A82505070008</t>
  </si>
  <si>
    <t>Japanese Stewartia</t>
  </si>
  <si>
    <t>A82060070009</t>
  </si>
  <si>
    <t>A75008070005</t>
  </si>
  <si>
    <t>2 1/2"</t>
  </si>
  <si>
    <t>A75008070004</t>
  </si>
  <si>
    <t>A75008070003</t>
  </si>
  <si>
    <t>Schip Laurel</t>
  </si>
  <si>
    <t>Prunus laurocerasus 'Schipkaensis'</t>
  </si>
  <si>
    <t>A73305270064</t>
  </si>
  <si>
    <t>A73305270062</t>
  </si>
  <si>
    <t>Dwarf Mugo Pine</t>
  </si>
  <si>
    <t>A68009070066</t>
  </si>
  <si>
    <t>30"</t>
  </si>
  <si>
    <t>A68009070065</t>
  </si>
  <si>
    <t>Austrian Pine</t>
  </si>
  <si>
    <t>A68003070062</t>
  </si>
  <si>
    <t>A68003070061</t>
  </si>
  <si>
    <t>A68003070059</t>
  </si>
  <si>
    <t>Wellspire Black Spruce</t>
  </si>
  <si>
    <t>A67070070059</t>
  </si>
  <si>
    <t>10 FT</t>
  </si>
  <si>
    <t>A67070070056</t>
  </si>
  <si>
    <t>Globosa Spruce</t>
  </si>
  <si>
    <t>Picea pungens 'Globosa'</t>
  </si>
  <si>
    <t>A67010070067</t>
  </si>
  <si>
    <t>A67010070066</t>
  </si>
  <si>
    <t>A67010070065</t>
  </si>
  <si>
    <t>A67010070064</t>
  </si>
  <si>
    <t>A64075070009</t>
  </si>
  <si>
    <t>A64075070008</t>
  </si>
  <si>
    <t>A64075070007</t>
  </si>
  <si>
    <t>1 3/4"</t>
  </si>
  <si>
    <t>A64075070006</t>
  </si>
  <si>
    <t>Ruby Vase® Parrotia</t>
  </si>
  <si>
    <t>A64050070009</t>
  </si>
  <si>
    <t>A64050070008</t>
  </si>
  <si>
    <t>A64020070015</t>
  </si>
  <si>
    <t>A64020070009</t>
  </si>
  <si>
    <t>A64020070008</t>
  </si>
  <si>
    <t>A64020070007</t>
  </si>
  <si>
    <t>A62590070005</t>
  </si>
  <si>
    <t>Wildfire Tupelo</t>
  </si>
  <si>
    <t>A62550070005</t>
  </si>
  <si>
    <t>A62526070009</t>
  </si>
  <si>
    <t>Afterburner® Tupelo</t>
  </si>
  <si>
    <t>A62525070009</t>
  </si>
  <si>
    <t>A62525070008</t>
  </si>
  <si>
    <t>A62512070009</t>
  </si>
  <si>
    <t>A62512070007</t>
  </si>
  <si>
    <t>A62512070003</t>
  </si>
  <si>
    <t>A59079270062</t>
  </si>
  <si>
    <t>Leonard Messel Magnolia</t>
  </si>
  <si>
    <t>A59014270061</t>
  </si>
  <si>
    <t>Edith Bogue Magnolia</t>
  </si>
  <si>
    <t>A59012070008</t>
  </si>
  <si>
    <t>Firehouse® Sweetgum</t>
  </si>
  <si>
    <t>A56520070005</t>
  </si>
  <si>
    <t>A56520070004</t>
  </si>
  <si>
    <t>Worplesdon Sweetgum</t>
  </si>
  <si>
    <t>A56511070008</t>
  </si>
  <si>
    <t>A56511070006</t>
  </si>
  <si>
    <t>A56511070005</t>
  </si>
  <si>
    <t>Rotundiloba Sweetgum</t>
  </si>
  <si>
    <t>Liquidambar styraciflua 'Rotundiloba'</t>
  </si>
  <si>
    <t>A56507070006</t>
  </si>
  <si>
    <t>Goldspire Ginkgo</t>
  </si>
  <si>
    <t>A47509070015</t>
  </si>
  <si>
    <t>A47509070009</t>
  </si>
  <si>
    <t>A47509070008</t>
  </si>
  <si>
    <t>A47506070015</t>
  </si>
  <si>
    <t>A47506070009</t>
  </si>
  <si>
    <t>A47506070008</t>
  </si>
  <si>
    <t>A47505070015</t>
  </si>
  <si>
    <t>A47505070009</t>
  </si>
  <si>
    <t>A47505070008</t>
  </si>
  <si>
    <t>A47505070007</t>
  </si>
  <si>
    <t>A47505070006</t>
  </si>
  <si>
    <t>A47501070015</t>
  </si>
  <si>
    <t>A47501070009</t>
  </si>
  <si>
    <t>A47501070008</t>
  </si>
  <si>
    <t>A47501070007</t>
  </si>
  <si>
    <t>Grandview™ Beech</t>
  </si>
  <si>
    <t>Fagus grandifolia 'JFS MDirr'</t>
  </si>
  <si>
    <t>A44040070005</t>
  </si>
  <si>
    <t>A44012070009</t>
  </si>
  <si>
    <t>A44012070007</t>
  </si>
  <si>
    <t>A44012070006</t>
  </si>
  <si>
    <t>Purple Weeping Beech</t>
  </si>
  <si>
    <t>Fagus sylvatica 'Purpurea Pendula'</t>
  </si>
  <si>
    <t>A44010070009</t>
  </si>
  <si>
    <t>A44010070008</t>
  </si>
  <si>
    <t>A44010070007</t>
  </si>
  <si>
    <t>A44010070006</t>
  </si>
  <si>
    <t>Weeping Beech</t>
  </si>
  <si>
    <t>Fagus sylvatica 'Pendula'</t>
  </si>
  <si>
    <t>A44008070009</t>
  </si>
  <si>
    <t>A44008070008</t>
  </si>
  <si>
    <t>A44008070007</t>
  </si>
  <si>
    <t>A44008070006</t>
  </si>
  <si>
    <t>A44008070005</t>
  </si>
  <si>
    <t>Green Beech</t>
  </si>
  <si>
    <t>Fagus sylvatica</t>
  </si>
  <si>
    <t>A44006070009</t>
  </si>
  <si>
    <t>A44006070008</t>
  </si>
  <si>
    <t>A44006070007</t>
  </si>
  <si>
    <t>A44006070006</t>
  </si>
  <si>
    <t>A44006070005</t>
  </si>
  <si>
    <t>A44006070004</t>
  </si>
  <si>
    <t>American Beech</t>
  </si>
  <si>
    <t>A44001070007</t>
  </si>
  <si>
    <t>A44001070006</t>
  </si>
  <si>
    <t>A44001070005</t>
  </si>
  <si>
    <t>A44001070004</t>
  </si>
  <si>
    <t>A44001070003</t>
  </si>
  <si>
    <t>A35062070005</t>
  </si>
  <si>
    <t>A35057070006</t>
  </si>
  <si>
    <t>A35057070005</t>
  </si>
  <si>
    <t>A35056070006</t>
  </si>
  <si>
    <t>A35056070005</t>
  </si>
  <si>
    <t>Golden Hinoki Cypress</t>
  </si>
  <si>
    <t>Chamaecyparis obtusa 'aurea'</t>
  </si>
  <si>
    <t>A32524070061</t>
  </si>
  <si>
    <t>A31590070007</t>
  </si>
  <si>
    <t>A31590070006</t>
  </si>
  <si>
    <t>A31590070005</t>
  </si>
  <si>
    <t>A31545070015</t>
  </si>
  <si>
    <t>Standing Ovation™ - First Editions® Serviceberry</t>
  </si>
  <si>
    <t>Amelanchier alnifolia 'Obelisk'</t>
  </si>
  <si>
    <t>A23035270066</t>
  </si>
  <si>
    <t>A23035270064</t>
  </si>
  <si>
    <t>Moonrise® Maple</t>
  </si>
  <si>
    <t>Acer shirasawanum 'Munn 001'</t>
  </si>
  <si>
    <t>A17510270064</t>
  </si>
  <si>
    <t>A17510270062</t>
  </si>
  <si>
    <t>Northern Glow® Maple</t>
  </si>
  <si>
    <t>A14515270062</t>
  </si>
  <si>
    <t>A14515270061</t>
  </si>
  <si>
    <t>A14515270060</t>
  </si>
  <si>
    <t>A14515270059</t>
  </si>
  <si>
    <t>A14515270058</t>
  </si>
  <si>
    <t>42"</t>
  </si>
  <si>
    <t>Weeping Green Japanese Maple</t>
  </si>
  <si>
    <t>A12570770063</t>
  </si>
  <si>
    <t>A12570770062</t>
  </si>
  <si>
    <t>A12570770061</t>
  </si>
  <si>
    <t>A12570070009</t>
  </si>
  <si>
    <t>A12570070008</t>
  </si>
  <si>
    <t>A12570070007</t>
  </si>
  <si>
    <t>A12570070006</t>
  </si>
  <si>
    <t>A12570070005</t>
  </si>
  <si>
    <t>A12567070009</t>
  </si>
  <si>
    <t>A12567070008</t>
  </si>
  <si>
    <t>A12567070007</t>
  </si>
  <si>
    <t>A12567070006</t>
  </si>
  <si>
    <t>Twombley's Red Sentinel Japanese Maple</t>
  </si>
  <si>
    <t>Acer palmatum 'Twombley's Red Sentinel'</t>
  </si>
  <si>
    <t>A12566270064</t>
  </si>
  <si>
    <t>A12566270062</t>
  </si>
  <si>
    <t>A12560770065</t>
  </si>
  <si>
    <t>A12560770064</t>
  </si>
  <si>
    <t>A12560770063</t>
  </si>
  <si>
    <t>A12560770062</t>
  </si>
  <si>
    <t>A12560770061</t>
  </si>
  <si>
    <t>A12560070009</t>
  </si>
  <si>
    <t>A12560070008</t>
  </si>
  <si>
    <t>A12560070007</t>
  </si>
  <si>
    <t>A12560070006</t>
  </si>
  <si>
    <t>A12560070005</t>
  </si>
  <si>
    <t>A12560070004</t>
  </si>
  <si>
    <t>Shishigashira Japanese Maple</t>
  </si>
  <si>
    <t>Acer palmatum 'Shishigashira'</t>
  </si>
  <si>
    <t>A12559270066</t>
  </si>
  <si>
    <t>A12559270064</t>
  </si>
  <si>
    <t>A12559270062</t>
  </si>
  <si>
    <t>A12559270061</t>
  </si>
  <si>
    <t>Orangeola Japanese Maple</t>
  </si>
  <si>
    <t>Acer palmatum dissectum 'Orangeola'</t>
  </si>
  <si>
    <t>A12552770065</t>
  </si>
  <si>
    <t>A12552770064</t>
  </si>
  <si>
    <t>A12552770063</t>
  </si>
  <si>
    <t>A12552770062</t>
  </si>
  <si>
    <t>A12544770062</t>
  </si>
  <si>
    <t>A12544770061</t>
  </si>
  <si>
    <t>A12519270064</t>
  </si>
  <si>
    <t>A12519270062</t>
  </si>
  <si>
    <t>A12519270061</t>
  </si>
  <si>
    <t>A12519270060</t>
  </si>
  <si>
    <t>Green Japanese Maple</t>
  </si>
  <si>
    <t>A12504270061</t>
  </si>
  <si>
    <t>A12504270058</t>
  </si>
  <si>
    <t>A12502270066</t>
  </si>
  <si>
    <t>A12502270064</t>
  </si>
  <si>
    <t>A12502270062</t>
  </si>
  <si>
    <t>A12502270061</t>
  </si>
  <si>
    <t>A12502270060</t>
  </si>
  <si>
    <t>A12502270059</t>
  </si>
  <si>
    <t>A12502070009</t>
  </si>
  <si>
    <t>A12502070008</t>
  </si>
  <si>
    <t>A12502070007</t>
  </si>
  <si>
    <t>A12502070006</t>
  </si>
  <si>
    <t>A12502070005</t>
  </si>
  <si>
    <t>Crimson Queen Japanese Maple</t>
  </si>
  <si>
    <t>A12501770065</t>
  </si>
  <si>
    <t>A12501770064</t>
  </si>
  <si>
    <t>A12501770063</t>
  </si>
  <si>
    <t>A12501070009</t>
  </si>
  <si>
    <t>A12501070008</t>
  </si>
  <si>
    <t>A12501070007</t>
  </si>
  <si>
    <t>A12501070006</t>
  </si>
  <si>
    <t>A12501070005</t>
  </si>
  <si>
    <t>A07508070009</t>
  </si>
  <si>
    <t>A07508070008</t>
  </si>
  <si>
    <t>Cinnamon Girl™ Maple</t>
  </si>
  <si>
    <t>Acer griseum x A. maximowiczianum 'Molly Fordham'</t>
  </si>
  <si>
    <t>A07505070009</t>
  </si>
  <si>
    <t>A07505070008</t>
  </si>
  <si>
    <t>A07505070007</t>
  </si>
  <si>
    <t>Three Cheers™ Maple</t>
  </si>
  <si>
    <t>A04030270061</t>
  </si>
  <si>
    <t>A04030270059</t>
  </si>
  <si>
    <t>A04020270064</t>
  </si>
  <si>
    <t>A04020270062</t>
  </si>
  <si>
    <t>A04020270061</t>
  </si>
  <si>
    <t>A04020270060</t>
  </si>
  <si>
    <t>A04020270059</t>
  </si>
  <si>
    <t>Morning Starburst™ Maple</t>
  </si>
  <si>
    <t>A04007270061</t>
  </si>
  <si>
    <t>A04007270060</t>
  </si>
  <si>
    <t>Vine Maple</t>
  </si>
  <si>
    <t>Acer circinatum</t>
  </si>
  <si>
    <t>A04005270064</t>
  </si>
  <si>
    <t>A04005270062</t>
  </si>
  <si>
    <t>A04005270061</t>
  </si>
  <si>
    <t>A04005270060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</si>
  <si>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                                        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</si>
  <si>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r>
      <rPr>
        <sz val="11.5"/>
        <color theme="10"/>
        <rFont val="Calibri"/>
        <family val="2"/>
      </rPr>
      <t xml:space="preserve">      </t>
    </r>
    <r>
      <rPr>
        <u/>
        <sz val="11.5"/>
        <color theme="10"/>
        <rFont val="Calibri"/>
        <family val="2"/>
      </rPr>
      <t xml:space="preserve"> Click Here for Abbreviations</t>
    </r>
  </si>
  <si>
    <r>
      <rPr>
        <b/>
        <sz val="38"/>
        <color theme="1"/>
        <rFont val="Calibri"/>
        <family val="2"/>
      </rPr>
      <t xml:space="preserve">               </t>
    </r>
    <r>
      <rPr>
        <b/>
        <u/>
        <sz val="38"/>
        <color theme="1"/>
        <rFont val="Calibri"/>
        <family val="2"/>
      </rPr>
      <t>B&amp;B AVAILABILITY</t>
    </r>
  </si>
  <si>
    <t>Updated:  September 2nd,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</si>
</sst>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</numFmts>
  <fonts count="8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1.5"/>
      <color rgb="FFC00000"/>
      <name val="Aptos Narrow"/>
      <family val="2"/>
      <scheme val="minor"/>
    </font>
    <font>
      <b/>
      <sz val="10"/>
      <name val="Calibri"/>
      <family val="2"/>
    </font>
    <font>
      <sz val="8"/>
      <color rgb="FF06787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sz val="11.5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.5"/>
      <name val="Calibri"/>
      <family val="2"/>
    </font>
    <font>
      <u/>
      <sz val="10"/>
      <color indexed="12"/>
      <name val="Arial"/>
      <family val="2"/>
    </font>
    <font>
      <sz val="11"/>
      <color rgb="FFC0000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u/>
      <sz val="12"/>
      <color indexed="12"/>
      <name val="Aptos Narrow"/>
      <family val="2"/>
      <scheme val="minor"/>
    </font>
    <font>
      <u/>
      <sz val="11.5"/>
      <color indexed="12"/>
      <name val="Aptos Narrow"/>
      <family val="2"/>
      <scheme val="minor"/>
    </font>
    <font>
      <sz val="11.5"/>
      <name val="Calibri"/>
      <family val="2"/>
    </font>
    <font>
      <u/>
      <sz val="11"/>
      <color theme="1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u/>
      <sz val="9"/>
      <color theme="10"/>
      <name val="Calibri"/>
      <family val="2"/>
    </font>
    <font>
      <u/>
      <sz val="11.5"/>
      <color theme="10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sz val="9.5"/>
      <name val="Calibri"/>
      <family val="2"/>
    </font>
    <font>
      <b/>
      <sz val="11.5"/>
      <color theme="1"/>
      <name val="Calibri"/>
      <family val="2"/>
    </font>
    <font>
      <sz val="11.5"/>
      <color rgb="FF0070C0"/>
      <name val="Calibri"/>
      <family val="2"/>
    </font>
    <font>
      <sz val="10"/>
      <name val="Calibri"/>
      <family val="2"/>
    </font>
    <font>
      <b/>
      <sz val="10.5"/>
      <name val="Calibri"/>
      <family val="2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40"/>
      <color theme="1"/>
      <name val="Aptos Narrow"/>
      <family val="2"/>
      <scheme val="minor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sz val="11.5"/>
      <color theme="1"/>
      <name val="Calibri"/>
      <family val="2"/>
    </font>
    <font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1.5"/>
      <color theme="1"/>
      <name val="Aptos Narrow"/>
      <family val="2"/>
      <scheme val="minor"/>
    </font>
    <font>
      <u/>
      <sz val="11.5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rgb="FF0000FF"/>
      <name val="Calibri"/>
      <family val="2"/>
    </font>
    <font>
      <b/>
      <sz val="11"/>
      <name val="Aptos Narrow"/>
      <family val="2"/>
      <scheme val="minor"/>
    </font>
    <font>
      <u/>
      <sz val="11"/>
      <color rgb="FF0000FF"/>
      <name val="Aptos Narrow"/>
      <family val="2"/>
      <scheme val="minor"/>
    </font>
    <font>
      <sz val="38"/>
      <color theme="1"/>
      <name val="Aptos Narrow"/>
      <family val="2"/>
      <scheme val="minor"/>
    </font>
    <font>
      <u/>
      <sz val="38"/>
      <color theme="1"/>
      <name val="Aptos Narrow"/>
      <family val="2"/>
      <scheme val="minor"/>
    </font>
    <font>
      <b/>
      <u/>
      <sz val="38"/>
      <color theme="1"/>
      <name val="Aptos Narrow"/>
      <family val="2"/>
      <scheme val="minor"/>
    </font>
    <font>
      <b/>
      <sz val="11.5"/>
      <color theme="1"/>
      <name val="Aptos Narrow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1.5"/>
      <color rgb="FF0000E1"/>
      <name val="Calibri"/>
      <family val="2"/>
    </font>
    <font>
      <sz val="11"/>
      <color theme="10"/>
      <name val="Calibri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b/>
      <u/>
      <sz val="38"/>
      <color theme="1"/>
      <name val="Calibri"/>
      <family val="2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  <font>
      <b/>
      <sz val="3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30" fillId="0" borderId="0"/>
    <xf numFmtId="0" fontId="1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</cellStyleXfs>
  <cellXfs count="393">
    <xf numFmtId="0" fontId="0" fillId="0" borderId="0" xfId="0"/>
    <xf numFmtId="0" fontId="3" fillId="0" borderId="0" xfId="0" applyFont="1"/>
    <xf numFmtId="0" fontId="0" fillId="0" borderId="0" xfId="0" applyAlignment="1">
      <alignment horizontal="right" indent="1"/>
    </xf>
    <xf numFmtId="1" fontId="0" fillId="0" borderId="0" xfId="1" applyNumberFormat="1" applyFont="1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 applyAlignment="1">
      <alignment horizontal="center" vertical="top"/>
    </xf>
    <xf numFmtId="44" fontId="0" fillId="0" borderId="0" xfId="1" applyFont="1" applyAlignment="1">
      <alignment horizontal="left" vertical="top" inden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/>
    </xf>
    <xf numFmtId="44" fontId="0" fillId="0" borderId="0" xfId="1" applyFont="1"/>
    <xf numFmtId="1" fontId="0" fillId="0" borderId="0" xfId="1" applyNumberFormat="1" applyFont="1" applyAlignment="1">
      <alignment horizontal="center"/>
    </xf>
    <xf numFmtId="44" fontId="12" fillId="0" borderId="0" xfId="1" applyFont="1" applyFill="1" applyAlignment="1">
      <alignment horizontal="left" vertical="center" wrapText="1" indent="1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right" vertical="center" indent="1"/>
    </xf>
    <xf numFmtId="14" fontId="7" fillId="0" borderId="0" xfId="0" applyNumberFormat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4" fontId="15" fillId="0" borderId="5" xfId="0" applyNumberFormat="1" applyFont="1" applyBorder="1" applyAlignment="1">
      <alignment vertical="center"/>
    </xf>
    <xf numFmtId="14" fontId="15" fillId="0" borderId="0" xfId="0" applyNumberFormat="1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 indent="1"/>
    </xf>
    <xf numFmtId="44" fontId="12" fillId="0" borderId="0" xfId="1" applyFont="1" applyFill="1" applyBorder="1" applyAlignment="1">
      <alignment horizontal="left" vertical="center" wrapText="1" indent="1"/>
    </xf>
    <xf numFmtId="9" fontId="0" fillId="2" borderId="7" xfId="2" applyFont="1" applyFill="1" applyBorder="1" applyAlignment="1">
      <alignment horizontal="center" vertical="top"/>
    </xf>
    <xf numFmtId="44" fontId="19" fillId="0" borderId="0" xfId="1" applyFont="1" applyBorder="1" applyAlignment="1">
      <alignment horizontal="right" vertical="center"/>
    </xf>
    <xf numFmtId="9" fontId="0" fillId="0" borderId="0" xfId="2" applyFont="1" applyFill="1" applyBorder="1" applyAlignment="1">
      <alignment horizontal="left" vertical="top" indent="1"/>
    </xf>
    <xf numFmtId="0" fontId="20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44" fontId="14" fillId="0" borderId="7" xfId="1" applyFont="1" applyFill="1" applyBorder="1" applyAlignment="1">
      <alignment horizontal="center" vertical="center" wrapText="1"/>
    </xf>
    <xf numFmtId="164" fontId="14" fillId="0" borderId="7" xfId="1" applyNumberFormat="1" applyFont="1" applyFill="1" applyBorder="1" applyAlignment="1">
      <alignment horizontal="left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44" fontId="14" fillId="3" borderId="7" xfId="1" applyFont="1" applyFill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left" vertical="center" wrapText="1" inden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horizontal="right" vertical="center" indent="2"/>
    </xf>
    <xf numFmtId="0" fontId="6" fillId="0" borderId="8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8" fontId="6" fillId="0" borderId="8" xfId="1" applyNumberFormat="1" applyFont="1" applyFill="1" applyBorder="1" applyAlignment="1">
      <alignment horizontal="right" vertical="center" indent="1"/>
    </xf>
    <xf numFmtId="44" fontId="21" fillId="0" borderId="8" xfId="1" applyFont="1" applyFill="1" applyBorder="1" applyAlignment="1">
      <alignment horizontal="center" vertical="center"/>
    </xf>
    <xf numFmtId="1" fontId="6" fillId="0" borderId="8" xfId="1" applyNumberFormat="1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44" fontId="21" fillId="0" borderId="9" xfId="1" applyFont="1" applyFill="1" applyBorder="1" applyAlignment="1">
      <alignment horizontal="center" vertical="center"/>
    </xf>
    <xf numFmtId="9" fontId="21" fillId="0" borderId="8" xfId="1" applyNumberFormat="1" applyFont="1" applyFill="1" applyBorder="1" applyAlignment="1">
      <alignment horizontal="left" vertical="center" indent="1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1" fillId="0" borderId="9" xfId="0" applyFont="1" applyBorder="1" applyAlignment="1">
      <alignment horizontal="center" vertical="center"/>
    </xf>
    <xf numFmtId="1" fontId="6" fillId="2" borderId="9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9" xfId="0" applyFont="1" applyFill="1" applyBorder="1" applyAlignment="1">
      <alignment vertical="center"/>
    </xf>
    <xf numFmtId="0" fontId="22" fillId="2" borderId="9" xfId="0" applyFont="1" applyFill="1" applyBorder="1" applyAlignment="1">
      <alignment vertical="center"/>
    </xf>
    <xf numFmtId="44" fontId="22" fillId="2" borderId="9" xfId="1" applyFont="1" applyFill="1" applyBorder="1" applyAlignment="1">
      <alignment horizontal="right" vertical="center" indent="1"/>
    </xf>
    <xf numFmtId="164" fontId="22" fillId="2" borderId="9" xfId="1" applyNumberFormat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right" vertical="center"/>
    </xf>
    <xf numFmtId="1" fontId="22" fillId="2" borderId="9" xfId="1" applyNumberFormat="1" applyFont="1" applyFill="1" applyBorder="1" applyAlignment="1">
      <alignment horizontal="center" vertical="center"/>
    </xf>
    <xf numFmtId="44" fontId="22" fillId="2" borderId="9" xfId="1" applyFont="1" applyFill="1" applyBorder="1" applyAlignment="1">
      <alignment horizontal="center" vertical="center"/>
    </xf>
    <xf numFmtId="44" fontId="22" fillId="3" borderId="9" xfId="1" applyFont="1" applyFill="1" applyBorder="1" applyAlignment="1">
      <alignment horizontal="left" vertical="center" indent="1"/>
    </xf>
    <xf numFmtId="0" fontId="6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 indent="1"/>
    </xf>
    <xf numFmtId="0" fontId="25" fillId="0" borderId="0" xfId="0" applyFont="1" applyAlignment="1">
      <alignment horizontal="right" vertical="center"/>
    </xf>
    <xf numFmtId="165" fontId="25" fillId="0" borderId="0" xfId="1" applyNumberFormat="1" applyFont="1" applyFill="1" applyBorder="1" applyAlignment="1">
      <alignment horizontal="right" vertical="center"/>
    </xf>
    <xf numFmtId="164" fontId="24" fillId="0" borderId="0" xfId="1" applyNumberFormat="1" applyFont="1" applyFill="1" applyBorder="1" applyAlignment="1">
      <alignment horizontal="center" vertical="center"/>
    </xf>
    <xf numFmtId="44" fontId="22" fillId="0" borderId="0" xfId="1" applyFont="1" applyFill="1" applyBorder="1" applyAlignment="1">
      <alignment vertical="center"/>
    </xf>
    <xf numFmtId="44" fontId="24" fillId="0" borderId="0" xfId="1" applyFont="1" applyFill="1" applyBorder="1" applyAlignment="1">
      <alignment horizontal="center" vertical="center"/>
    </xf>
    <xf numFmtId="44" fontId="24" fillId="0" borderId="0" xfId="1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 indent="1"/>
    </xf>
    <xf numFmtId="1" fontId="0" fillId="0" borderId="0" xfId="1" applyNumberFormat="1" applyFont="1" applyAlignment="1">
      <alignment horizontal="center" vertical="center"/>
    </xf>
    <xf numFmtId="44" fontId="0" fillId="0" borderId="0" xfId="1" applyFont="1" applyAlignment="1">
      <alignment vertical="center"/>
    </xf>
    <xf numFmtId="164" fontId="26" fillId="0" borderId="0" xfId="1" applyNumberFormat="1" applyFont="1" applyFill="1" applyAlignment="1">
      <alignment horizontal="center" vertical="center"/>
    </xf>
    <xf numFmtId="44" fontId="26" fillId="0" borderId="0" xfId="1" applyFont="1" applyFill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44" fontId="4" fillId="0" borderId="0" xfId="1" applyFon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21" fillId="0" borderId="0" xfId="3" applyFont="1" applyAlignment="1">
      <alignment horizontal="left"/>
    </xf>
    <xf numFmtId="0" fontId="21" fillId="0" borderId="0" xfId="3" applyFont="1" applyAlignment="1">
      <alignment horizontal="center"/>
    </xf>
    <xf numFmtId="165" fontId="21" fillId="0" borderId="0" xfId="3" applyNumberFormat="1" applyFont="1" applyAlignment="1">
      <alignment horizontal="center"/>
    </xf>
    <xf numFmtId="164" fontId="21" fillId="0" borderId="0" xfId="3" applyNumberFormat="1" applyFont="1" applyAlignment="1">
      <alignment horizontal="center"/>
    </xf>
    <xf numFmtId="0" fontId="28" fillId="4" borderId="0" xfId="3" applyFont="1" applyFill="1" applyAlignment="1">
      <alignment horizontal="left"/>
    </xf>
    <xf numFmtId="0" fontId="29" fillId="5" borderId="11" xfId="3" applyFont="1" applyFill="1" applyBorder="1" applyAlignment="1">
      <alignment horizontal="center"/>
    </xf>
    <xf numFmtId="165" fontId="30" fillId="4" borderId="12" xfId="4" applyNumberFormat="1" applyFill="1" applyBorder="1" applyAlignment="1">
      <alignment horizontal="center"/>
    </xf>
    <xf numFmtId="0" fontId="31" fillId="0" borderId="12" xfId="5" applyFont="1" applyBorder="1" applyAlignment="1">
      <alignment horizontal="center"/>
    </xf>
    <xf numFmtId="165" fontId="29" fillId="4" borderId="12" xfId="3" applyNumberFormat="1" applyFont="1" applyFill="1" applyBorder="1" applyAlignment="1">
      <alignment horizontal="center"/>
    </xf>
    <xf numFmtId="0" fontId="29" fillId="4" borderId="12" xfId="3" applyFont="1" applyFill="1" applyBorder="1" applyAlignment="1">
      <alignment horizontal="center"/>
    </xf>
    <xf numFmtId="0" fontId="29" fillId="4" borderId="12" xfId="3" applyFont="1" applyFill="1" applyBorder="1" applyAlignment="1">
      <alignment horizontal="left"/>
    </xf>
    <xf numFmtId="0" fontId="28" fillId="4" borderId="13" xfId="3" applyFont="1" applyFill="1" applyBorder="1" applyAlignment="1">
      <alignment horizontal="left"/>
    </xf>
    <xf numFmtId="0" fontId="29" fillId="5" borderId="14" xfId="3" applyFont="1" applyFill="1" applyBorder="1" applyAlignment="1">
      <alignment horizontal="center"/>
    </xf>
    <xf numFmtId="165" fontId="30" fillId="4" borderId="9" xfId="4" applyNumberFormat="1" applyFill="1" applyBorder="1" applyAlignment="1">
      <alignment horizontal="center"/>
    </xf>
    <xf numFmtId="0" fontId="31" fillId="0" borderId="9" xfId="5" applyFont="1" applyBorder="1" applyAlignment="1">
      <alignment horizontal="center"/>
    </xf>
    <xf numFmtId="165" fontId="29" fillId="4" borderId="9" xfId="3" applyNumberFormat="1" applyFont="1" applyFill="1" applyBorder="1" applyAlignment="1">
      <alignment horizontal="center"/>
    </xf>
    <xf numFmtId="0" fontId="29" fillId="4" borderId="9" xfId="3" applyFont="1" applyFill="1" applyBorder="1" applyAlignment="1">
      <alignment horizontal="center"/>
    </xf>
    <xf numFmtId="0" fontId="29" fillId="4" borderId="9" xfId="3" applyFont="1" applyFill="1" applyBorder="1" applyAlignment="1">
      <alignment horizontal="left"/>
    </xf>
    <xf numFmtId="0" fontId="28" fillId="4" borderId="15" xfId="3" applyFont="1" applyFill="1" applyBorder="1" applyAlignment="1">
      <alignment horizontal="left"/>
    </xf>
    <xf numFmtId="0" fontId="29" fillId="0" borderId="0" xfId="3" applyFont="1" applyAlignment="1">
      <alignment horizontal="left"/>
    </xf>
    <xf numFmtId="0" fontId="1" fillId="4" borderId="15" xfId="5" applyFill="1" applyBorder="1"/>
    <xf numFmtId="0" fontId="29" fillId="4" borderId="0" xfId="3" applyFont="1" applyFill="1" applyAlignment="1">
      <alignment horizontal="left"/>
    </xf>
    <xf numFmtId="0" fontId="29" fillId="5" borderId="16" xfId="3" applyFont="1" applyFill="1" applyBorder="1" applyAlignment="1">
      <alignment horizontal="center"/>
    </xf>
    <xf numFmtId="165" fontId="30" fillId="4" borderId="17" xfId="4" applyNumberFormat="1" applyFill="1" applyBorder="1" applyAlignment="1">
      <alignment horizontal="center"/>
    </xf>
    <xf numFmtId="0" fontId="31" fillId="0" borderId="17" xfId="5" applyFont="1" applyBorder="1" applyAlignment="1">
      <alignment horizontal="center"/>
    </xf>
    <xf numFmtId="165" fontId="29" fillId="4" borderId="17" xfId="3" applyNumberFormat="1" applyFont="1" applyFill="1" applyBorder="1" applyAlignment="1">
      <alignment horizontal="center"/>
    </xf>
    <xf numFmtId="0" fontId="29" fillId="4" borderId="17" xfId="3" applyFont="1" applyFill="1" applyBorder="1" applyAlignment="1">
      <alignment horizontal="center"/>
    </xf>
    <xf numFmtId="0" fontId="29" fillId="4" borderId="17" xfId="3" applyFont="1" applyFill="1" applyBorder="1" applyAlignment="1">
      <alignment horizontal="left"/>
    </xf>
    <xf numFmtId="0" fontId="28" fillId="4" borderId="18" xfId="3" applyFont="1" applyFill="1" applyBorder="1" applyAlignment="1">
      <alignment horizontal="left"/>
    </xf>
    <xf numFmtId="0" fontId="32" fillId="0" borderId="0" xfId="3" applyFont="1" applyAlignment="1">
      <alignment horizontal="left"/>
    </xf>
    <xf numFmtId="0" fontId="33" fillId="0" borderId="0" xfId="3" applyFont="1"/>
    <xf numFmtId="0" fontId="34" fillId="0" borderId="19" xfId="3" applyFont="1" applyBorder="1" applyAlignment="1">
      <alignment horizontal="left"/>
    </xf>
    <xf numFmtId="165" fontId="34" fillId="0" borderId="3" xfId="3" applyNumberFormat="1" applyFont="1" applyBorder="1" applyAlignment="1">
      <alignment horizontal="center"/>
    </xf>
    <xf numFmtId="0" fontId="34" fillId="0" borderId="20" xfId="3" applyFont="1" applyBorder="1" applyAlignment="1">
      <alignment horizontal="left"/>
    </xf>
    <xf numFmtId="164" fontId="34" fillId="0" borderId="20" xfId="3" applyNumberFormat="1" applyFont="1" applyBorder="1" applyAlignment="1">
      <alignment horizontal="left"/>
    </xf>
    <xf numFmtId="165" fontId="34" fillId="0" borderId="20" xfId="3" quotePrefix="1" applyNumberFormat="1" applyFont="1" applyBorder="1" applyAlignment="1">
      <alignment horizontal="left"/>
    </xf>
    <xf numFmtId="0" fontId="34" fillId="0" borderId="3" xfId="3" applyFont="1" applyBorder="1" applyAlignment="1">
      <alignment horizontal="left"/>
    </xf>
    <xf numFmtId="0" fontId="34" fillId="0" borderId="20" xfId="6" applyFont="1" applyBorder="1" applyAlignment="1">
      <alignment horizontal="left"/>
    </xf>
    <xf numFmtId="0" fontId="34" fillId="0" borderId="21" xfId="6" applyFont="1" applyBorder="1" applyAlignment="1">
      <alignment horizontal="left"/>
    </xf>
    <xf numFmtId="0" fontId="35" fillId="4" borderId="21" xfId="6" applyFont="1" applyFill="1" applyBorder="1" applyAlignment="1">
      <alignment horizontal="left"/>
    </xf>
    <xf numFmtId="0" fontId="21" fillId="0" borderId="0" xfId="3" applyFont="1"/>
    <xf numFmtId="0" fontId="37" fillId="0" borderId="0" xfId="7" applyNumberFormat="1" applyFont="1" applyFill="1" applyBorder="1" applyAlignment="1" applyProtection="1">
      <alignment horizontal="center" wrapText="1"/>
    </xf>
    <xf numFmtId="9" fontId="38" fillId="6" borderId="22" xfId="2" applyFont="1" applyFill="1" applyBorder="1" applyAlignment="1">
      <alignment horizontal="center"/>
    </xf>
    <xf numFmtId="0" fontId="39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40" fillId="0" borderId="0" xfId="7" applyNumberFormat="1" applyFont="1" applyFill="1" applyBorder="1" applyAlignment="1" applyProtection="1">
      <alignment horizontal="left" wrapText="1"/>
    </xf>
    <xf numFmtId="0" fontId="41" fillId="4" borderId="23" xfId="7" applyNumberFormat="1" applyFont="1" applyFill="1" applyBorder="1" applyAlignment="1" applyProtection="1">
      <alignment horizontal="left" wrapText="1"/>
    </xf>
    <xf numFmtId="0" fontId="42" fillId="0" borderId="0" xfId="3" applyFont="1" applyAlignment="1">
      <alignment horizontal="left"/>
    </xf>
    <xf numFmtId="0" fontId="42" fillId="0" borderId="0" xfId="3" applyFont="1"/>
    <xf numFmtId="0" fontId="44" fillId="0" borderId="0" xfId="8" applyFont="1" applyAlignment="1"/>
    <xf numFmtId="0" fontId="45" fillId="0" borderId="0" xfId="8" applyFont="1" applyAlignment="1">
      <alignment horizontal="right"/>
    </xf>
    <xf numFmtId="0" fontId="42" fillId="0" borderId="0" xfId="3" applyFont="1" applyAlignment="1">
      <alignment horizontal="left" wrapText="1"/>
    </xf>
    <xf numFmtId="0" fontId="42" fillId="4" borderId="0" xfId="3" applyFont="1" applyFill="1" applyAlignment="1">
      <alignment horizontal="left" wrapText="1"/>
    </xf>
    <xf numFmtId="0" fontId="50" fillId="0" borderId="0" xfId="3" applyFont="1" applyAlignment="1">
      <alignment horizontal="right"/>
    </xf>
    <xf numFmtId="0" fontId="35" fillId="0" borderId="0" xfId="6" applyFont="1" applyAlignment="1">
      <alignment horizontal="center"/>
    </xf>
    <xf numFmtId="0" fontId="51" fillId="0" borderId="0" xfId="6" applyFont="1" applyAlignment="1">
      <alignment horizontal="center"/>
    </xf>
    <xf numFmtId="0" fontId="52" fillId="0" borderId="0" xfId="7" applyNumberFormat="1" applyFont="1" applyFill="1" applyBorder="1" applyAlignment="1" applyProtection="1"/>
    <xf numFmtId="0" fontId="42" fillId="4" borderId="0" xfId="3" applyFont="1" applyFill="1" applyAlignment="1">
      <alignment wrapText="1"/>
    </xf>
    <xf numFmtId="0" fontId="53" fillId="0" borderId="0" xfId="3" applyFont="1" applyAlignment="1">
      <alignment horizontal="left"/>
    </xf>
    <xf numFmtId="0" fontId="53" fillId="0" borderId="0" xfId="3" applyFont="1"/>
    <xf numFmtId="0" fontId="54" fillId="0" borderId="0" xfId="7" applyNumberFormat="1" applyFont="1" applyFill="1" applyBorder="1" applyAlignment="1" applyProtection="1">
      <alignment horizontal="right"/>
    </xf>
    <xf numFmtId="0" fontId="55" fillId="0" borderId="0" xfId="6" applyFont="1" applyAlignment="1">
      <alignment horizontal="center" vertical="center"/>
    </xf>
    <xf numFmtId="0" fontId="30" fillId="0" borderId="0" xfId="4" applyAlignment="1">
      <alignment horizontal="center"/>
    </xf>
    <xf numFmtId="0" fontId="2" fillId="0" borderId="0" xfId="6" applyAlignment="1">
      <alignment horizontal="center"/>
    </xf>
    <xf numFmtId="0" fontId="42" fillId="4" borderId="0" xfId="3" applyFont="1" applyFill="1" applyAlignment="1">
      <alignment horizontal="center" wrapText="1"/>
    </xf>
    <xf numFmtId="0" fontId="42" fillId="4" borderId="0" xfId="3" applyFont="1" applyFill="1"/>
    <xf numFmtId="0" fontId="29" fillId="4" borderId="13" xfId="3" applyFont="1" applyFill="1" applyBorder="1" applyAlignment="1">
      <alignment horizontal="left"/>
    </xf>
    <xf numFmtId="0" fontId="28" fillId="4" borderId="25" xfId="3" applyFont="1" applyFill="1" applyBorder="1" applyAlignment="1">
      <alignment horizontal="left"/>
    </xf>
    <xf numFmtId="0" fontId="29" fillId="4" borderId="15" xfId="3" applyFont="1" applyFill="1" applyBorder="1" applyAlignment="1">
      <alignment horizontal="left"/>
    </xf>
    <xf numFmtId="0" fontId="29" fillId="4" borderId="18" xfId="3" applyFont="1" applyFill="1" applyBorder="1" applyAlignment="1">
      <alignment horizontal="left"/>
    </xf>
    <xf numFmtId="0" fontId="34" fillId="0" borderId="26" xfId="3" applyFont="1" applyBorder="1" applyAlignment="1">
      <alignment horizontal="left"/>
    </xf>
    <xf numFmtId="165" fontId="34" fillId="0" borderId="7" xfId="3" applyNumberFormat="1" applyFont="1" applyBorder="1" applyAlignment="1">
      <alignment horizontal="center"/>
    </xf>
    <xf numFmtId="0" fontId="34" fillId="0" borderId="27" xfId="3" applyFont="1" applyBorder="1" applyAlignment="1">
      <alignment horizontal="left"/>
    </xf>
    <xf numFmtId="164" fontId="34" fillId="0" borderId="27" xfId="3" applyNumberFormat="1" applyFont="1" applyBorder="1" applyAlignment="1">
      <alignment horizontal="left"/>
    </xf>
    <xf numFmtId="165" fontId="34" fillId="0" borderId="27" xfId="3" quotePrefix="1" applyNumberFormat="1" applyFont="1" applyBorder="1" applyAlignment="1">
      <alignment horizontal="left"/>
    </xf>
    <xf numFmtId="0" fontId="34" fillId="0" borderId="7" xfId="3" applyFont="1" applyBorder="1" applyAlignment="1">
      <alignment horizontal="left"/>
    </xf>
    <xf numFmtId="0" fontId="34" fillId="0" borderId="27" xfId="6" applyFont="1" applyBorder="1" applyAlignment="1">
      <alignment horizontal="left"/>
    </xf>
    <xf numFmtId="0" fontId="34" fillId="0" borderId="28" xfId="6" applyFont="1" applyBorder="1" applyAlignment="1">
      <alignment horizontal="left"/>
    </xf>
    <xf numFmtId="0" fontId="35" fillId="4" borderId="28" xfId="6" applyFont="1" applyFill="1" applyBorder="1" applyAlignment="1">
      <alignment horizontal="left"/>
    </xf>
    <xf numFmtId="0" fontId="56" fillId="0" borderId="0" xfId="3" applyFont="1" applyAlignment="1">
      <alignment horizontal="right" vertical="center"/>
    </xf>
    <xf numFmtId="0" fontId="2" fillId="0" borderId="0" xfId="6"/>
    <xf numFmtId="165" fontId="2" fillId="0" borderId="0" xfId="6" applyNumberFormat="1" applyAlignment="1">
      <alignment horizontal="center"/>
    </xf>
    <xf numFmtId="0" fontId="2" fillId="0" borderId="29" xfId="6" applyBorder="1"/>
    <xf numFmtId="1" fontId="60" fillId="5" borderId="11" xfId="6" applyNumberFormat="1" applyFont="1" applyFill="1" applyBorder="1" applyAlignment="1">
      <alignment horizontal="center"/>
    </xf>
    <xf numFmtId="165" fontId="42" fillId="4" borderId="12" xfId="6" applyNumberFormat="1" applyFont="1" applyFill="1" applyBorder="1" applyAlignment="1">
      <alignment horizontal="center"/>
    </xf>
    <xf numFmtId="0" fontId="2" fillId="0" borderId="12" xfId="6" applyBorder="1"/>
    <xf numFmtId="1" fontId="2" fillId="0" borderId="12" xfId="6" applyNumberFormat="1" applyBorder="1" applyAlignment="1">
      <alignment horizontal="center"/>
    </xf>
    <xf numFmtId="165" fontId="2" fillId="0" borderId="12" xfId="6" applyNumberFormat="1" applyBorder="1" applyAlignment="1">
      <alignment horizontal="center"/>
    </xf>
    <xf numFmtId="0" fontId="2" fillId="0" borderId="12" xfId="6" applyBorder="1" applyAlignment="1">
      <alignment horizontal="center"/>
    </xf>
    <xf numFmtId="0" fontId="43" fillId="0" borderId="12" xfId="8" applyBorder="1" applyAlignment="1">
      <alignment vertical="center"/>
    </xf>
    <xf numFmtId="0" fontId="2" fillId="0" borderId="13" xfId="6" applyBorder="1"/>
    <xf numFmtId="1" fontId="60" fillId="5" borderId="14" xfId="6" applyNumberFormat="1" applyFont="1" applyFill="1" applyBorder="1" applyAlignment="1">
      <alignment horizontal="center"/>
    </xf>
    <xf numFmtId="165" fontId="42" fillId="4" borderId="9" xfId="6" applyNumberFormat="1" applyFont="1" applyFill="1" applyBorder="1" applyAlignment="1">
      <alignment horizontal="center"/>
    </xf>
    <xf numFmtId="0" fontId="2" fillId="0" borderId="9" xfId="6" applyBorder="1"/>
    <xf numFmtId="1" fontId="2" fillId="0" borderId="9" xfId="6" applyNumberFormat="1" applyBorder="1" applyAlignment="1">
      <alignment horizontal="center"/>
    </xf>
    <xf numFmtId="165" fontId="2" fillId="0" borderId="9" xfId="6" applyNumberFormat="1" applyBorder="1" applyAlignment="1">
      <alignment horizontal="center"/>
    </xf>
    <xf numFmtId="0" fontId="2" fillId="0" borderId="9" xfId="6" applyBorder="1" applyAlignment="1">
      <alignment horizontal="center"/>
    </xf>
    <xf numFmtId="0" fontId="43" fillId="0" borderId="9" xfId="8" applyBorder="1" applyAlignment="1">
      <alignment vertical="center"/>
    </xf>
    <xf numFmtId="0" fontId="2" fillId="0" borderId="15" xfId="6" applyBorder="1"/>
    <xf numFmtId="0" fontId="61" fillId="0" borderId="9" xfId="5" applyFont="1" applyBorder="1" applyAlignment="1">
      <alignment vertical="center"/>
    </xf>
    <xf numFmtId="0" fontId="60" fillId="0" borderId="9" xfId="6" applyFont="1" applyBorder="1" applyAlignment="1">
      <alignment horizontal="center"/>
    </xf>
    <xf numFmtId="1" fontId="60" fillId="0" borderId="9" xfId="6" applyNumberFormat="1" applyFont="1" applyBorder="1" applyAlignment="1">
      <alignment horizontal="center"/>
    </xf>
    <xf numFmtId="165" fontId="60" fillId="0" borderId="9" xfId="6" applyNumberFormat="1" applyFont="1" applyBorder="1" applyAlignment="1">
      <alignment horizontal="center"/>
    </xf>
    <xf numFmtId="0" fontId="60" fillId="0" borderId="9" xfId="6" applyFont="1" applyBorder="1"/>
    <xf numFmtId="1" fontId="60" fillId="5" borderId="16" xfId="6" applyNumberFormat="1" applyFont="1" applyFill="1" applyBorder="1" applyAlignment="1">
      <alignment horizontal="center"/>
    </xf>
    <xf numFmtId="165" fontId="42" fillId="4" borderId="17" xfId="6" applyNumberFormat="1" applyFont="1" applyFill="1" applyBorder="1" applyAlignment="1">
      <alignment horizontal="center"/>
    </xf>
    <xf numFmtId="0" fontId="60" fillId="0" borderId="17" xfId="6" applyFont="1" applyBorder="1" applyAlignment="1">
      <alignment horizontal="center"/>
    </xf>
    <xf numFmtId="1" fontId="60" fillId="0" borderId="17" xfId="6" applyNumberFormat="1" applyFont="1" applyBorder="1" applyAlignment="1">
      <alignment horizontal="center"/>
    </xf>
    <xf numFmtId="165" fontId="60" fillId="0" borderId="17" xfId="6" applyNumberFormat="1" applyFont="1" applyBorder="1" applyAlignment="1">
      <alignment horizontal="center"/>
    </xf>
    <xf numFmtId="0" fontId="43" fillId="0" borderId="8" xfId="8" applyBorder="1" applyAlignment="1">
      <alignment vertical="center"/>
    </xf>
    <xf numFmtId="0" fontId="60" fillId="0" borderId="17" xfId="6" applyFont="1" applyBorder="1"/>
    <xf numFmtId="0" fontId="2" fillId="0" borderId="18" xfId="6" applyBorder="1"/>
    <xf numFmtId="0" fontId="30" fillId="0" borderId="0" xfId="6" applyFont="1"/>
    <xf numFmtId="2" fontId="62" fillId="0" borderId="30" xfId="6" applyNumberFormat="1" applyFont="1" applyBorder="1" applyAlignment="1">
      <alignment horizontal="left" vertical="center"/>
    </xf>
    <xf numFmtId="165" fontId="62" fillId="0" borderId="3" xfId="6" applyNumberFormat="1" applyFont="1" applyBorder="1" applyAlignment="1">
      <alignment horizontal="center" vertical="center"/>
    </xf>
    <xf numFmtId="2" fontId="62" fillId="0" borderId="30" xfId="6" applyNumberFormat="1" applyFont="1" applyBorder="1" applyAlignment="1">
      <alignment horizontal="center" vertical="center"/>
    </xf>
    <xf numFmtId="165" fontId="62" fillId="4" borderId="31" xfId="6" applyNumberFormat="1" applyFont="1" applyFill="1" applyBorder="1" applyAlignment="1">
      <alignment vertical="center"/>
    </xf>
    <xf numFmtId="165" fontId="62" fillId="4" borderId="31" xfId="6" applyNumberFormat="1" applyFont="1" applyFill="1" applyBorder="1" applyAlignment="1">
      <alignment horizontal="left" vertical="center"/>
    </xf>
    <xf numFmtId="165" fontId="62" fillId="0" borderId="31" xfId="6" applyNumberFormat="1" applyFont="1" applyBorder="1" applyAlignment="1">
      <alignment horizontal="center" vertical="center"/>
    </xf>
    <xf numFmtId="0" fontId="62" fillId="0" borderId="31" xfId="6" applyFont="1" applyBorder="1" applyAlignment="1">
      <alignment horizontal="left" vertical="center"/>
    </xf>
    <xf numFmtId="0" fontId="62" fillId="0" borderId="32" xfId="6" applyFont="1" applyBorder="1" applyAlignment="1">
      <alignment horizontal="left"/>
    </xf>
    <xf numFmtId="0" fontId="62" fillId="0" borderId="31" xfId="6" applyFont="1" applyBorder="1" applyAlignment="1">
      <alignment horizontal="left"/>
    </xf>
    <xf numFmtId="0" fontId="62" fillId="0" borderId="33" xfId="6" applyFont="1" applyBorder="1" applyAlignment="1">
      <alignment horizontal="left"/>
    </xf>
    <xf numFmtId="0" fontId="62" fillId="0" borderId="21" xfId="6" applyFont="1" applyBorder="1" applyAlignment="1">
      <alignment horizontal="left"/>
    </xf>
    <xf numFmtId="0" fontId="30" fillId="0" borderId="0" xfId="6" applyFont="1" applyAlignment="1">
      <alignment horizontal="center"/>
    </xf>
    <xf numFmtId="165" fontId="63" fillId="0" borderId="0" xfId="6" applyNumberFormat="1" applyFont="1" applyAlignment="1">
      <alignment horizontal="center"/>
    </xf>
    <xf numFmtId="0" fontId="65" fillId="0" borderId="0" xfId="8" applyFont="1" applyBorder="1" applyAlignment="1"/>
    <xf numFmtId="0" fontId="66" fillId="0" borderId="0" xfId="8" applyFont="1" applyBorder="1" applyAlignment="1"/>
    <xf numFmtId="0" fontId="65" fillId="0" borderId="29" xfId="8" applyFont="1" applyBorder="1" applyAlignment="1"/>
    <xf numFmtId="0" fontId="31" fillId="0" borderId="0" xfId="6" applyFont="1"/>
    <xf numFmtId="0" fontId="30" fillId="0" borderId="29" xfId="6" applyFont="1" applyBorder="1"/>
    <xf numFmtId="165" fontId="30" fillId="0" borderId="0" xfId="6" applyNumberFormat="1" applyFont="1" applyAlignment="1">
      <alignment horizontal="center"/>
    </xf>
    <xf numFmtId="0" fontId="63" fillId="0" borderId="0" xfId="6" applyFont="1" applyAlignment="1">
      <alignment horizontal="center"/>
    </xf>
    <xf numFmtId="0" fontId="43" fillId="0" borderId="0" xfId="8" applyBorder="1" applyAlignment="1">
      <alignment horizontal="center"/>
    </xf>
    <xf numFmtId="0" fontId="43" fillId="0" borderId="0" xfId="8" applyBorder="1" applyAlignment="1"/>
    <xf numFmtId="0" fontId="30" fillId="0" borderId="0" xfId="6" applyFont="1" applyAlignment="1">
      <alignment horizontal="right"/>
    </xf>
    <xf numFmtId="0" fontId="69" fillId="0" borderId="0" xfId="6" applyFont="1"/>
    <xf numFmtId="2" fontId="62" fillId="0" borderId="35" xfId="6" applyNumberFormat="1" applyFont="1" applyBorder="1" applyAlignment="1">
      <alignment horizontal="left" vertical="center"/>
    </xf>
    <xf numFmtId="165" fontId="62" fillId="0" borderId="7" xfId="6" applyNumberFormat="1" applyFont="1" applyBorder="1" applyAlignment="1">
      <alignment horizontal="center" vertical="center"/>
    </xf>
    <xf numFmtId="2" fontId="62" fillId="0" borderId="35" xfId="6" applyNumberFormat="1" applyFont="1" applyBorder="1" applyAlignment="1">
      <alignment horizontal="center" vertical="center"/>
    </xf>
    <xf numFmtId="165" fontId="62" fillId="4" borderId="32" xfId="6" applyNumberFormat="1" applyFont="1" applyFill="1" applyBorder="1" applyAlignment="1">
      <alignment vertical="center"/>
    </xf>
    <xf numFmtId="165" fontId="62" fillId="4" borderId="32" xfId="6" applyNumberFormat="1" applyFont="1" applyFill="1" applyBorder="1" applyAlignment="1">
      <alignment horizontal="left" vertical="center"/>
    </xf>
    <xf numFmtId="165" fontId="62" fillId="0" borderId="32" xfId="6" applyNumberFormat="1" applyFont="1" applyBorder="1" applyAlignment="1">
      <alignment horizontal="center" vertical="center"/>
    </xf>
    <xf numFmtId="0" fontId="62" fillId="0" borderId="32" xfId="6" applyFont="1" applyBorder="1" applyAlignment="1">
      <alignment horizontal="left" vertical="center"/>
    </xf>
    <xf numFmtId="0" fontId="62" fillId="0" borderId="32" xfId="6" applyFont="1" applyBorder="1" applyAlignment="1">
      <alignment horizontal="center"/>
    </xf>
    <xf numFmtId="0" fontId="62" fillId="0" borderId="36" xfId="6" applyFont="1" applyBorder="1" applyAlignment="1">
      <alignment horizontal="left"/>
    </xf>
    <xf numFmtId="0" fontId="62" fillId="0" borderId="28" xfId="6" applyFont="1" applyBorder="1" applyAlignment="1">
      <alignment horizontal="left"/>
    </xf>
    <xf numFmtId="0" fontId="2" fillId="0" borderId="25" xfId="6" applyBorder="1"/>
    <xf numFmtId="0" fontId="60" fillId="0" borderId="15" xfId="6" applyFont="1" applyBorder="1"/>
    <xf numFmtId="0" fontId="60" fillId="0" borderId="18" xfId="6" applyFont="1" applyBorder="1"/>
    <xf numFmtId="0" fontId="2" fillId="0" borderId="37" xfId="6" applyBorder="1"/>
    <xf numFmtId="165" fontId="2" fillId="0" borderId="0" xfId="6" applyNumberFormat="1" applyAlignment="1">
      <alignment horizontal="left"/>
    </xf>
    <xf numFmtId="0" fontId="2" fillId="0" borderId="0" xfId="6" applyAlignment="1">
      <alignment horizontal="left"/>
    </xf>
    <xf numFmtId="0" fontId="60" fillId="5" borderId="11" xfId="6" applyFont="1" applyFill="1" applyBorder="1" applyAlignment="1">
      <alignment horizontal="center"/>
    </xf>
    <xf numFmtId="165" fontId="31" fillId="4" borderId="12" xfId="6" applyNumberFormat="1" applyFont="1" applyFill="1" applyBorder="1" applyAlignment="1">
      <alignment horizontal="center"/>
    </xf>
    <xf numFmtId="1" fontId="31" fillId="4" borderId="12" xfId="6" applyNumberFormat="1" applyFont="1" applyFill="1" applyBorder="1" applyAlignment="1">
      <alignment horizontal="center"/>
    </xf>
    <xf numFmtId="0" fontId="31" fillId="4" borderId="12" xfId="6" applyFont="1" applyFill="1" applyBorder="1" applyAlignment="1">
      <alignment horizontal="left"/>
    </xf>
    <xf numFmtId="0" fontId="31" fillId="4" borderId="12" xfId="6" applyFont="1" applyFill="1" applyBorder="1"/>
    <xf numFmtId="0" fontId="31" fillId="4" borderId="13" xfId="6" applyFont="1" applyFill="1" applyBorder="1"/>
    <xf numFmtId="0" fontId="60" fillId="4" borderId="38" xfId="6" applyFont="1" applyFill="1" applyBorder="1"/>
    <xf numFmtId="0" fontId="60" fillId="5" borderId="14" xfId="6" applyFont="1" applyFill="1" applyBorder="1" applyAlignment="1">
      <alignment horizontal="center"/>
    </xf>
    <xf numFmtId="165" fontId="31" fillId="4" borderId="9" xfId="6" applyNumberFormat="1" applyFont="1" applyFill="1" applyBorder="1" applyAlignment="1">
      <alignment horizontal="center"/>
    </xf>
    <xf numFmtId="1" fontId="31" fillId="4" borderId="9" xfId="6" applyNumberFormat="1" applyFont="1" applyFill="1" applyBorder="1" applyAlignment="1">
      <alignment horizontal="center"/>
    </xf>
    <xf numFmtId="0" fontId="31" fillId="4" borderId="9" xfId="6" applyFont="1" applyFill="1" applyBorder="1" applyAlignment="1">
      <alignment horizontal="left"/>
    </xf>
    <xf numFmtId="0" fontId="31" fillId="4" borderId="9" xfId="6" applyFont="1" applyFill="1" applyBorder="1"/>
    <xf numFmtId="0" fontId="31" fillId="4" borderId="15" xfId="6" applyFont="1" applyFill="1" applyBorder="1"/>
    <xf numFmtId="0" fontId="60" fillId="4" borderId="25" xfId="6" applyFont="1" applyFill="1" applyBorder="1"/>
    <xf numFmtId="0" fontId="72" fillId="0" borderId="0" xfId="6" applyFont="1"/>
    <xf numFmtId="3" fontId="31" fillId="4" borderId="9" xfId="6" applyNumberFormat="1" applyFont="1" applyFill="1" applyBorder="1" applyAlignment="1">
      <alignment horizontal="center"/>
    </xf>
    <xf numFmtId="0" fontId="30" fillId="0" borderId="9" xfId="6" applyFont="1" applyBorder="1"/>
    <xf numFmtId="0" fontId="30" fillId="0" borderId="15" xfId="6" applyFont="1" applyBorder="1"/>
    <xf numFmtId="0" fontId="60" fillId="5" borderId="16" xfId="6" applyFont="1" applyFill="1" applyBorder="1" applyAlignment="1">
      <alignment horizontal="center"/>
    </xf>
    <xf numFmtId="165" fontId="31" fillId="4" borderId="17" xfId="6" applyNumberFormat="1" applyFont="1" applyFill="1" applyBorder="1" applyAlignment="1">
      <alignment horizontal="center"/>
    </xf>
    <xf numFmtId="1" fontId="31" fillId="4" borderId="17" xfId="6" applyNumberFormat="1" applyFont="1" applyFill="1" applyBorder="1" applyAlignment="1">
      <alignment horizontal="center"/>
    </xf>
    <xf numFmtId="0" fontId="31" fillId="4" borderId="17" xfId="6" applyFont="1" applyFill="1" applyBorder="1" applyAlignment="1">
      <alignment horizontal="left"/>
    </xf>
    <xf numFmtId="0" fontId="31" fillId="4" borderId="17" xfId="6" applyFont="1" applyFill="1" applyBorder="1"/>
    <xf numFmtId="0" fontId="31" fillId="4" borderId="18" xfId="6" applyFont="1" applyFill="1" applyBorder="1"/>
    <xf numFmtId="0" fontId="60" fillId="4" borderId="37" xfId="6" applyFont="1" applyFill="1" applyBorder="1"/>
    <xf numFmtId="0" fontId="34" fillId="0" borderId="35" xfId="3" applyFont="1" applyBorder="1" applyAlignment="1">
      <alignment horizontal="left"/>
    </xf>
    <xf numFmtId="0" fontId="34" fillId="0" borderId="32" xfId="3" applyFont="1" applyBorder="1" applyAlignment="1">
      <alignment horizontal="left"/>
    </xf>
    <xf numFmtId="4" fontId="34" fillId="0" borderId="32" xfId="3" applyNumberFormat="1" applyFont="1" applyBorder="1" applyAlignment="1">
      <alignment horizontal="left"/>
    </xf>
    <xf numFmtId="4" fontId="34" fillId="0" borderId="32" xfId="3" quotePrefix="1" applyNumberFormat="1" applyFont="1" applyBorder="1" applyAlignment="1">
      <alignment horizontal="left"/>
    </xf>
    <xf numFmtId="0" fontId="34" fillId="0" borderId="32" xfId="3" applyFont="1" applyBorder="1" applyAlignment="1">
      <alignment horizontal="center"/>
    </xf>
    <xf numFmtId="0" fontId="73" fillId="0" borderId="32" xfId="6" applyFont="1" applyBorder="1" applyAlignment="1">
      <alignment horizontal="left"/>
    </xf>
    <xf numFmtId="0" fontId="73" fillId="0" borderId="36" xfId="6" applyFont="1" applyBorder="1" applyAlignment="1">
      <alignment horizontal="left"/>
    </xf>
    <xf numFmtId="0" fontId="73" fillId="0" borderId="28" xfId="6" applyFont="1" applyBorder="1" applyAlignment="1">
      <alignment horizontal="left"/>
    </xf>
    <xf numFmtId="0" fontId="29" fillId="0" borderId="0" xfId="3" applyFont="1"/>
    <xf numFmtId="0" fontId="60" fillId="0" borderId="0" xfId="6" applyFont="1"/>
    <xf numFmtId="0" fontId="60" fillId="0" borderId="0" xfId="6" applyFont="1" applyAlignment="1">
      <alignment horizontal="center"/>
    </xf>
    <xf numFmtId="165" fontId="42" fillId="0" borderId="0" xfId="6" applyNumberFormat="1" applyFont="1" applyAlignment="1">
      <alignment horizontal="left"/>
    </xf>
    <xf numFmtId="0" fontId="76" fillId="0" borderId="0" xfId="8" applyFont="1" applyAlignment="1"/>
    <xf numFmtId="0" fontId="66" fillId="0" borderId="0" xfId="8" applyFont="1" applyAlignment="1"/>
    <xf numFmtId="165" fontId="60" fillId="0" borderId="0" xfId="6" applyNumberFormat="1" applyFont="1" applyAlignment="1">
      <alignment horizontal="left"/>
    </xf>
    <xf numFmtId="0" fontId="60" fillId="0" borderId="0" xfId="6" applyFont="1" applyAlignment="1">
      <alignment horizontal="left"/>
    </xf>
    <xf numFmtId="0" fontId="35" fillId="0" borderId="0" xfId="6" applyFont="1" applyAlignment="1">
      <alignment horizontal="left"/>
    </xf>
    <xf numFmtId="0" fontId="1" fillId="0" borderId="0" xfId="6" applyFont="1"/>
    <xf numFmtId="0" fontId="2" fillId="0" borderId="0" xfId="6" applyAlignment="1">
      <alignment wrapText="1"/>
    </xf>
    <xf numFmtId="0" fontId="1" fillId="4" borderId="0" xfId="6" applyFont="1" applyFill="1" applyAlignment="1">
      <alignment wrapText="1"/>
    </xf>
    <xf numFmtId="0" fontId="1" fillId="4" borderId="0" xfId="6" applyFont="1" applyFill="1"/>
    <xf numFmtId="0" fontId="80" fillId="0" borderId="0" xfId="6" applyFont="1"/>
    <xf numFmtId="0" fontId="81" fillId="0" borderId="0" xfId="6" applyFont="1"/>
    <xf numFmtId="0" fontId="82" fillId="0" borderId="0" xfId="6" applyFont="1"/>
    <xf numFmtId="0" fontId="58" fillId="0" borderId="0" xfId="6" applyFont="1" applyAlignment="1">
      <alignment horizontal="center" vertical="center"/>
    </xf>
    <xf numFmtId="0" fontId="57" fillId="0" borderId="0" xfId="4" applyFont="1"/>
    <xf numFmtId="0" fontId="56" fillId="0" borderId="0" xfId="3" applyFont="1" applyAlignment="1">
      <alignment horizontal="right" vertical="center" wrapText="1"/>
    </xf>
    <xf numFmtId="0" fontId="51" fillId="0" borderId="0" xfId="6" applyFont="1" applyAlignment="1">
      <alignment horizontal="center"/>
    </xf>
    <xf numFmtId="0" fontId="42" fillId="0" borderId="0" xfId="3" applyFont="1" applyAlignment="1">
      <alignment horizontal="left" wrapText="1"/>
    </xf>
    <xf numFmtId="0" fontId="46" fillId="0" borderId="0" xfId="8" applyFont="1" applyAlignment="1">
      <alignment horizontal="center" vertical="center"/>
    </xf>
    <xf numFmtId="0" fontId="42" fillId="0" borderId="0" xfId="8" applyFont="1" applyAlignment="1">
      <alignment horizontal="center" vertical="center"/>
    </xf>
    <xf numFmtId="0" fontId="50" fillId="0" borderId="0" xfId="7" applyNumberFormat="1" applyFont="1" applyFill="1" applyBorder="1" applyAlignment="1" applyProtection="1">
      <alignment horizontal="right" wrapText="1"/>
    </xf>
    <xf numFmtId="0" fontId="43" fillId="0" borderId="0" xfId="8" applyAlignment="1">
      <alignment horizontal="center"/>
    </xf>
    <xf numFmtId="165" fontId="42" fillId="7" borderId="22" xfId="6" applyNumberFormat="1" applyFont="1" applyFill="1" applyBorder="1" applyAlignment="1">
      <alignment horizontal="center" wrapText="1" shrinkToFit="1"/>
    </xf>
    <xf numFmtId="165" fontId="42" fillId="7" borderId="24" xfId="6" applyNumberFormat="1" applyFont="1" applyFill="1" applyBorder="1" applyAlignment="1">
      <alignment horizontal="center" wrapText="1" shrinkToFit="1"/>
    </xf>
    <xf numFmtId="0" fontId="49" fillId="0" borderId="0" xfId="7" applyNumberFormat="1" applyFont="1" applyFill="1" applyBorder="1" applyAlignment="1" applyProtection="1">
      <alignment horizontal="left" wrapText="1"/>
    </xf>
    <xf numFmtId="0" fontId="46" fillId="0" borderId="0" xfId="8" applyFont="1" applyAlignment="1">
      <alignment horizontal="center"/>
    </xf>
    <xf numFmtId="0" fontId="1" fillId="0" borderId="0" xfId="5"/>
    <xf numFmtId="0" fontId="46" fillId="0" borderId="0" xfId="8" applyFont="1" applyAlignment="1">
      <alignment vertical="center"/>
    </xf>
    <xf numFmtId="0" fontId="64" fillId="0" borderId="0" xfId="8" applyFont="1" applyAlignment="1"/>
    <xf numFmtId="165" fontId="42" fillId="7" borderId="34" xfId="6" applyNumberFormat="1" applyFont="1" applyFill="1" applyBorder="1" applyAlignment="1">
      <alignment horizontal="center" wrapText="1"/>
    </xf>
    <xf numFmtId="0" fontId="71" fillId="0" borderId="0" xfId="6" applyFont="1" applyAlignment="1">
      <alignment horizontal="center" vertical="center"/>
    </xf>
    <xf numFmtId="0" fontId="70" fillId="0" borderId="0" xfId="6" applyFont="1"/>
    <xf numFmtId="0" fontId="69" fillId="0" borderId="0" xfId="6" applyFont="1"/>
    <xf numFmtId="0" fontId="17" fillId="0" borderId="0" xfId="6" applyFont="1" applyAlignment="1">
      <alignment horizontal="right" vertical="center"/>
    </xf>
    <xf numFmtId="0" fontId="62" fillId="0" borderId="0" xfId="6" applyFont="1" applyAlignment="1">
      <alignment horizontal="center"/>
    </xf>
    <xf numFmtId="0" fontId="2" fillId="0" borderId="0" xfId="6"/>
    <xf numFmtId="0" fontId="43" fillId="0" borderId="0" xfId="8" applyAlignment="1">
      <alignment horizontal="right"/>
    </xf>
    <xf numFmtId="0" fontId="74" fillId="0" borderId="0" xfId="8" applyFont="1" applyAlignment="1">
      <alignment horizontal="center" vertical="center"/>
    </xf>
    <xf numFmtId="0" fontId="74" fillId="0" borderId="0" xfId="8" applyFont="1" applyAlignment="1">
      <alignment horizontal="center"/>
    </xf>
    <xf numFmtId="0" fontId="74" fillId="0" borderId="0" xfId="8" applyFont="1" applyAlignment="1">
      <alignment horizontal="left" vertical="center"/>
    </xf>
    <xf numFmtId="0" fontId="74" fillId="0" borderId="0" xfId="8" applyFont="1" applyAlignment="1">
      <alignment horizontal="left"/>
    </xf>
    <xf numFmtId="0" fontId="74" fillId="0" borderId="0" xfId="8" applyFont="1" applyAlignment="1">
      <alignment vertical="center"/>
    </xf>
    <xf numFmtId="0" fontId="43" fillId="0" borderId="0" xfId="8" applyAlignment="1">
      <alignment vertical="center"/>
    </xf>
    <xf numFmtId="0" fontId="17" fillId="0" borderId="0" xfId="6" applyFont="1" applyAlignment="1">
      <alignment horizontal="center" vertical="center"/>
    </xf>
    <xf numFmtId="0" fontId="63" fillId="0" borderId="0" xfId="6" applyFont="1" applyAlignment="1">
      <alignment horizontal="center" vertical="center"/>
    </xf>
    <xf numFmtId="0" fontId="60" fillId="0" borderId="0" xfId="6" applyFont="1" applyAlignment="1">
      <alignment horizontal="right"/>
    </xf>
    <xf numFmtId="0" fontId="35" fillId="0" borderId="0" xfId="6" applyFont="1" applyAlignment="1">
      <alignment horizontal="left"/>
    </xf>
    <xf numFmtId="0" fontId="43" fillId="0" borderId="0" xfId="8" applyAlignment="1">
      <alignment horizontal="right" vertical="center"/>
    </xf>
    <xf numFmtId="0" fontId="79" fillId="4" borderId="0" xfId="3" applyFont="1" applyFill="1" applyAlignment="1">
      <alignment horizontal="center" vertical="center" wrapText="1"/>
    </xf>
    <xf numFmtId="0" fontId="78" fillId="4" borderId="0" xfId="6" applyFont="1" applyFill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44" fontId="14" fillId="3" borderId="3" xfId="1" applyFont="1" applyFill="1" applyBorder="1" applyAlignment="1">
      <alignment horizontal="center" vertical="center" wrapText="1"/>
    </xf>
    <xf numFmtId="44" fontId="14" fillId="3" borderId="4" xfId="1" applyFont="1" applyFill="1" applyBorder="1" applyAlignment="1">
      <alignment horizontal="center" vertical="center" wrapText="1"/>
    </xf>
    <xf numFmtId="44" fontId="14" fillId="3" borderId="6" xfId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left" vertical="center"/>
    </xf>
    <xf numFmtId="0" fontId="28" fillId="0" borderId="0" xfId="3" applyFont="1" applyAlignment="1">
      <alignment horizontal="left"/>
    </xf>
    <xf numFmtId="0" fontId="6" fillId="5" borderId="11" xfId="3" applyFont="1" applyFill="1" applyBorder="1" applyAlignment="1">
      <alignment horizontal="center"/>
    </xf>
    <xf numFmtId="165" fontId="2" fillId="4" borderId="12" xfId="4" applyNumberFormat="1" applyFont="1" applyFill="1" applyBorder="1" applyAlignment="1">
      <alignment horizontal="center"/>
    </xf>
    <xf numFmtId="1" fontId="6" fillId="4" borderId="12" xfId="3" applyNumberFormat="1" applyFont="1" applyFill="1" applyBorder="1" applyAlignment="1">
      <alignment horizontal="center"/>
    </xf>
    <xf numFmtId="165" fontId="6" fillId="4" borderId="12" xfId="3" applyNumberFormat="1" applyFont="1" applyFill="1" applyBorder="1" applyAlignment="1">
      <alignment horizontal="center"/>
    </xf>
    <xf numFmtId="0" fontId="6" fillId="4" borderId="12" xfId="3" applyFont="1" applyFill="1" applyBorder="1" applyAlignment="1">
      <alignment horizontal="center"/>
    </xf>
    <xf numFmtId="0" fontId="6" fillId="4" borderId="12" xfId="3" applyFont="1" applyFill="1" applyBorder="1" applyAlignment="1">
      <alignment horizontal="left"/>
    </xf>
    <xf numFmtId="0" fontId="6" fillId="4" borderId="13" xfId="3" applyFont="1" applyFill="1" applyBorder="1" applyAlignment="1">
      <alignment horizontal="left"/>
    </xf>
    <xf numFmtId="0" fontId="6" fillId="5" borderId="14" xfId="3" applyFont="1" applyFill="1" applyBorder="1" applyAlignment="1">
      <alignment horizontal="center"/>
    </xf>
    <xf numFmtId="165" fontId="2" fillId="4" borderId="9" xfId="4" applyNumberFormat="1" applyFont="1" applyFill="1" applyBorder="1" applyAlignment="1">
      <alignment horizontal="center"/>
    </xf>
    <xf numFmtId="1" fontId="6" fillId="4" borderId="9" xfId="3" applyNumberFormat="1" applyFont="1" applyFill="1" applyBorder="1" applyAlignment="1">
      <alignment horizontal="center"/>
    </xf>
    <xf numFmtId="165" fontId="6" fillId="4" borderId="9" xfId="3" applyNumberFormat="1" applyFont="1" applyFill="1" applyBorder="1" applyAlignment="1">
      <alignment horizontal="center"/>
    </xf>
    <xf numFmtId="0" fontId="6" fillId="4" borderId="9" xfId="3" applyFont="1" applyFill="1" applyBorder="1" applyAlignment="1">
      <alignment horizontal="center"/>
    </xf>
    <xf numFmtId="0" fontId="6" fillId="4" borderId="9" xfId="3" applyFont="1" applyFill="1" applyBorder="1" applyAlignment="1">
      <alignment horizontal="left"/>
    </xf>
    <xf numFmtId="0" fontId="6" fillId="4" borderId="15" xfId="3" applyFont="1" applyFill="1" applyBorder="1" applyAlignment="1">
      <alignment horizontal="left"/>
    </xf>
    <xf numFmtId="0" fontId="0" fillId="0" borderId="9" xfId="0" applyBorder="1"/>
    <xf numFmtId="0" fontId="0" fillId="0" borderId="15" xfId="0" applyBorder="1"/>
    <xf numFmtId="1" fontId="2" fillId="4" borderId="9" xfId="4" applyNumberFormat="1" applyFont="1" applyFill="1" applyBorder="1" applyAlignment="1">
      <alignment horizontal="center"/>
    </xf>
    <xf numFmtId="0" fontId="2" fillId="4" borderId="9" xfId="4" applyFont="1" applyFill="1" applyBorder="1" applyAlignment="1">
      <alignment horizontal="center"/>
    </xf>
    <xf numFmtId="0" fontId="2" fillId="4" borderId="9" xfId="4" applyFont="1" applyFill="1" applyBorder="1" applyAlignment="1">
      <alignment horizontal="left"/>
    </xf>
    <xf numFmtId="0" fontId="2" fillId="4" borderId="9" xfId="4" applyFont="1" applyFill="1" applyBorder="1"/>
    <xf numFmtId="0" fontId="2" fillId="4" borderId="15" xfId="4" applyFont="1" applyFill="1" applyBorder="1"/>
    <xf numFmtId="0" fontId="6" fillId="5" borderId="16" xfId="3" applyFont="1" applyFill="1" applyBorder="1" applyAlignment="1">
      <alignment horizontal="center"/>
    </xf>
    <xf numFmtId="165" fontId="2" fillId="4" borderId="17" xfId="4" applyNumberFormat="1" applyFont="1" applyFill="1" applyBorder="1" applyAlignment="1">
      <alignment horizontal="center"/>
    </xf>
    <xf numFmtId="1" fontId="2" fillId="4" borderId="17" xfId="4" applyNumberFormat="1" applyFont="1" applyFill="1" applyBorder="1" applyAlignment="1">
      <alignment horizontal="center"/>
    </xf>
    <xf numFmtId="0" fontId="2" fillId="4" borderId="17" xfId="4" applyFont="1" applyFill="1" applyBorder="1" applyAlignment="1">
      <alignment horizontal="center"/>
    </xf>
    <xf numFmtId="0" fontId="2" fillId="4" borderId="17" xfId="4" applyFont="1" applyFill="1" applyBorder="1" applyAlignment="1">
      <alignment horizontal="left"/>
    </xf>
    <xf numFmtId="0" fontId="2" fillId="4" borderId="17" xfId="4" applyFont="1" applyFill="1" applyBorder="1"/>
    <xf numFmtId="0" fontId="2" fillId="4" borderId="18" xfId="4" applyFont="1" applyFill="1" applyBorder="1"/>
    <xf numFmtId="165" fontId="34" fillId="0" borderId="30" xfId="3" applyNumberFormat="1" applyFont="1" applyBorder="1" applyAlignment="1">
      <alignment horizontal="center"/>
    </xf>
    <xf numFmtId="0" fontId="34" fillId="0" borderId="31" xfId="3" applyFont="1" applyBorder="1" applyAlignment="1">
      <alignment horizontal="left"/>
    </xf>
    <xf numFmtId="164" fontId="34" fillId="0" borderId="31" xfId="3" applyNumberFormat="1" applyFont="1" applyBorder="1" applyAlignment="1">
      <alignment horizontal="left"/>
    </xf>
    <xf numFmtId="165" fontId="34" fillId="0" borderId="31" xfId="3" quotePrefix="1" applyNumberFormat="1" applyFont="1" applyBorder="1" applyAlignment="1">
      <alignment horizontal="center"/>
    </xf>
    <xf numFmtId="0" fontId="34" fillId="0" borderId="31" xfId="6" applyFont="1" applyBorder="1" applyAlignment="1">
      <alignment horizontal="left"/>
    </xf>
    <xf numFmtId="0" fontId="35" fillId="0" borderId="33" xfId="6" applyFont="1" applyBorder="1" applyAlignment="1">
      <alignment horizontal="left"/>
    </xf>
    <xf numFmtId="0" fontId="41" fillId="0" borderId="0" xfId="7" applyNumberFormat="1" applyFont="1" applyFill="1" applyBorder="1" applyAlignment="1" applyProtection="1">
      <alignment horizontal="left" wrapText="1"/>
    </xf>
    <xf numFmtId="0" fontId="43" fillId="0" borderId="0" xfId="8" applyAlignment="1"/>
    <xf numFmtId="0" fontId="0" fillId="0" borderId="0" xfId="0" applyAlignment="1">
      <alignment horizontal="center"/>
    </xf>
    <xf numFmtId="0" fontId="42" fillId="0" borderId="0" xfId="3" applyFont="1" applyAlignment="1">
      <alignment wrapText="1"/>
    </xf>
    <xf numFmtId="0" fontId="0" fillId="0" borderId="0" xfId="0" applyAlignment="1">
      <alignment horizontal="left"/>
    </xf>
    <xf numFmtId="0" fontId="46" fillId="0" borderId="0" xfId="8" applyFont="1" applyAlignment="1">
      <alignment horizontal="left"/>
    </xf>
    <xf numFmtId="0" fontId="78" fillId="4" borderId="0" xfId="0" applyFont="1" applyFill="1" applyAlignment="1">
      <alignment horizontal="center"/>
    </xf>
    <xf numFmtId="0" fontId="70" fillId="0" borderId="0" xfId="4" applyFont="1"/>
    <xf numFmtId="0" fontId="81" fillId="0" borderId="0" xfId="6" applyFont="1" applyAlignment="1">
      <alignment horizontal="center" vertical="center"/>
    </xf>
  </cellXfs>
  <cellStyles count="9">
    <cellStyle name="Currency" xfId="1" builtinId="4"/>
    <cellStyle name="Hyperlink" xfId="8" builtinId="8"/>
    <cellStyle name="Hyperlink 3" xfId="7" xr:uid="{781DABE1-53D8-48BE-B3C1-FEE29E3D453A}"/>
    <cellStyle name="Normal" xfId="0" builtinId="0"/>
    <cellStyle name="Normal 2" xfId="4" xr:uid="{B4893D1C-1432-40E0-A4DD-0BEC0BBEB5EA}"/>
    <cellStyle name="Normal 3" xfId="5" xr:uid="{C96487F9-CC54-4EBC-AF57-4561D3774F83}"/>
    <cellStyle name="Normal 4 2" xfId="6" xr:uid="{894BFB96-13FE-4A3F-8FB7-9F4BA080533D}"/>
    <cellStyle name="Normal 6" xfId="3" xr:uid="{B48D3CED-6391-4DA5-9FF8-9887F040587D}"/>
    <cellStyle name="Percent" xfId="2" builtinId="5"/>
  </cellStyles>
  <dxfs count="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B2E6A5D4-664F-4C6D-B8A7-BABAB7D1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C97651A5-2B46-41D7-82A8-7007FEBFA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771650" cy="742950"/>
    <xdr:pic>
      <xdr:nvPicPr>
        <xdr:cNvPr id="2" name="Picture 1">
          <a:extLst>
            <a:ext uri="{FF2B5EF4-FFF2-40B4-BE49-F238E27FC236}">
              <a16:creationId xmlns:a16="http://schemas.microsoft.com/office/drawing/2014/main" id="{9E879C93-A759-4A55-BC06-BF901AE99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771650" cy="7429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B35823A0-E60B-418F-B1AD-9A670EE90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07A36777-7CA3-48A9-BEAA-15450DEF7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0F944A01-F10A-45DE-A6F9-9BA198324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66676"/>
          <a:ext cx="1514475" cy="6477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AE6503A3-E76B-4B4B-93F3-C04A97FEE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1</xdr:row>
      <xdr:rowOff>76200</xdr:rowOff>
    </xdr:from>
    <xdr:to>
      <xdr:col>12</xdr:col>
      <xdr:colOff>400050</xdr:colOff>
      <xdr:row>2</xdr:row>
      <xdr:rowOff>113620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FDED2-996E-4350-889D-91E4DD799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76200"/>
          <a:ext cx="1857375" cy="751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</xdr:row>
      <xdr:rowOff>38099</xdr:rowOff>
    </xdr:from>
    <xdr:to>
      <xdr:col>4</xdr:col>
      <xdr:colOff>1910132</xdr:colOff>
      <xdr:row>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A045C2-1591-4718-B7D0-5F07849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38099"/>
          <a:ext cx="1862506" cy="781051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3</xdr:row>
      <xdr:rowOff>47625</xdr:rowOff>
    </xdr:from>
    <xdr:to>
      <xdr:col>12</xdr:col>
      <xdr:colOff>133523</xdr:colOff>
      <xdr:row>11</xdr:row>
      <xdr:rowOff>114509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B076B9-47D5-4966-B436-65C51152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8050" y="1047750"/>
          <a:ext cx="1238423" cy="1495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https://jfss.co/sa-abbr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05503024006/" TargetMode="External"/><Relationship Id="rId21" Type="http://schemas.openxmlformats.org/officeDocument/2006/relationships/hyperlink" Target="https://jfschmidt.com/part-detail/c20529024005/" TargetMode="External"/><Relationship Id="rId42" Type="http://schemas.openxmlformats.org/officeDocument/2006/relationships/hyperlink" Target="https://jfschmidt.com/part-detail/c31011015008/" TargetMode="External"/><Relationship Id="rId47" Type="http://schemas.openxmlformats.org/officeDocument/2006/relationships/hyperlink" Target="https://jfschmidt.com/part-detail/c47506004000/" TargetMode="External"/><Relationship Id="rId63" Type="http://schemas.openxmlformats.org/officeDocument/2006/relationships/hyperlink" Target="https://jfschmidt.com/part-detail/c71009004000/" TargetMode="External"/><Relationship Id="rId68" Type="http://schemas.openxmlformats.org/officeDocument/2006/relationships/hyperlink" Target="https://jfschmidt.com/part-detail/c73608007000/" TargetMode="External"/><Relationship Id="rId84" Type="http://schemas.openxmlformats.org/officeDocument/2006/relationships/hyperlink" Target="https://jfschmidt.com/part-detail/c7505706300l/" TargetMode="External"/><Relationship Id="rId89" Type="http://schemas.openxmlformats.org/officeDocument/2006/relationships/hyperlink" Target="https://jfschmidt.com/part-detail/c83504110000/" TargetMode="External"/><Relationship Id="rId16" Type="http://schemas.openxmlformats.org/officeDocument/2006/relationships/hyperlink" Target="https://jfschmidt.com/part-detail/c15089003000/" TargetMode="External"/><Relationship Id="rId11" Type="http://schemas.openxmlformats.org/officeDocument/2006/relationships/hyperlink" Target="https://jfschmidt.com/part-detail/c15041019007/" TargetMode="External"/><Relationship Id="rId32" Type="http://schemas.openxmlformats.org/officeDocument/2006/relationships/hyperlink" Target="https://jfschmidt.com/part-detail/c23015107000/" TargetMode="External"/><Relationship Id="rId37" Type="http://schemas.openxmlformats.org/officeDocument/2006/relationships/hyperlink" Target="https://jfschmidt.com/part-detail/c25037007000/" TargetMode="External"/><Relationship Id="rId53" Type="http://schemas.openxmlformats.org/officeDocument/2006/relationships/hyperlink" Target="https://jfschmidt.com/part-detail/c60068007000/" TargetMode="External"/><Relationship Id="rId58" Type="http://schemas.openxmlformats.org/officeDocument/2006/relationships/hyperlink" Target="https://jfschmidt.com/part-detail/c60071715085/" TargetMode="External"/><Relationship Id="rId74" Type="http://schemas.openxmlformats.org/officeDocument/2006/relationships/hyperlink" Target="https://jfschmidt.com/part-detail/c75059015008/" TargetMode="External"/><Relationship Id="rId79" Type="http://schemas.openxmlformats.org/officeDocument/2006/relationships/hyperlink" Target="https://jfschmidt.com/part-detail/c75017004000/" TargetMode="External"/><Relationship Id="rId5" Type="http://schemas.openxmlformats.org/officeDocument/2006/relationships/hyperlink" Target="mailto:brianm@jfschmidt.com" TargetMode="External"/><Relationship Id="rId90" Type="http://schemas.openxmlformats.org/officeDocument/2006/relationships/hyperlink" Target="https://jfschmidt.com/part-detail/c8803306300l/" TargetMode="External"/><Relationship Id="rId14" Type="http://schemas.openxmlformats.org/officeDocument/2006/relationships/hyperlink" Target="https://jfschmidt.com/part-detail/c15041003000/" TargetMode="External"/><Relationship Id="rId22" Type="http://schemas.openxmlformats.org/officeDocument/2006/relationships/hyperlink" Target="https://jfschmidt.com/part-detail/c20510015008/" TargetMode="External"/><Relationship Id="rId27" Type="http://schemas.openxmlformats.org/officeDocument/2006/relationships/hyperlink" Target="https://jfschmidt.com/part-detail/c05503019007/" TargetMode="External"/><Relationship Id="rId30" Type="http://schemas.openxmlformats.org/officeDocument/2006/relationships/hyperlink" Target="https://jfschmidt.com/part-detail/c23015010009/" TargetMode="External"/><Relationship Id="rId35" Type="http://schemas.openxmlformats.org/officeDocument/2006/relationships/hyperlink" Target="https://jfschmidt.com/part-detail/c2502606300l/" TargetMode="External"/><Relationship Id="rId43" Type="http://schemas.openxmlformats.org/officeDocument/2006/relationships/hyperlink" Target="https://jfschmidt.com/part-detail/c31011110000/" TargetMode="External"/><Relationship Id="rId48" Type="http://schemas.openxmlformats.org/officeDocument/2006/relationships/hyperlink" Target="https://jfschmidt.com/part-detail/c48502010009/" TargetMode="External"/><Relationship Id="rId56" Type="http://schemas.openxmlformats.org/officeDocument/2006/relationships/hyperlink" Target="https://jfschmidt.com/part-detail/c60513007000/" TargetMode="External"/><Relationship Id="rId64" Type="http://schemas.openxmlformats.org/officeDocument/2006/relationships/hyperlink" Target="https://jfschmidt.com/part-detail/c71009304000/" TargetMode="External"/><Relationship Id="rId69" Type="http://schemas.openxmlformats.org/officeDocument/2006/relationships/hyperlink" Target="https://jfschmidt.com/part-detail/c73612007000/" TargetMode="External"/><Relationship Id="rId77" Type="http://schemas.openxmlformats.org/officeDocument/2006/relationships/hyperlink" Target="https://jfschmidt.com/part-detail/c7500806300l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60068019007/" TargetMode="External"/><Relationship Id="rId72" Type="http://schemas.openxmlformats.org/officeDocument/2006/relationships/hyperlink" Target="https://jfschmidt.com/part-detail/c73312115062/" TargetMode="External"/><Relationship Id="rId80" Type="http://schemas.openxmlformats.org/officeDocument/2006/relationships/hyperlink" Target="https://jfschmidt.com/part-detail/c75030007000/" TargetMode="External"/><Relationship Id="rId85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15041015008/" TargetMode="External"/><Relationship Id="rId17" Type="http://schemas.openxmlformats.org/officeDocument/2006/relationships/hyperlink" Target="https://jfschmidt.com/part-detail/c16505003000/" TargetMode="External"/><Relationship Id="rId25" Type="http://schemas.openxmlformats.org/officeDocument/2006/relationships/hyperlink" Target="https://jfschmidt.com/part-detail/c05503024005/" TargetMode="External"/><Relationship Id="rId33" Type="http://schemas.openxmlformats.org/officeDocument/2006/relationships/hyperlink" Target="https://jfschmidt.com/part-detail/c23015104000/" TargetMode="External"/><Relationship Id="rId38" Type="http://schemas.openxmlformats.org/officeDocument/2006/relationships/hyperlink" Target="https://jfschmidt.com/part-detail/c25037915009/" TargetMode="External"/><Relationship Id="rId46" Type="http://schemas.openxmlformats.org/officeDocument/2006/relationships/hyperlink" Target="https://jfschmidt.com/part-detail/c35063019007/" TargetMode="External"/><Relationship Id="rId59" Type="http://schemas.openxmlformats.org/officeDocument/2006/relationships/hyperlink" Target="https://jfschmidt.com/part-detail/c6401003300l/" TargetMode="External"/><Relationship Id="rId67" Type="http://schemas.openxmlformats.org/officeDocument/2006/relationships/hyperlink" Target="https://jfschmidt.com/part-detail/c73602007000/" TargetMode="External"/><Relationship Id="rId20" Type="http://schemas.openxmlformats.org/officeDocument/2006/relationships/hyperlink" Target="https://jfschmidt.com/part-detail/c20511007000/" TargetMode="External"/><Relationship Id="rId41" Type="http://schemas.openxmlformats.org/officeDocument/2006/relationships/hyperlink" Target="https://jfschmidt.com/part-detail/c29550015008/" TargetMode="External"/><Relationship Id="rId54" Type="http://schemas.openxmlformats.org/officeDocument/2006/relationships/hyperlink" Target="https://jfschmidt.com/part-detail/c60068019007/" TargetMode="External"/><Relationship Id="rId62" Type="http://schemas.openxmlformats.org/officeDocument/2006/relationships/hyperlink" Target="https://jfschmidt.com/part-detail/c71025010009/" TargetMode="External"/><Relationship Id="rId70" Type="http://schemas.openxmlformats.org/officeDocument/2006/relationships/hyperlink" Target="https://jfschmidt.com/part-detail/c73910007000/" TargetMode="External"/><Relationship Id="rId75" Type="http://schemas.openxmlformats.org/officeDocument/2006/relationships/hyperlink" Target="https://jfschmidt.com/part-detail/c75059010009/" TargetMode="External"/><Relationship Id="rId83" Type="http://schemas.openxmlformats.org/officeDocument/2006/relationships/hyperlink" Target="https://jfschmidt.com/part-detail/c75057007000/" TargetMode="External"/><Relationship Id="rId88" Type="http://schemas.openxmlformats.org/officeDocument/2006/relationships/hyperlink" Target="https://jfschmidt.com/part-detail/c83504007000/" TargetMode="External"/><Relationship Id="rId91" Type="http://schemas.openxmlformats.org/officeDocument/2006/relationships/printerSettings" Target="../printerSettings/printerSettings4.bin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89010009/" TargetMode="External"/><Relationship Id="rId23" Type="http://schemas.openxmlformats.org/officeDocument/2006/relationships/hyperlink" Target="https://jfschmidt.com/part-detail/c20514019007/" TargetMode="External"/><Relationship Id="rId28" Type="http://schemas.openxmlformats.org/officeDocument/2006/relationships/hyperlink" Target="https://jfschmidt.com/part-detail/c05503015008/" TargetMode="External"/><Relationship Id="rId36" Type="http://schemas.openxmlformats.org/officeDocument/2006/relationships/hyperlink" Target="https://jfschmidt.com/part-detail/c2503136300l/" TargetMode="External"/><Relationship Id="rId49" Type="http://schemas.openxmlformats.org/officeDocument/2006/relationships/hyperlink" Target="https://jfschmidt.com/part-detail/c51015007000/" TargetMode="External"/><Relationship Id="rId57" Type="http://schemas.openxmlformats.org/officeDocument/2006/relationships/hyperlink" Target="https://jfschmidt.com/part-detail/c60023715085/" TargetMode="External"/><Relationship Id="rId10" Type="http://schemas.openxmlformats.org/officeDocument/2006/relationships/hyperlink" Target="https://jfschmidt.com/part-detail/c15001003000/" TargetMode="External"/><Relationship Id="rId31" Type="http://schemas.openxmlformats.org/officeDocument/2006/relationships/hyperlink" Target="https://jfschmidt.com/part-detail/c23015110000/" TargetMode="External"/><Relationship Id="rId44" Type="http://schemas.openxmlformats.org/officeDocument/2006/relationships/hyperlink" Target="https://jfschmidt.com/part-detail/c35056004000/" TargetMode="External"/><Relationship Id="rId52" Type="http://schemas.openxmlformats.org/officeDocument/2006/relationships/hyperlink" Target="https://jfschmidt.com/part-detail/c60068015008/" TargetMode="External"/><Relationship Id="rId60" Type="http://schemas.openxmlformats.org/officeDocument/2006/relationships/hyperlink" Target="https://jfschmidt.com/part-detail/c6402003300l/" TargetMode="External"/><Relationship Id="rId65" Type="http://schemas.openxmlformats.org/officeDocument/2006/relationships/hyperlink" Target="https://jfschmidt.com/part-detail/c73047019007/" TargetMode="External"/><Relationship Id="rId73" Type="http://schemas.openxmlformats.org/officeDocument/2006/relationships/hyperlink" Target="https://jfschmidt.com/part-detail/c73201007000/" TargetMode="External"/><Relationship Id="rId78" Type="http://schemas.openxmlformats.org/officeDocument/2006/relationships/hyperlink" Target="https://jfschmidt.com/part-detail/c75013107000/" TargetMode="External"/><Relationship Id="rId81" Type="http://schemas.openxmlformats.org/officeDocument/2006/relationships/hyperlink" Target="https://jfschmidt.com/part-detail/c7503005300l/" TargetMode="External"/><Relationship Id="rId86" Type="http://schemas.openxmlformats.org/officeDocument/2006/relationships/hyperlink" Target="https://jfschmidt.com/part-detail/c7505806300l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5041007000/" TargetMode="External"/><Relationship Id="rId18" Type="http://schemas.openxmlformats.org/officeDocument/2006/relationships/hyperlink" Target="https://jfschmidt.com/part-detail/c1650503300l/" TargetMode="External"/><Relationship Id="rId39" Type="http://schemas.openxmlformats.org/officeDocument/2006/relationships/hyperlink" Target="https://jfschmidt.com/part-detail/c28010003000/" TargetMode="External"/><Relationship Id="rId34" Type="http://schemas.openxmlformats.org/officeDocument/2006/relationships/hyperlink" Target="https://jfschmidt.com/part-detail/c25026004000/" TargetMode="External"/><Relationship Id="rId50" Type="http://schemas.openxmlformats.org/officeDocument/2006/relationships/hyperlink" Target="https://jfschmidt.com/part-detail/c60106715085/" TargetMode="External"/><Relationship Id="rId55" Type="http://schemas.openxmlformats.org/officeDocument/2006/relationships/hyperlink" Target="https://jfschmidt.com/part-detail/c60068015008/" TargetMode="External"/><Relationship Id="rId76" Type="http://schemas.openxmlformats.org/officeDocument/2006/relationships/hyperlink" Target="https://jfschmidt.com/part-detail/c75008024006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3018004000/" TargetMode="External"/><Relationship Id="rId92" Type="http://schemas.openxmlformats.org/officeDocument/2006/relationships/drawing" Target="../drawings/drawing4.xm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05503007000/" TargetMode="External"/><Relationship Id="rId24" Type="http://schemas.openxmlformats.org/officeDocument/2006/relationships/hyperlink" Target="https://jfschmidt.com/part-detail/c05508003000/" TargetMode="External"/><Relationship Id="rId40" Type="http://schemas.openxmlformats.org/officeDocument/2006/relationships/hyperlink" Target="https://jfschmidt.com/part-detail/c2801006300l/" TargetMode="External"/><Relationship Id="rId45" Type="http://schemas.openxmlformats.org/officeDocument/2006/relationships/hyperlink" Target="https://jfschmidt.com/part-detail/c35065004000/" TargetMode="External"/><Relationship Id="rId66" Type="http://schemas.openxmlformats.org/officeDocument/2006/relationships/hyperlink" Target="https://jfschmidt.com/part-detail/c73212004000/" TargetMode="External"/><Relationship Id="rId87" Type="http://schemas.openxmlformats.org/officeDocument/2006/relationships/hyperlink" Target="https://jfschmidt.com/part-detail/c8252003300l/" TargetMode="External"/><Relationship Id="rId61" Type="http://schemas.openxmlformats.org/officeDocument/2006/relationships/hyperlink" Target="https://jfschmidt.com/part-detail/c71012007000/" TargetMode="External"/><Relationship Id="rId82" Type="http://schemas.openxmlformats.org/officeDocument/2006/relationships/hyperlink" Target="https://jfschmidt.com/part-detail/c7503006300l/" TargetMode="External"/><Relationship Id="rId19" Type="http://schemas.openxmlformats.org/officeDocument/2006/relationships/hyperlink" Target="https://jfschmidt.com/part-detail/c17087010009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73910007000/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73612007000/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73608007000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jfschmidt.com/part-detail/c73602007000/" TargetMode="Externa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60513007000/" TargetMode="External"/><Relationship Id="rId1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8010003000/" TargetMode="External"/><Relationship Id="rId26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2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3136300l/" TargetMode="External"/><Relationship Id="rId25" Type="http://schemas.openxmlformats.org/officeDocument/2006/relationships/hyperlink" Target="https://jfschmidt.com/part-detail/c7505706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2502606300l/" TargetMode="External"/><Relationship Id="rId20" Type="http://schemas.openxmlformats.org/officeDocument/2006/relationships/hyperlink" Target="https://jfschmidt.com/part-detail/c6401003300l/" TargetMode="External"/><Relationship Id="rId29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05508003000/" TargetMode="External"/><Relationship Id="rId23" Type="http://schemas.openxmlformats.org/officeDocument/2006/relationships/hyperlink" Target="https://jfschmidt.com/part-detail/c7503005300l/" TargetMode="External"/><Relationship Id="rId28" Type="http://schemas.openxmlformats.org/officeDocument/2006/relationships/hyperlink" Target="https://jfschmidt.com/part-detail/c8252003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6300l/" TargetMode="External"/><Relationship Id="rId31" Type="http://schemas.openxmlformats.org/officeDocument/2006/relationships/drawing" Target="../drawings/drawing7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7500806300l/" TargetMode="External"/><Relationship Id="rId27" Type="http://schemas.openxmlformats.org/officeDocument/2006/relationships/hyperlink" Target="https://jfschmidt.com/part-detail/c7505806300l/" TargetMode="External"/><Relationship Id="rId30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04D6-BE9D-4507-A263-2493EEB69775}">
  <sheetPr>
    <tabColor theme="3" tint="0.39997558519241921"/>
    <outlinePr summaryBelow="0"/>
    <pageSetUpPr fitToPage="1"/>
  </sheetPr>
  <dimension ref="A1:T1978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3.28515625" style="106" hidden="1" customWidth="1"/>
    <col min="2" max="2" width="45.5703125" style="102" bestFit="1" customWidth="1"/>
    <col min="3" max="3" width="42.140625" style="102" bestFit="1" customWidth="1"/>
    <col min="4" max="4" width="19.7109375" style="102" bestFit="1" customWidth="1"/>
    <col min="5" max="5" width="10.7109375" style="102" bestFit="1" customWidth="1"/>
    <col min="6" max="6" width="8.140625" style="103" bestFit="1" customWidth="1"/>
    <col min="7" max="7" width="17" style="103" customWidth="1"/>
    <col min="8" max="8" width="16.140625" style="104" bestFit="1" customWidth="1"/>
    <col min="9" max="9" width="11.140625" style="104" customWidth="1"/>
    <col min="10" max="10" width="12.28515625" style="105" bestFit="1" customWidth="1"/>
    <col min="11" max="11" width="14.85546875" style="104" customWidth="1"/>
    <col min="12" max="12" width="12.7109375" style="103" customWidth="1"/>
    <col min="13" max="16384" width="24.7109375" style="102"/>
  </cols>
  <sheetData>
    <row r="1" spans="1:20" s="161" customFormat="1" ht="42" customHeight="1" x14ac:dyDescent="0.85">
      <c r="A1" s="168"/>
      <c r="B1" s="162"/>
      <c r="C1" s="305" t="s">
        <v>2928</v>
      </c>
      <c r="D1" s="305"/>
      <c r="E1" s="306"/>
      <c r="F1" s="306"/>
      <c r="G1" s="306"/>
      <c r="H1" s="164"/>
      <c r="I1" s="307" t="s">
        <v>5531</v>
      </c>
      <c r="J1" s="307"/>
      <c r="K1" s="307"/>
      <c r="L1" s="307"/>
      <c r="M1" s="162"/>
      <c r="N1" s="162"/>
      <c r="O1" s="162"/>
      <c r="P1" s="162"/>
      <c r="Q1" s="162"/>
      <c r="R1" s="162"/>
      <c r="S1" s="162"/>
      <c r="T1" s="162"/>
    </row>
    <row r="2" spans="1:20" s="161" customFormat="1" ht="28.5" customHeight="1" x14ac:dyDescent="0.25">
      <c r="A2" s="168"/>
      <c r="B2" s="162"/>
      <c r="C2" s="167"/>
      <c r="D2" s="167"/>
      <c r="E2" s="167"/>
      <c r="F2" s="167"/>
      <c r="G2" s="167"/>
      <c r="H2" s="164"/>
      <c r="J2" s="163" t="s">
        <v>2927</v>
      </c>
      <c r="K2" s="163"/>
      <c r="L2" s="163" t="s">
        <v>2926</v>
      </c>
      <c r="M2" s="162"/>
      <c r="N2" s="162"/>
      <c r="O2" s="162"/>
      <c r="P2" s="162"/>
      <c r="Q2" s="162"/>
      <c r="R2" s="162"/>
      <c r="S2" s="162"/>
      <c r="T2" s="162"/>
    </row>
    <row r="3" spans="1:20" s="161" customFormat="1" ht="15.75" customHeight="1" x14ac:dyDescent="0.25">
      <c r="A3" s="168"/>
      <c r="B3" s="162"/>
      <c r="C3" s="167"/>
      <c r="D3" s="167"/>
      <c r="E3" s="166"/>
      <c r="F3" s="165"/>
      <c r="G3" s="165"/>
      <c r="H3" s="164"/>
      <c r="J3" s="163"/>
      <c r="K3" s="163"/>
      <c r="L3" s="163" t="s">
        <v>2925</v>
      </c>
      <c r="M3" s="162"/>
      <c r="N3" s="162"/>
      <c r="O3" s="162"/>
      <c r="P3" s="162"/>
      <c r="Q3" s="162"/>
      <c r="R3" s="162"/>
      <c r="S3" s="162"/>
      <c r="T3" s="162"/>
    </row>
    <row r="4" spans="1:20" s="150" customFormat="1" x14ac:dyDescent="0.25">
      <c r="A4" s="160"/>
      <c r="B4" s="159"/>
      <c r="C4" s="308" t="s">
        <v>2924</v>
      </c>
      <c r="D4" s="308"/>
      <c r="E4" s="308"/>
      <c r="F4" s="308"/>
      <c r="G4" s="308"/>
      <c r="H4" s="158"/>
      <c r="J4" s="156"/>
      <c r="K4" s="156"/>
      <c r="L4" s="156" t="s">
        <v>2923</v>
      </c>
      <c r="M4" s="151"/>
      <c r="N4" s="151"/>
      <c r="O4" s="151"/>
      <c r="P4" s="151"/>
      <c r="Q4" s="151"/>
      <c r="R4" s="151"/>
      <c r="S4" s="151"/>
      <c r="T4" s="151"/>
    </row>
    <row r="5" spans="1:20" s="150" customFormat="1" x14ac:dyDescent="0.25">
      <c r="A5" s="309" t="s">
        <v>2922</v>
      </c>
      <c r="B5" s="309"/>
      <c r="C5" s="310" t="s">
        <v>2921</v>
      </c>
      <c r="D5" s="310"/>
      <c r="E5" s="310"/>
      <c r="F5" s="310"/>
      <c r="G5" s="310"/>
      <c r="H5" s="157"/>
      <c r="J5" s="156"/>
      <c r="K5" s="156"/>
      <c r="L5" s="156" t="s">
        <v>2920</v>
      </c>
      <c r="M5" s="151"/>
      <c r="N5" s="151"/>
      <c r="O5" s="151"/>
      <c r="P5" s="151"/>
      <c r="Q5" s="151"/>
      <c r="R5" s="151"/>
      <c r="S5" s="151"/>
      <c r="T5" s="151"/>
    </row>
    <row r="6" spans="1:20" s="150" customFormat="1" ht="16.5" thickBot="1" x14ac:dyDescent="0.3">
      <c r="A6" s="309" t="s">
        <v>2919</v>
      </c>
      <c r="B6" s="309"/>
      <c r="C6" s="311" t="s">
        <v>2918</v>
      </c>
      <c r="D6" s="311"/>
      <c r="E6" s="311"/>
      <c r="F6" s="311"/>
      <c r="G6" s="311"/>
      <c r="I6" s="312" t="s">
        <v>2917</v>
      </c>
      <c r="J6" s="312"/>
      <c r="K6" s="312"/>
      <c r="L6" s="312"/>
      <c r="M6" s="151"/>
      <c r="N6" s="151"/>
      <c r="O6" s="151"/>
      <c r="P6" s="151"/>
      <c r="Q6" s="151"/>
      <c r="R6" s="151"/>
      <c r="S6" s="151"/>
      <c r="T6" s="151"/>
    </row>
    <row r="7" spans="1:20" s="150" customFormat="1" ht="12.75" customHeight="1" thickTop="1" x14ac:dyDescent="0.25">
      <c r="A7" s="155" t="s">
        <v>2916</v>
      </c>
      <c r="B7" s="154" t="s">
        <v>2916</v>
      </c>
      <c r="C7" s="311" t="s">
        <v>2915</v>
      </c>
      <c r="D7" s="311"/>
      <c r="E7" s="311"/>
      <c r="F7" s="311"/>
      <c r="G7" s="311"/>
      <c r="H7" s="313" t="s">
        <v>2914</v>
      </c>
      <c r="I7" s="313"/>
      <c r="J7" s="313"/>
      <c r="K7" s="314" t="s">
        <v>2913</v>
      </c>
      <c r="M7" s="151"/>
      <c r="N7" s="151"/>
      <c r="O7" s="151"/>
      <c r="P7" s="151"/>
      <c r="Q7" s="151"/>
      <c r="R7" s="151"/>
      <c r="S7" s="151"/>
      <c r="T7" s="151"/>
    </row>
    <row r="8" spans="1:20" s="150" customFormat="1" ht="15.75" thickBot="1" x14ac:dyDescent="0.3">
      <c r="A8" s="316" t="s">
        <v>2912</v>
      </c>
      <c r="B8" s="316"/>
      <c r="C8" s="317" t="s">
        <v>2911</v>
      </c>
      <c r="D8" s="317"/>
      <c r="E8" s="317"/>
      <c r="F8" s="317"/>
      <c r="G8" s="317"/>
      <c r="I8" s="153"/>
      <c r="J8" s="152"/>
      <c r="K8" s="315"/>
      <c r="L8" s="152"/>
      <c r="M8" s="151"/>
      <c r="N8" s="151"/>
      <c r="O8" s="151"/>
      <c r="P8" s="151"/>
      <c r="Q8" s="151"/>
      <c r="R8" s="151"/>
      <c r="S8" s="151"/>
      <c r="T8" s="151"/>
    </row>
    <row r="9" spans="1:20" ht="17.25" thickTop="1" thickBot="1" x14ac:dyDescent="0.3">
      <c r="A9" s="149"/>
      <c r="B9" s="148"/>
      <c r="C9" s="148"/>
      <c r="D9" s="148"/>
      <c r="E9" s="147"/>
      <c r="F9" s="146"/>
      <c r="G9" s="145"/>
      <c r="I9" s="143"/>
      <c r="J9" s="143"/>
      <c r="K9" s="144">
        <v>0</v>
      </c>
      <c r="L9" s="143"/>
      <c r="M9" s="142"/>
      <c r="N9" s="142"/>
      <c r="O9" s="142"/>
      <c r="P9" s="142"/>
      <c r="Q9" s="142"/>
      <c r="R9" s="142"/>
      <c r="S9" s="142"/>
      <c r="T9" s="142"/>
    </row>
    <row r="10" spans="1:20" s="131" customFormat="1" ht="15" customHeight="1" thickBot="1" x14ac:dyDescent="0.3">
      <c r="A10" s="141" t="s">
        <v>2910</v>
      </c>
      <c r="B10" s="140" t="s">
        <v>12</v>
      </c>
      <c r="C10" s="139" t="s">
        <v>13</v>
      </c>
      <c r="D10" s="139" t="s">
        <v>2909</v>
      </c>
      <c r="E10" s="135" t="s">
        <v>14</v>
      </c>
      <c r="F10" s="138" t="s">
        <v>24</v>
      </c>
      <c r="G10" s="137" t="s">
        <v>2908</v>
      </c>
      <c r="H10" s="137" t="s">
        <v>2907</v>
      </c>
      <c r="I10" s="136" t="s">
        <v>17</v>
      </c>
      <c r="J10" s="135" t="s">
        <v>2906</v>
      </c>
      <c r="K10" s="134" t="s">
        <v>21</v>
      </c>
      <c r="L10" s="133" t="s">
        <v>20</v>
      </c>
      <c r="M10" s="132"/>
      <c r="N10" s="132"/>
      <c r="O10" s="132"/>
      <c r="P10" s="132"/>
      <c r="Q10" s="132"/>
      <c r="R10" s="132"/>
      <c r="S10" s="132"/>
    </row>
    <row r="11" spans="1:20" s="121" customFormat="1" ht="15" customHeight="1" x14ac:dyDescent="0.25">
      <c r="A11" s="130" t="s">
        <v>2905</v>
      </c>
      <c r="B11" s="129" t="s">
        <v>2904</v>
      </c>
      <c r="C11" s="129" t="s">
        <v>2903</v>
      </c>
      <c r="D11" s="129" t="s">
        <v>285</v>
      </c>
      <c r="E11" s="129" t="s">
        <v>287</v>
      </c>
      <c r="F11" s="128" t="s">
        <v>286</v>
      </c>
      <c r="G11" s="127">
        <v>25.6</v>
      </c>
      <c r="H11" s="127">
        <v>21.8</v>
      </c>
      <c r="I11" s="127"/>
      <c r="J11" s="126">
        <v>10</v>
      </c>
      <c r="K11" s="125" t="str">
        <f t="shared" ref="K11:K74" si="0">IF(L11="","",IF(L11&lt;50,G11-($K$9*G11),IF(L11&gt;=50,H11-($K$9*H11))))</f>
        <v/>
      </c>
      <c r="L11" s="124"/>
    </row>
    <row r="12" spans="1:20" s="121" customFormat="1" ht="15" customHeight="1" x14ac:dyDescent="0.25">
      <c r="A12" s="120" t="s">
        <v>2902</v>
      </c>
      <c r="B12" s="119" t="s">
        <v>2898</v>
      </c>
      <c r="C12" s="119" t="s">
        <v>2897</v>
      </c>
      <c r="D12" s="119" t="s">
        <v>285</v>
      </c>
      <c r="E12" s="119" t="s">
        <v>303</v>
      </c>
      <c r="F12" s="118" t="s">
        <v>1991</v>
      </c>
      <c r="G12" s="117">
        <v>72.25</v>
      </c>
      <c r="H12" s="117">
        <v>61.45</v>
      </c>
      <c r="I12" s="117">
        <v>1.25</v>
      </c>
      <c r="J12" s="116">
        <v>6</v>
      </c>
      <c r="K12" s="115" t="str">
        <f t="shared" si="0"/>
        <v/>
      </c>
      <c r="L12" s="114"/>
    </row>
    <row r="13" spans="1:20" s="121" customFormat="1" ht="15" customHeight="1" x14ac:dyDescent="0.25">
      <c r="A13" s="120" t="s">
        <v>2901</v>
      </c>
      <c r="B13" s="119" t="s">
        <v>2898</v>
      </c>
      <c r="C13" s="119" t="s">
        <v>2897</v>
      </c>
      <c r="D13" s="119" t="s">
        <v>285</v>
      </c>
      <c r="E13" s="119" t="s">
        <v>301</v>
      </c>
      <c r="F13" s="118" t="s">
        <v>1991</v>
      </c>
      <c r="G13" s="117">
        <v>64.8</v>
      </c>
      <c r="H13" s="117">
        <v>55.1</v>
      </c>
      <c r="I13" s="117">
        <v>1.25</v>
      </c>
      <c r="J13" s="116">
        <v>67</v>
      </c>
      <c r="K13" s="115" t="str">
        <f t="shared" si="0"/>
        <v/>
      </c>
      <c r="L13" s="114"/>
    </row>
    <row r="14" spans="1:20" s="121" customFormat="1" ht="15" customHeight="1" x14ac:dyDescent="0.25">
      <c r="A14" s="120" t="s">
        <v>2900</v>
      </c>
      <c r="B14" s="119" t="s">
        <v>2898</v>
      </c>
      <c r="C14" s="119" t="s">
        <v>2897</v>
      </c>
      <c r="D14" s="119" t="s">
        <v>285</v>
      </c>
      <c r="E14" s="119" t="s">
        <v>299</v>
      </c>
      <c r="F14" s="118" t="s">
        <v>1991</v>
      </c>
      <c r="G14" s="117">
        <v>55.05</v>
      </c>
      <c r="H14" s="117">
        <v>46.8</v>
      </c>
      <c r="I14" s="117">
        <v>1.25</v>
      </c>
      <c r="J14" s="116">
        <v>220</v>
      </c>
      <c r="K14" s="115" t="str">
        <f t="shared" si="0"/>
        <v/>
      </c>
      <c r="L14" s="114"/>
    </row>
    <row r="15" spans="1:20" s="121" customFormat="1" ht="15" customHeight="1" x14ac:dyDescent="0.25">
      <c r="A15" s="120" t="s">
        <v>2899</v>
      </c>
      <c r="B15" s="119" t="s">
        <v>2898</v>
      </c>
      <c r="C15" s="119" t="s">
        <v>2897</v>
      </c>
      <c r="D15" s="119" t="s">
        <v>285</v>
      </c>
      <c r="E15" s="119" t="s">
        <v>295</v>
      </c>
      <c r="F15" s="118" t="s">
        <v>1991</v>
      </c>
      <c r="G15" s="117">
        <v>39.6</v>
      </c>
      <c r="H15" s="117">
        <v>33.700000000000003</v>
      </c>
      <c r="I15" s="117">
        <v>1.25</v>
      </c>
      <c r="J15" s="116">
        <v>9</v>
      </c>
      <c r="K15" s="115" t="str">
        <f t="shared" si="0"/>
        <v/>
      </c>
      <c r="L15" s="114"/>
    </row>
    <row r="16" spans="1:20" s="121" customFormat="1" ht="15" customHeight="1" x14ac:dyDescent="0.25">
      <c r="A16" s="120" t="s">
        <v>2896</v>
      </c>
      <c r="B16" s="119" t="s">
        <v>51</v>
      </c>
      <c r="C16" s="119" t="s">
        <v>52</v>
      </c>
      <c r="D16" s="119" t="s">
        <v>285</v>
      </c>
      <c r="E16" s="119" t="s">
        <v>303</v>
      </c>
      <c r="F16" s="118" t="s">
        <v>53</v>
      </c>
      <c r="G16" s="117">
        <v>76.45</v>
      </c>
      <c r="H16" s="117">
        <v>65</v>
      </c>
      <c r="I16" s="117">
        <v>1.25</v>
      </c>
      <c r="J16" s="116">
        <v>9</v>
      </c>
      <c r="K16" s="115" t="str">
        <f t="shared" si="0"/>
        <v/>
      </c>
      <c r="L16" s="114"/>
    </row>
    <row r="17" spans="1:12" s="121" customFormat="1" ht="15" customHeight="1" x14ac:dyDescent="0.25">
      <c r="A17" s="120" t="s">
        <v>2895</v>
      </c>
      <c r="B17" s="119" t="s">
        <v>51</v>
      </c>
      <c r="C17" s="119" t="s">
        <v>52</v>
      </c>
      <c r="D17" s="119" t="s">
        <v>285</v>
      </c>
      <c r="E17" s="119" t="s">
        <v>301</v>
      </c>
      <c r="F17" s="118" t="s">
        <v>53</v>
      </c>
      <c r="G17" s="117">
        <v>69.55</v>
      </c>
      <c r="H17" s="117">
        <v>59.15</v>
      </c>
      <c r="I17" s="117">
        <v>1.25</v>
      </c>
      <c r="J17" s="116">
        <v>65</v>
      </c>
      <c r="K17" s="115" t="str">
        <f t="shared" si="0"/>
        <v/>
      </c>
      <c r="L17" s="114"/>
    </row>
    <row r="18" spans="1:12" s="121" customFormat="1" ht="15" customHeight="1" x14ac:dyDescent="0.25">
      <c r="A18" s="120" t="s">
        <v>2894</v>
      </c>
      <c r="B18" s="119" t="s">
        <v>51</v>
      </c>
      <c r="C18" s="119" t="s">
        <v>52</v>
      </c>
      <c r="D18" s="119" t="s">
        <v>285</v>
      </c>
      <c r="E18" s="119" t="s">
        <v>299</v>
      </c>
      <c r="F18" s="118" t="s">
        <v>53</v>
      </c>
      <c r="G18" s="117">
        <v>58.25</v>
      </c>
      <c r="H18" s="117">
        <v>49.55</v>
      </c>
      <c r="I18" s="117">
        <v>1.25</v>
      </c>
      <c r="J18" s="116">
        <v>307</v>
      </c>
      <c r="K18" s="115" t="str">
        <f t="shared" si="0"/>
        <v/>
      </c>
      <c r="L18" s="114"/>
    </row>
    <row r="19" spans="1:12" s="121" customFormat="1" ht="15" customHeight="1" x14ac:dyDescent="0.25">
      <c r="A19" s="120" t="s">
        <v>2893</v>
      </c>
      <c r="B19" s="119" t="s">
        <v>51</v>
      </c>
      <c r="C19" s="119" t="s">
        <v>52</v>
      </c>
      <c r="D19" s="119" t="s">
        <v>285</v>
      </c>
      <c r="E19" s="119" t="s">
        <v>297</v>
      </c>
      <c r="F19" s="118" t="s">
        <v>53</v>
      </c>
      <c r="G19" s="117">
        <v>50.85</v>
      </c>
      <c r="H19" s="117">
        <v>43.25</v>
      </c>
      <c r="I19" s="117">
        <v>1.25</v>
      </c>
      <c r="J19" s="116">
        <v>165</v>
      </c>
      <c r="K19" s="115" t="str">
        <f t="shared" si="0"/>
        <v/>
      </c>
      <c r="L19" s="114"/>
    </row>
    <row r="20" spans="1:12" s="121" customFormat="1" ht="15" customHeight="1" x14ac:dyDescent="0.25">
      <c r="A20" s="120" t="s">
        <v>2892</v>
      </c>
      <c r="B20" s="119" t="s">
        <v>51</v>
      </c>
      <c r="C20" s="119" t="s">
        <v>52</v>
      </c>
      <c r="D20" s="119" t="s">
        <v>285</v>
      </c>
      <c r="E20" s="119" t="s">
        <v>295</v>
      </c>
      <c r="F20" s="118" t="s">
        <v>53</v>
      </c>
      <c r="G20" s="117">
        <v>42</v>
      </c>
      <c r="H20" s="117">
        <v>35.700000000000003</v>
      </c>
      <c r="I20" s="117">
        <v>1.25</v>
      </c>
      <c r="J20" s="116">
        <v>35</v>
      </c>
      <c r="K20" s="115" t="str">
        <f t="shared" si="0"/>
        <v/>
      </c>
      <c r="L20" s="114"/>
    </row>
    <row r="21" spans="1:12" s="121" customFormat="1" ht="15" customHeight="1" x14ac:dyDescent="0.25">
      <c r="A21" s="120" t="s">
        <v>2891</v>
      </c>
      <c r="B21" s="119" t="s">
        <v>51</v>
      </c>
      <c r="C21" s="119" t="s">
        <v>52</v>
      </c>
      <c r="D21" s="119" t="s">
        <v>285</v>
      </c>
      <c r="E21" s="119" t="s">
        <v>287</v>
      </c>
      <c r="F21" s="118" t="s">
        <v>53</v>
      </c>
      <c r="G21" s="117">
        <v>31.5</v>
      </c>
      <c r="H21" s="117">
        <v>26.8</v>
      </c>
      <c r="I21" s="117">
        <v>1.25</v>
      </c>
      <c r="J21" s="116">
        <v>9</v>
      </c>
      <c r="K21" s="115" t="str">
        <f t="shared" si="0"/>
        <v/>
      </c>
      <c r="L21" s="114"/>
    </row>
    <row r="22" spans="1:12" s="121" customFormat="1" ht="15" customHeight="1" x14ac:dyDescent="0.25">
      <c r="A22" s="120" t="s">
        <v>2890</v>
      </c>
      <c r="B22" s="119" t="s">
        <v>2887</v>
      </c>
      <c r="C22" s="119" t="s">
        <v>2886</v>
      </c>
      <c r="D22" s="119" t="s">
        <v>634</v>
      </c>
      <c r="E22" s="119" t="s">
        <v>128</v>
      </c>
      <c r="F22" s="118" t="s">
        <v>1991</v>
      </c>
      <c r="G22" s="117">
        <v>38.85</v>
      </c>
      <c r="H22" s="117">
        <v>33.049999999999997</v>
      </c>
      <c r="I22" s="117"/>
      <c r="J22" s="116">
        <v>500</v>
      </c>
      <c r="K22" s="115" t="str">
        <f t="shared" si="0"/>
        <v/>
      </c>
      <c r="L22" s="114"/>
    </row>
    <row r="23" spans="1:12" s="121" customFormat="1" ht="15" customHeight="1" x14ac:dyDescent="0.25">
      <c r="A23" s="120" t="s">
        <v>2889</v>
      </c>
      <c r="B23" s="119" t="s">
        <v>2887</v>
      </c>
      <c r="C23" s="119" t="s">
        <v>2886</v>
      </c>
      <c r="D23" s="119" t="s">
        <v>634</v>
      </c>
      <c r="E23" s="119" t="s">
        <v>156</v>
      </c>
      <c r="F23" s="118" t="s">
        <v>1991</v>
      </c>
      <c r="G23" s="117">
        <v>32.4</v>
      </c>
      <c r="H23" s="117">
        <v>27.55</v>
      </c>
      <c r="I23" s="117"/>
      <c r="J23" s="116">
        <v>11</v>
      </c>
      <c r="K23" s="115" t="str">
        <f t="shared" si="0"/>
        <v/>
      </c>
      <c r="L23" s="114"/>
    </row>
    <row r="24" spans="1:12" s="121" customFormat="1" ht="15" customHeight="1" x14ac:dyDescent="0.25">
      <c r="A24" s="120" t="s">
        <v>2888</v>
      </c>
      <c r="B24" s="119" t="s">
        <v>2887</v>
      </c>
      <c r="C24" s="119" t="s">
        <v>2886</v>
      </c>
      <c r="D24" s="119" t="s">
        <v>634</v>
      </c>
      <c r="E24" s="119" t="s">
        <v>633</v>
      </c>
      <c r="F24" s="118" t="s">
        <v>1991</v>
      </c>
      <c r="G24" s="117">
        <v>29.05</v>
      </c>
      <c r="H24" s="117">
        <v>24.7</v>
      </c>
      <c r="I24" s="117"/>
      <c r="J24" s="116">
        <v>118</v>
      </c>
      <c r="K24" s="115" t="str">
        <f t="shared" si="0"/>
        <v/>
      </c>
      <c r="L24" s="114"/>
    </row>
    <row r="25" spans="1:12" s="121" customFormat="1" ht="15" customHeight="1" x14ac:dyDescent="0.25">
      <c r="A25" s="120" t="s">
        <v>2885</v>
      </c>
      <c r="B25" s="119" t="s">
        <v>2866</v>
      </c>
      <c r="C25" s="119" t="s">
        <v>2865</v>
      </c>
      <c r="D25" s="119" t="s">
        <v>285</v>
      </c>
      <c r="E25" s="119" t="s">
        <v>303</v>
      </c>
      <c r="F25" s="118" t="s">
        <v>495</v>
      </c>
      <c r="G25" s="117">
        <v>84.2</v>
      </c>
      <c r="H25" s="117">
        <v>71.599999999999994</v>
      </c>
      <c r="I25" s="117">
        <v>1</v>
      </c>
      <c r="J25" s="116">
        <v>40</v>
      </c>
      <c r="K25" s="115" t="str">
        <f t="shared" si="0"/>
        <v/>
      </c>
      <c r="L25" s="114"/>
    </row>
    <row r="26" spans="1:12" s="121" customFormat="1" ht="15" customHeight="1" x14ac:dyDescent="0.25">
      <c r="A26" s="120" t="s">
        <v>2884</v>
      </c>
      <c r="B26" s="119" t="s">
        <v>2866</v>
      </c>
      <c r="C26" s="119" t="s">
        <v>2865</v>
      </c>
      <c r="D26" s="119" t="s">
        <v>285</v>
      </c>
      <c r="E26" s="119" t="s">
        <v>301</v>
      </c>
      <c r="F26" s="118" t="s">
        <v>495</v>
      </c>
      <c r="G26" s="117">
        <v>72.599999999999994</v>
      </c>
      <c r="H26" s="117">
        <v>61.75</v>
      </c>
      <c r="I26" s="117">
        <v>1</v>
      </c>
      <c r="J26" s="116">
        <v>500</v>
      </c>
      <c r="K26" s="115" t="str">
        <f t="shared" si="0"/>
        <v/>
      </c>
      <c r="L26" s="114"/>
    </row>
    <row r="27" spans="1:12" s="121" customFormat="1" ht="15" customHeight="1" x14ac:dyDescent="0.25">
      <c r="A27" s="120" t="s">
        <v>2883</v>
      </c>
      <c r="B27" s="119" t="s">
        <v>2866</v>
      </c>
      <c r="C27" s="119" t="s">
        <v>2865</v>
      </c>
      <c r="D27" s="119" t="s">
        <v>285</v>
      </c>
      <c r="E27" s="119" t="s">
        <v>299</v>
      </c>
      <c r="F27" s="118" t="s">
        <v>495</v>
      </c>
      <c r="G27" s="117">
        <v>61.55</v>
      </c>
      <c r="H27" s="117">
        <v>52.35</v>
      </c>
      <c r="I27" s="117">
        <v>1</v>
      </c>
      <c r="J27" s="116">
        <v>500</v>
      </c>
      <c r="K27" s="115" t="str">
        <f t="shared" si="0"/>
        <v/>
      </c>
      <c r="L27" s="114"/>
    </row>
    <row r="28" spans="1:12" s="121" customFormat="1" ht="15" customHeight="1" x14ac:dyDescent="0.25">
      <c r="A28" s="120" t="s">
        <v>2882</v>
      </c>
      <c r="B28" s="119" t="s">
        <v>2866</v>
      </c>
      <c r="C28" s="119" t="s">
        <v>2865</v>
      </c>
      <c r="D28" s="119" t="s">
        <v>2569</v>
      </c>
      <c r="E28" s="119" t="s">
        <v>364</v>
      </c>
      <c r="F28" s="118" t="s">
        <v>495</v>
      </c>
      <c r="G28" s="117">
        <v>39.1</v>
      </c>
      <c r="H28" s="117">
        <v>33.25</v>
      </c>
      <c r="I28" s="117">
        <v>1</v>
      </c>
      <c r="J28" s="116">
        <v>8</v>
      </c>
      <c r="K28" s="115" t="str">
        <f t="shared" si="0"/>
        <v/>
      </c>
      <c r="L28" s="114"/>
    </row>
    <row r="29" spans="1:12" s="121" customFormat="1" ht="15" customHeight="1" x14ac:dyDescent="0.25">
      <c r="A29" s="120" t="s">
        <v>2881</v>
      </c>
      <c r="B29" s="119" t="s">
        <v>2866</v>
      </c>
      <c r="C29" s="119" t="s">
        <v>2865</v>
      </c>
      <c r="D29" s="119" t="s">
        <v>285</v>
      </c>
      <c r="E29" s="119" t="s">
        <v>297</v>
      </c>
      <c r="F29" s="118" t="s">
        <v>495</v>
      </c>
      <c r="G29" s="117">
        <v>51.85</v>
      </c>
      <c r="H29" s="117">
        <v>44.1</v>
      </c>
      <c r="I29" s="117">
        <v>1</v>
      </c>
      <c r="J29" s="116">
        <v>250</v>
      </c>
      <c r="K29" s="115" t="str">
        <f t="shared" si="0"/>
        <v/>
      </c>
      <c r="L29" s="114"/>
    </row>
    <row r="30" spans="1:12" s="121" customFormat="1" ht="15" customHeight="1" x14ac:dyDescent="0.25">
      <c r="A30" s="120" t="s">
        <v>2880</v>
      </c>
      <c r="B30" s="119" t="s">
        <v>2866</v>
      </c>
      <c r="C30" s="119" t="s">
        <v>2865</v>
      </c>
      <c r="D30" s="119" t="s">
        <v>2569</v>
      </c>
      <c r="E30" s="119" t="s">
        <v>295</v>
      </c>
      <c r="F30" s="118" t="s">
        <v>495</v>
      </c>
      <c r="G30" s="117">
        <v>31.55</v>
      </c>
      <c r="H30" s="117">
        <v>26.85</v>
      </c>
      <c r="I30" s="117">
        <v>1</v>
      </c>
      <c r="J30" s="116">
        <v>11</v>
      </c>
      <c r="K30" s="115" t="str">
        <f t="shared" si="0"/>
        <v/>
      </c>
      <c r="L30" s="114"/>
    </row>
    <row r="31" spans="1:12" s="121" customFormat="1" ht="15" customHeight="1" x14ac:dyDescent="0.25">
      <c r="A31" s="120" t="s">
        <v>2879</v>
      </c>
      <c r="B31" s="119" t="s">
        <v>2866</v>
      </c>
      <c r="C31" s="119" t="s">
        <v>2865</v>
      </c>
      <c r="D31" s="119" t="s">
        <v>285</v>
      </c>
      <c r="E31" s="119" t="s">
        <v>295</v>
      </c>
      <c r="F31" s="118" t="s">
        <v>495</v>
      </c>
      <c r="G31" s="117">
        <v>40.700000000000003</v>
      </c>
      <c r="H31" s="117">
        <v>34.6</v>
      </c>
      <c r="I31" s="117">
        <v>1</v>
      </c>
      <c r="J31" s="116">
        <v>460</v>
      </c>
      <c r="K31" s="115" t="str">
        <f t="shared" si="0"/>
        <v/>
      </c>
      <c r="L31" s="114"/>
    </row>
    <row r="32" spans="1:12" s="121" customFormat="1" ht="15" customHeight="1" x14ac:dyDescent="0.25">
      <c r="A32" s="120" t="s">
        <v>2878</v>
      </c>
      <c r="B32" s="119" t="s">
        <v>2866</v>
      </c>
      <c r="C32" s="119" t="s">
        <v>2865</v>
      </c>
      <c r="D32" s="119" t="s">
        <v>285</v>
      </c>
      <c r="E32" s="119" t="s">
        <v>357</v>
      </c>
      <c r="F32" s="118" t="s">
        <v>495</v>
      </c>
      <c r="G32" s="117">
        <v>38.9</v>
      </c>
      <c r="H32" s="117">
        <v>33.1</v>
      </c>
      <c r="I32" s="117">
        <v>1</v>
      </c>
      <c r="J32" s="116">
        <v>246</v>
      </c>
      <c r="K32" s="115" t="str">
        <f t="shared" si="0"/>
        <v/>
      </c>
      <c r="L32" s="114"/>
    </row>
    <row r="33" spans="1:12" s="121" customFormat="1" ht="15" customHeight="1" x14ac:dyDescent="0.25">
      <c r="A33" s="120" t="s">
        <v>2877</v>
      </c>
      <c r="B33" s="119" t="s">
        <v>2866</v>
      </c>
      <c r="C33" s="119" t="s">
        <v>2865</v>
      </c>
      <c r="D33" s="119" t="s">
        <v>285</v>
      </c>
      <c r="E33" s="119" t="s">
        <v>319</v>
      </c>
      <c r="F33" s="118" t="s">
        <v>495</v>
      </c>
      <c r="G33" s="117">
        <v>36.799999999999997</v>
      </c>
      <c r="H33" s="117">
        <v>31.3</v>
      </c>
      <c r="I33" s="117">
        <v>1</v>
      </c>
      <c r="J33" s="116">
        <v>500</v>
      </c>
      <c r="K33" s="115" t="str">
        <f t="shared" si="0"/>
        <v/>
      </c>
      <c r="L33" s="114"/>
    </row>
    <row r="34" spans="1:12" s="121" customFormat="1" ht="15" customHeight="1" x14ac:dyDescent="0.25">
      <c r="A34" s="120" t="s">
        <v>2876</v>
      </c>
      <c r="B34" s="119" t="s">
        <v>2866</v>
      </c>
      <c r="C34" s="119" t="s">
        <v>2865</v>
      </c>
      <c r="D34" s="119" t="s">
        <v>285</v>
      </c>
      <c r="E34" s="119" t="s">
        <v>291</v>
      </c>
      <c r="F34" s="118" t="s">
        <v>495</v>
      </c>
      <c r="G34" s="117">
        <v>34.5</v>
      </c>
      <c r="H34" s="117">
        <v>29.35</v>
      </c>
      <c r="I34" s="117">
        <v>1</v>
      </c>
      <c r="J34" s="116">
        <v>500</v>
      </c>
      <c r="K34" s="115" t="str">
        <f t="shared" si="0"/>
        <v/>
      </c>
      <c r="L34" s="114"/>
    </row>
    <row r="35" spans="1:12" s="121" customFormat="1" ht="15" customHeight="1" x14ac:dyDescent="0.25">
      <c r="A35" s="120" t="s">
        <v>2875</v>
      </c>
      <c r="B35" s="119" t="s">
        <v>2866</v>
      </c>
      <c r="C35" s="119" t="s">
        <v>2865</v>
      </c>
      <c r="D35" s="119" t="s">
        <v>285</v>
      </c>
      <c r="E35" s="119" t="s">
        <v>287</v>
      </c>
      <c r="F35" s="118" t="s">
        <v>495</v>
      </c>
      <c r="G35" s="117">
        <v>31.7</v>
      </c>
      <c r="H35" s="117">
        <v>26.95</v>
      </c>
      <c r="I35" s="117">
        <v>1</v>
      </c>
      <c r="J35" s="116">
        <v>500</v>
      </c>
      <c r="K35" s="115" t="str">
        <f t="shared" si="0"/>
        <v/>
      </c>
      <c r="L35" s="114"/>
    </row>
    <row r="36" spans="1:12" s="121" customFormat="1" ht="15" customHeight="1" x14ac:dyDescent="0.25">
      <c r="A36" s="120" t="s">
        <v>2874</v>
      </c>
      <c r="B36" s="119" t="s">
        <v>2866</v>
      </c>
      <c r="C36" s="119" t="s">
        <v>2865</v>
      </c>
      <c r="D36" s="119" t="s">
        <v>285</v>
      </c>
      <c r="E36" s="119" t="s">
        <v>315</v>
      </c>
      <c r="F36" s="118" t="s">
        <v>495</v>
      </c>
      <c r="G36" s="117">
        <v>29.05</v>
      </c>
      <c r="H36" s="117">
        <v>24.7</v>
      </c>
      <c r="I36" s="117">
        <v>1</v>
      </c>
      <c r="J36" s="116">
        <v>500</v>
      </c>
      <c r="K36" s="115" t="str">
        <f t="shared" si="0"/>
        <v/>
      </c>
      <c r="L36" s="114"/>
    </row>
    <row r="37" spans="1:12" s="121" customFormat="1" ht="15" customHeight="1" x14ac:dyDescent="0.25">
      <c r="A37" s="120" t="s">
        <v>2873</v>
      </c>
      <c r="B37" s="119" t="s">
        <v>2866</v>
      </c>
      <c r="C37" s="119" t="s">
        <v>2865</v>
      </c>
      <c r="D37" s="119" t="s">
        <v>285</v>
      </c>
      <c r="E37" s="119" t="s">
        <v>311</v>
      </c>
      <c r="F37" s="118" t="s">
        <v>495</v>
      </c>
      <c r="G37" s="117">
        <v>25.6</v>
      </c>
      <c r="H37" s="117">
        <v>21.8</v>
      </c>
      <c r="I37" s="117">
        <v>1</v>
      </c>
      <c r="J37" s="116">
        <v>500</v>
      </c>
      <c r="K37" s="115" t="str">
        <f t="shared" si="0"/>
        <v/>
      </c>
      <c r="L37" s="114"/>
    </row>
    <row r="38" spans="1:12" s="121" customFormat="1" ht="15" customHeight="1" x14ac:dyDescent="0.25">
      <c r="A38" s="120" t="s">
        <v>2872</v>
      </c>
      <c r="B38" s="119" t="s">
        <v>2866</v>
      </c>
      <c r="C38" s="119" t="s">
        <v>2865</v>
      </c>
      <c r="D38" s="119" t="s">
        <v>285</v>
      </c>
      <c r="E38" s="119" t="s">
        <v>305</v>
      </c>
      <c r="F38" s="118" t="s">
        <v>495</v>
      </c>
      <c r="G38" s="117">
        <v>22.05</v>
      </c>
      <c r="H38" s="117">
        <v>18.75</v>
      </c>
      <c r="I38" s="117">
        <v>1</v>
      </c>
      <c r="J38" s="116">
        <v>246</v>
      </c>
      <c r="K38" s="115" t="str">
        <f t="shared" si="0"/>
        <v/>
      </c>
      <c r="L38" s="114"/>
    </row>
    <row r="39" spans="1:12" s="121" customFormat="1" ht="15" customHeight="1" x14ac:dyDescent="0.25">
      <c r="A39" s="120" t="s">
        <v>2871</v>
      </c>
      <c r="B39" s="119" t="s">
        <v>2866</v>
      </c>
      <c r="C39" s="119" t="s">
        <v>2865</v>
      </c>
      <c r="D39" s="119" t="s">
        <v>634</v>
      </c>
      <c r="E39" s="119" t="s">
        <v>58</v>
      </c>
      <c r="F39" s="118" t="s">
        <v>495</v>
      </c>
      <c r="G39" s="117">
        <v>33.450000000000003</v>
      </c>
      <c r="H39" s="117">
        <v>28.45</v>
      </c>
      <c r="I39" s="117">
        <v>1</v>
      </c>
      <c r="J39" s="116">
        <v>47</v>
      </c>
      <c r="K39" s="115" t="str">
        <f t="shared" si="0"/>
        <v/>
      </c>
      <c r="L39" s="114"/>
    </row>
    <row r="40" spans="1:12" s="121" customFormat="1" ht="15" customHeight="1" x14ac:dyDescent="0.25">
      <c r="A40" s="120" t="s">
        <v>2870</v>
      </c>
      <c r="B40" s="119" t="s">
        <v>2866</v>
      </c>
      <c r="C40" s="119" t="s">
        <v>2865</v>
      </c>
      <c r="D40" s="119" t="s">
        <v>634</v>
      </c>
      <c r="E40" s="119" t="s">
        <v>650</v>
      </c>
      <c r="F40" s="118" t="s">
        <v>495</v>
      </c>
      <c r="G40" s="117">
        <v>27.2</v>
      </c>
      <c r="H40" s="117">
        <v>23.15</v>
      </c>
      <c r="I40" s="117">
        <v>1</v>
      </c>
      <c r="J40" s="116">
        <v>187</v>
      </c>
      <c r="K40" s="115" t="str">
        <f t="shared" si="0"/>
        <v/>
      </c>
      <c r="L40" s="114"/>
    </row>
    <row r="41" spans="1:12" s="121" customFormat="1" ht="15" customHeight="1" x14ac:dyDescent="0.25">
      <c r="A41" s="120" t="s">
        <v>2869</v>
      </c>
      <c r="B41" s="119" t="s">
        <v>2866</v>
      </c>
      <c r="C41" s="119" t="s">
        <v>2865</v>
      </c>
      <c r="D41" s="119" t="s">
        <v>634</v>
      </c>
      <c r="E41" s="119" t="s">
        <v>128</v>
      </c>
      <c r="F41" s="118" t="s">
        <v>495</v>
      </c>
      <c r="G41" s="117">
        <v>20.85</v>
      </c>
      <c r="H41" s="117">
        <v>17.75</v>
      </c>
      <c r="I41" s="117">
        <v>1</v>
      </c>
      <c r="J41" s="116">
        <v>44</v>
      </c>
      <c r="K41" s="115" t="str">
        <f t="shared" si="0"/>
        <v/>
      </c>
      <c r="L41" s="114"/>
    </row>
    <row r="42" spans="1:12" s="121" customFormat="1" ht="15" customHeight="1" x14ac:dyDescent="0.25">
      <c r="A42" s="120" t="s">
        <v>2868</v>
      </c>
      <c r="B42" s="119" t="s">
        <v>2866</v>
      </c>
      <c r="C42" s="119" t="s">
        <v>2865</v>
      </c>
      <c r="D42" s="119" t="s">
        <v>634</v>
      </c>
      <c r="E42" s="119" t="s">
        <v>156</v>
      </c>
      <c r="F42" s="118" t="s">
        <v>495</v>
      </c>
      <c r="G42" s="117">
        <v>16.75</v>
      </c>
      <c r="H42" s="117">
        <v>14.25</v>
      </c>
      <c r="I42" s="117">
        <v>1</v>
      </c>
      <c r="J42" s="116">
        <v>68</v>
      </c>
      <c r="K42" s="115" t="str">
        <f t="shared" si="0"/>
        <v/>
      </c>
      <c r="L42" s="114"/>
    </row>
    <row r="43" spans="1:12" s="121" customFormat="1" ht="15" customHeight="1" x14ac:dyDescent="0.25">
      <c r="A43" s="120" t="s">
        <v>2867</v>
      </c>
      <c r="B43" s="119" t="s">
        <v>2866</v>
      </c>
      <c r="C43" s="119" t="s">
        <v>2865</v>
      </c>
      <c r="D43" s="119" t="s">
        <v>634</v>
      </c>
      <c r="E43" s="119" t="s">
        <v>633</v>
      </c>
      <c r="F43" s="118" t="s">
        <v>495</v>
      </c>
      <c r="G43" s="117">
        <v>13.4</v>
      </c>
      <c r="H43" s="117">
        <v>11.4</v>
      </c>
      <c r="I43" s="117">
        <v>1</v>
      </c>
      <c r="J43" s="116">
        <v>9</v>
      </c>
      <c r="K43" s="115" t="str">
        <f t="shared" si="0"/>
        <v/>
      </c>
      <c r="L43" s="114"/>
    </row>
    <row r="44" spans="1:12" s="121" customFormat="1" ht="15" customHeight="1" x14ac:dyDescent="0.25">
      <c r="A44" s="120" t="s">
        <v>2864</v>
      </c>
      <c r="B44" s="119" t="s">
        <v>2859</v>
      </c>
      <c r="C44" s="119" t="s">
        <v>2858</v>
      </c>
      <c r="D44" s="119" t="s">
        <v>285</v>
      </c>
      <c r="E44" s="119" t="s">
        <v>297</v>
      </c>
      <c r="F44" s="118" t="s">
        <v>373</v>
      </c>
      <c r="G44" s="117">
        <v>58.5</v>
      </c>
      <c r="H44" s="117">
        <v>49.75</v>
      </c>
      <c r="I44" s="117">
        <v>0.7</v>
      </c>
      <c r="J44" s="116">
        <v>66</v>
      </c>
      <c r="K44" s="115" t="str">
        <f t="shared" si="0"/>
        <v/>
      </c>
      <c r="L44" s="114"/>
    </row>
    <row r="45" spans="1:12" s="121" customFormat="1" ht="15" customHeight="1" x14ac:dyDescent="0.25">
      <c r="A45" s="120" t="s">
        <v>2863</v>
      </c>
      <c r="B45" s="119" t="s">
        <v>2859</v>
      </c>
      <c r="C45" s="119" t="s">
        <v>2858</v>
      </c>
      <c r="D45" s="119" t="s">
        <v>285</v>
      </c>
      <c r="E45" s="119" t="s">
        <v>295</v>
      </c>
      <c r="F45" s="118" t="s">
        <v>373</v>
      </c>
      <c r="G45" s="117">
        <v>45.2</v>
      </c>
      <c r="H45" s="117">
        <v>38.450000000000003</v>
      </c>
      <c r="I45" s="117">
        <v>0.7</v>
      </c>
      <c r="J45" s="116">
        <v>24</v>
      </c>
      <c r="K45" s="115" t="str">
        <f t="shared" si="0"/>
        <v/>
      </c>
      <c r="L45" s="114"/>
    </row>
    <row r="46" spans="1:12" s="121" customFormat="1" ht="15" customHeight="1" x14ac:dyDescent="0.25">
      <c r="A46" s="120" t="s">
        <v>2862</v>
      </c>
      <c r="B46" s="119" t="s">
        <v>2859</v>
      </c>
      <c r="C46" s="119" t="s">
        <v>2858</v>
      </c>
      <c r="D46" s="119" t="s">
        <v>285</v>
      </c>
      <c r="E46" s="119" t="s">
        <v>481</v>
      </c>
      <c r="F46" s="118" t="s">
        <v>373</v>
      </c>
      <c r="G46" s="117">
        <v>29.05</v>
      </c>
      <c r="H46" s="117">
        <v>24.7</v>
      </c>
      <c r="I46" s="117">
        <v>0.7</v>
      </c>
      <c r="J46" s="116">
        <v>18</v>
      </c>
      <c r="K46" s="115" t="str">
        <f t="shared" si="0"/>
        <v/>
      </c>
      <c r="L46" s="114"/>
    </row>
    <row r="47" spans="1:12" s="121" customFormat="1" ht="15" customHeight="1" x14ac:dyDescent="0.25">
      <c r="A47" s="120" t="s">
        <v>2861</v>
      </c>
      <c r="B47" s="119" t="s">
        <v>2859</v>
      </c>
      <c r="C47" s="119" t="s">
        <v>2858</v>
      </c>
      <c r="D47" s="119" t="s">
        <v>285</v>
      </c>
      <c r="E47" s="119" t="s">
        <v>357</v>
      </c>
      <c r="F47" s="118" t="s">
        <v>373</v>
      </c>
      <c r="G47" s="117">
        <v>41.6</v>
      </c>
      <c r="H47" s="117">
        <v>35.4</v>
      </c>
      <c r="I47" s="117">
        <v>0.7</v>
      </c>
      <c r="J47" s="116">
        <v>72</v>
      </c>
      <c r="K47" s="115" t="str">
        <f t="shared" si="0"/>
        <v/>
      </c>
      <c r="L47" s="114"/>
    </row>
    <row r="48" spans="1:12" s="121" customFormat="1" ht="15" customHeight="1" x14ac:dyDescent="0.25">
      <c r="A48" s="120" t="s">
        <v>2860</v>
      </c>
      <c r="B48" s="119" t="s">
        <v>2859</v>
      </c>
      <c r="C48" s="119" t="s">
        <v>2858</v>
      </c>
      <c r="D48" s="119" t="s">
        <v>285</v>
      </c>
      <c r="E48" s="119" t="s">
        <v>319</v>
      </c>
      <c r="F48" s="118" t="s">
        <v>373</v>
      </c>
      <c r="G48" s="117">
        <v>38.9</v>
      </c>
      <c r="H48" s="117">
        <v>33.1</v>
      </c>
      <c r="I48" s="117">
        <v>0.7</v>
      </c>
      <c r="J48" s="116">
        <v>124</v>
      </c>
      <c r="K48" s="115" t="str">
        <f t="shared" si="0"/>
        <v/>
      </c>
      <c r="L48" s="114"/>
    </row>
    <row r="49" spans="1:12" s="121" customFormat="1" ht="15" customHeight="1" x14ac:dyDescent="0.25">
      <c r="A49" s="120" t="s">
        <v>2857</v>
      </c>
      <c r="B49" s="119" t="s">
        <v>2850</v>
      </c>
      <c r="C49" s="119" t="s">
        <v>2849</v>
      </c>
      <c r="D49" s="119" t="s">
        <v>285</v>
      </c>
      <c r="E49" s="119" t="s">
        <v>301</v>
      </c>
      <c r="F49" s="118" t="s">
        <v>373</v>
      </c>
      <c r="G49" s="117">
        <v>80.2</v>
      </c>
      <c r="H49" s="117">
        <v>68.2</v>
      </c>
      <c r="I49" s="117">
        <v>0.95</v>
      </c>
      <c r="J49" s="116">
        <v>9</v>
      </c>
      <c r="K49" s="115" t="str">
        <f t="shared" si="0"/>
        <v/>
      </c>
      <c r="L49" s="114"/>
    </row>
    <row r="50" spans="1:12" s="121" customFormat="1" ht="15" customHeight="1" x14ac:dyDescent="0.25">
      <c r="A50" s="120" t="s">
        <v>2856</v>
      </c>
      <c r="B50" s="119" t="s">
        <v>2850</v>
      </c>
      <c r="C50" s="119" t="s">
        <v>2849</v>
      </c>
      <c r="D50" s="119" t="s">
        <v>285</v>
      </c>
      <c r="E50" s="119" t="s">
        <v>297</v>
      </c>
      <c r="F50" s="118" t="s">
        <v>373</v>
      </c>
      <c r="G50" s="117">
        <v>55.25</v>
      </c>
      <c r="H50" s="117">
        <v>47</v>
      </c>
      <c r="I50" s="117">
        <v>0.95</v>
      </c>
      <c r="J50" s="116">
        <v>44</v>
      </c>
      <c r="K50" s="115" t="str">
        <f t="shared" si="0"/>
        <v/>
      </c>
      <c r="L50" s="114"/>
    </row>
    <row r="51" spans="1:12" s="121" customFormat="1" ht="15" customHeight="1" x14ac:dyDescent="0.25">
      <c r="A51" s="120" t="s">
        <v>2855</v>
      </c>
      <c r="B51" s="119" t="s">
        <v>2850</v>
      </c>
      <c r="C51" s="119" t="s">
        <v>2849</v>
      </c>
      <c r="D51" s="119" t="s">
        <v>285</v>
      </c>
      <c r="E51" s="119" t="s">
        <v>295</v>
      </c>
      <c r="F51" s="118" t="s">
        <v>373</v>
      </c>
      <c r="G51" s="117">
        <v>44.25</v>
      </c>
      <c r="H51" s="117">
        <v>37.65</v>
      </c>
      <c r="I51" s="117">
        <v>0.95</v>
      </c>
      <c r="J51" s="116">
        <v>39</v>
      </c>
      <c r="K51" s="115" t="str">
        <f t="shared" si="0"/>
        <v/>
      </c>
      <c r="L51" s="114"/>
    </row>
    <row r="52" spans="1:12" s="121" customFormat="1" ht="15" customHeight="1" x14ac:dyDescent="0.25">
      <c r="A52" s="120" t="s">
        <v>2854</v>
      </c>
      <c r="B52" s="119" t="s">
        <v>2850</v>
      </c>
      <c r="C52" s="119" t="s">
        <v>2849</v>
      </c>
      <c r="D52" s="119" t="s">
        <v>285</v>
      </c>
      <c r="E52" s="119" t="s">
        <v>287</v>
      </c>
      <c r="F52" s="118" t="s">
        <v>373</v>
      </c>
      <c r="G52" s="117">
        <v>31.1</v>
      </c>
      <c r="H52" s="117">
        <v>26.45</v>
      </c>
      <c r="I52" s="117">
        <v>0.95</v>
      </c>
      <c r="J52" s="116">
        <v>59</v>
      </c>
      <c r="K52" s="115" t="str">
        <f t="shared" si="0"/>
        <v/>
      </c>
      <c r="L52" s="114"/>
    </row>
    <row r="53" spans="1:12" s="121" customFormat="1" ht="15" customHeight="1" x14ac:dyDescent="0.25">
      <c r="A53" s="120" t="s">
        <v>2853</v>
      </c>
      <c r="B53" s="119" t="s">
        <v>2850</v>
      </c>
      <c r="C53" s="119" t="s">
        <v>2849</v>
      </c>
      <c r="D53" s="119" t="s">
        <v>285</v>
      </c>
      <c r="E53" s="119" t="s">
        <v>315</v>
      </c>
      <c r="F53" s="118" t="s">
        <v>373</v>
      </c>
      <c r="G53" s="117">
        <v>27</v>
      </c>
      <c r="H53" s="117">
        <v>22.95</v>
      </c>
      <c r="I53" s="117">
        <v>0.95</v>
      </c>
      <c r="J53" s="116">
        <v>77</v>
      </c>
      <c r="K53" s="115" t="str">
        <f t="shared" si="0"/>
        <v/>
      </c>
      <c r="L53" s="114"/>
    </row>
    <row r="54" spans="1:12" s="121" customFormat="1" ht="15" customHeight="1" x14ac:dyDescent="0.25">
      <c r="A54" s="120" t="s">
        <v>2852</v>
      </c>
      <c r="B54" s="119" t="s">
        <v>2850</v>
      </c>
      <c r="C54" s="119" t="s">
        <v>2849</v>
      </c>
      <c r="D54" s="119" t="s">
        <v>285</v>
      </c>
      <c r="E54" s="119" t="s">
        <v>305</v>
      </c>
      <c r="F54" s="118" t="s">
        <v>373</v>
      </c>
      <c r="G54" s="117">
        <v>18.7</v>
      </c>
      <c r="H54" s="117">
        <v>15.9</v>
      </c>
      <c r="I54" s="117">
        <v>0.95</v>
      </c>
      <c r="J54" s="116">
        <v>46</v>
      </c>
      <c r="K54" s="115" t="str">
        <f t="shared" si="0"/>
        <v/>
      </c>
      <c r="L54" s="114"/>
    </row>
    <row r="55" spans="1:12" s="121" customFormat="1" ht="15" customHeight="1" x14ac:dyDescent="0.25">
      <c r="A55" s="120" t="s">
        <v>2851</v>
      </c>
      <c r="B55" s="119" t="s">
        <v>2850</v>
      </c>
      <c r="C55" s="119" t="s">
        <v>2849</v>
      </c>
      <c r="D55" s="119" t="s">
        <v>285</v>
      </c>
      <c r="E55" s="119" t="s">
        <v>505</v>
      </c>
      <c r="F55" s="118" t="s">
        <v>373</v>
      </c>
      <c r="G55" s="117">
        <v>13.85</v>
      </c>
      <c r="H55" s="117">
        <v>11.8</v>
      </c>
      <c r="I55" s="117">
        <v>0.95</v>
      </c>
      <c r="J55" s="116">
        <v>17</v>
      </c>
      <c r="K55" s="115" t="str">
        <f t="shared" si="0"/>
        <v/>
      </c>
      <c r="L55" s="114"/>
    </row>
    <row r="56" spans="1:12" s="121" customFormat="1" ht="15" customHeight="1" x14ac:dyDescent="0.25">
      <c r="A56" s="120" t="s">
        <v>2848</v>
      </c>
      <c r="B56" s="119" t="s">
        <v>2840</v>
      </c>
      <c r="C56" s="119" t="s">
        <v>2839</v>
      </c>
      <c r="D56" s="119" t="s">
        <v>285</v>
      </c>
      <c r="E56" s="119" t="s">
        <v>301</v>
      </c>
      <c r="F56" s="118" t="s">
        <v>495</v>
      </c>
      <c r="G56" s="117">
        <v>75.099999999999994</v>
      </c>
      <c r="H56" s="117">
        <v>63.85</v>
      </c>
      <c r="I56" s="117"/>
      <c r="J56" s="116">
        <v>81</v>
      </c>
      <c r="K56" s="115" t="str">
        <f t="shared" si="0"/>
        <v/>
      </c>
      <c r="L56" s="114"/>
    </row>
    <row r="57" spans="1:12" s="121" customFormat="1" ht="15" customHeight="1" x14ac:dyDescent="0.25">
      <c r="A57" s="120" t="s">
        <v>2847</v>
      </c>
      <c r="B57" s="119" t="s">
        <v>2840</v>
      </c>
      <c r="C57" s="119" t="s">
        <v>2839</v>
      </c>
      <c r="D57" s="119" t="s">
        <v>285</v>
      </c>
      <c r="E57" s="119" t="s">
        <v>299</v>
      </c>
      <c r="F57" s="118" t="s">
        <v>495</v>
      </c>
      <c r="G57" s="117">
        <v>64.900000000000006</v>
      </c>
      <c r="H57" s="117">
        <v>55.2</v>
      </c>
      <c r="I57" s="117"/>
      <c r="J57" s="116">
        <v>227</v>
      </c>
      <c r="K57" s="115" t="str">
        <f t="shared" si="0"/>
        <v/>
      </c>
      <c r="L57" s="114"/>
    </row>
    <row r="58" spans="1:12" s="121" customFormat="1" ht="15" customHeight="1" x14ac:dyDescent="0.25">
      <c r="A58" s="120" t="s">
        <v>2846</v>
      </c>
      <c r="B58" s="119" t="s">
        <v>2840</v>
      </c>
      <c r="C58" s="119" t="s">
        <v>2839</v>
      </c>
      <c r="D58" s="119" t="s">
        <v>285</v>
      </c>
      <c r="E58" s="119" t="s">
        <v>297</v>
      </c>
      <c r="F58" s="118" t="s">
        <v>495</v>
      </c>
      <c r="G58" s="117">
        <v>54.05</v>
      </c>
      <c r="H58" s="117">
        <v>45.95</v>
      </c>
      <c r="I58" s="117"/>
      <c r="J58" s="116">
        <v>48</v>
      </c>
      <c r="K58" s="115" t="str">
        <f t="shared" si="0"/>
        <v/>
      </c>
      <c r="L58" s="114"/>
    </row>
    <row r="59" spans="1:12" s="121" customFormat="1" ht="15" customHeight="1" x14ac:dyDescent="0.25">
      <c r="A59" s="120" t="s">
        <v>2845</v>
      </c>
      <c r="B59" s="119" t="s">
        <v>2840</v>
      </c>
      <c r="C59" s="119" t="s">
        <v>2839</v>
      </c>
      <c r="D59" s="119" t="s">
        <v>285</v>
      </c>
      <c r="E59" s="119" t="s">
        <v>2489</v>
      </c>
      <c r="F59" s="118" t="s">
        <v>495</v>
      </c>
      <c r="G59" s="117">
        <v>36.950000000000003</v>
      </c>
      <c r="H59" s="117">
        <v>31.45</v>
      </c>
      <c r="I59" s="117"/>
      <c r="J59" s="116">
        <v>35</v>
      </c>
      <c r="K59" s="115" t="str">
        <f t="shared" si="0"/>
        <v/>
      </c>
      <c r="L59" s="114"/>
    </row>
    <row r="60" spans="1:12" s="121" customFormat="1" ht="15" customHeight="1" x14ac:dyDescent="0.25">
      <c r="A60" s="120" t="s">
        <v>2844</v>
      </c>
      <c r="B60" s="119" t="s">
        <v>2840</v>
      </c>
      <c r="C60" s="119" t="s">
        <v>2839</v>
      </c>
      <c r="D60" s="119" t="s">
        <v>285</v>
      </c>
      <c r="E60" s="119" t="s">
        <v>287</v>
      </c>
      <c r="F60" s="118" t="s">
        <v>495</v>
      </c>
      <c r="G60" s="117">
        <v>29.8</v>
      </c>
      <c r="H60" s="117">
        <v>25.35</v>
      </c>
      <c r="I60" s="117"/>
      <c r="J60" s="116">
        <v>273</v>
      </c>
      <c r="K60" s="115" t="str">
        <f t="shared" si="0"/>
        <v/>
      </c>
      <c r="L60" s="114"/>
    </row>
    <row r="61" spans="1:12" s="121" customFormat="1" ht="15" customHeight="1" x14ac:dyDescent="0.25">
      <c r="A61" s="120" t="s">
        <v>2843</v>
      </c>
      <c r="B61" s="119" t="s">
        <v>2840</v>
      </c>
      <c r="C61" s="119" t="s">
        <v>2839</v>
      </c>
      <c r="D61" s="119" t="s">
        <v>285</v>
      </c>
      <c r="E61" s="119" t="s">
        <v>315</v>
      </c>
      <c r="F61" s="118" t="s">
        <v>495</v>
      </c>
      <c r="G61" s="117">
        <v>26.1</v>
      </c>
      <c r="H61" s="117">
        <v>22.2</v>
      </c>
      <c r="I61" s="117"/>
      <c r="J61" s="116">
        <v>139</v>
      </c>
      <c r="K61" s="115" t="str">
        <f t="shared" si="0"/>
        <v/>
      </c>
      <c r="L61" s="114"/>
    </row>
    <row r="62" spans="1:12" s="121" customFormat="1" ht="15" customHeight="1" x14ac:dyDescent="0.25">
      <c r="A62" s="120" t="s">
        <v>2842</v>
      </c>
      <c r="B62" s="119" t="s">
        <v>2840</v>
      </c>
      <c r="C62" s="119" t="s">
        <v>2839</v>
      </c>
      <c r="D62" s="119" t="s">
        <v>285</v>
      </c>
      <c r="E62" s="119" t="s">
        <v>311</v>
      </c>
      <c r="F62" s="118" t="s">
        <v>495</v>
      </c>
      <c r="G62" s="117">
        <v>22.35</v>
      </c>
      <c r="H62" s="117">
        <v>19</v>
      </c>
      <c r="I62" s="117"/>
      <c r="J62" s="116">
        <v>80</v>
      </c>
      <c r="K62" s="115" t="str">
        <f t="shared" si="0"/>
        <v/>
      </c>
      <c r="L62" s="114"/>
    </row>
    <row r="63" spans="1:12" s="121" customFormat="1" ht="15" customHeight="1" x14ac:dyDescent="0.25">
      <c r="A63" s="120" t="s">
        <v>2841</v>
      </c>
      <c r="B63" s="119" t="s">
        <v>2840</v>
      </c>
      <c r="C63" s="119" t="s">
        <v>2839</v>
      </c>
      <c r="D63" s="119" t="s">
        <v>285</v>
      </c>
      <c r="E63" s="119" t="s">
        <v>305</v>
      </c>
      <c r="F63" s="118" t="s">
        <v>495</v>
      </c>
      <c r="G63" s="117">
        <v>18.45</v>
      </c>
      <c r="H63" s="117">
        <v>15.7</v>
      </c>
      <c r="I63" s="117"/>
      <c r="J63" s="116">
        <v>14</v>
      </c>
      <c r="K63" s="115" t="str">
        <f t="shared" si="0"/>
        <v/>
      </c>
      <c r="L63" s="114"/>
    </row>
    <row r="64" spans="1:12" s="121" customFormat="1" ht="15" customHeight="1" x14ac:dyDescent="0.25">
      <c r="A64" s="120" t="s">
        <v>2838</v>
      </c>
      <c r="B64" s="119" t="s">
        <v>2829</v>
      </c>
      <c r="C64" s="119" t="s">
        <v>2828</v>
      </c>
      <c r="D64" s="119" t="s">
        <v>285</v>
      </c>
      <c r="E64" s="119" t="s">
        <v>303</v>
      </c>
      <c r="F64" s="118" t="s">
        <v>495</v>
      </c>
      <c r="G64" s="117">
        <v>80.349999999999994</v>
      </c>
      <c r="H64" s="117">
        <v>68.3</v>
      </c>
      <c r="I64" s="117">
        <v>1</v>
      </c>
      <c r="J64" s="116">
        <v>51</v>
      </c>
      <c r="K64" s="115" t="str">
        <f t="shared" si="0"/>
        <v/>
      </c>
      <c r="L64" s="114"/>
    </row>
    <row r="65" spans="1:12" s="121" customFormat="1" ht="15" customHeight="1" x14ac:dyDescent="0.25">
      <c r="A65" s="120" t="s">
        <v>2837</v>
      </c>
      <c r="B65" s="119" t="s">
        <v>2829</v>
      </c>
      <c r="C65" s="119" t="s">
        <v>2828</v>
      </c>
      <c r="D65" s="119" t="s">
        <v>285</v>
      </c>
      <c r="E65" s="119" t="s">
        <v>301</v>
      </c>
      <c r="F65" s="118" t="s">
        <v>495</v>
      </c>
      <c r="G65" s="117">
        <v>72.400000000000006</v>
      </c>
      <c r="H65" s="117">
        <v>61.55</v>
      </c>
      <c r="I65" s="117">
        <v>1</v>
      </c>
      <c r="J65" s="116">
        <v>374</v>
      </c>
      <c r="K65" s="115" t="str">
        <f t="shared" si="0"/>
        <v/>
      </c>
      <c r="L65" s="114"/>
    </row>
    <row r="66" spans="1:12" s="121" customFormat="1" ht="15" customHeight="1" x14ac:dyDescent="0.25">
      <c r="A66" s="120" t="s">
        <v>2836</v>
      </c>
      <c r="B66" s="119" t="s">
        <v>2829</v>
      </c>
      <c r="C66" s="119" t="s">
        <v>2828</v>
      </c>
      <c r="D66" s="119" t="s">
        <v>285</v>
      </c>
      <c r="E66" s="119" t="s">
        <v>299</v>
      </c>
      <c r="F66" s="118" t="s">
        <v>495</v>
      </c>
      <c r="G66" s="117">
        <v>62.7</v>
      </c>
      <c r="H66" s="117">
        <v>53.3</v>
      </c>
      <c r="I66" s="117">
        <v>1</v>
      </c>
      <c r="J66" s="116">
        <v>298</v>
      </c>
      <c r="K66" s="115" t="str">
        <f t="shared" si="0"/>
        <v/>
      </c>
      <c r="L66" s="114"/>
    </row>
    <row r="67" spans="1:12" s="121" customFormat="1" ht="15" customHeight="1" x14ac:dyDescent="0.25">
      <c r="A67" s="120" t="s">
        <v>2835</v>
      </c>
      <c r="B67" s="119" t="s">
        <v>2829</v>
      </c>
      <c r="C67" s="119" t="s">
        <v>2828</v>
      </c>
      <c r="D67" s="119" t="s">
        <v>285</v>
      </c>
      <c r="E67" s="119" t="s">
        <v>295</v>
      </c>
      <c r="F67" s="118" t="s">
        <v>495</v>
      </c>
      <c r="G67" s="117">
        <v>40.549999999999997</v>
      </c>
      <c r="H67" s="117">
        <v>34.5</v>
      </c>
      <c r="I67" s="117">
        <v>1</v>
      </c>
      <c r="J67" s="116">
        <v>25</v>
      </c>
      <c r="K67" s="115" t="str">
        <f t="shared" si="0"/>
        <v/>
      </c>
      <c r="L67" s="114"/>
    </row>
    <row r="68" spans="1:12" s="121" customFormat="1" ht="15" customHeight="1" x14ac:dyDescent="0.25">
      <c r="A68" s="120" t="s">
        <v>2834</v>
      </c>
      <c r="B68" s="119" t="s">
        <v>2829</v>
      </c>
      <c r="C68" s="119" t="s">
        <v>2828</v>
      </c>
      <c r="D68" s="119" t="s">
        <v>285</v>
      </c>
      <c r="E68" s="119" t="s">
        <v>357</v>
      </c>
      <c r="F68" s="118" t="s">
        <v>495</v>
      </c>
      <c r="G68" s="117">
        <v>39.4</v>
      </c>
      <c r="H68" s="117">
        <v>33.5</v>
      </c>
      <c r="I68" s="117">
        <v>1</v>
      </c>
      <c r="J68" s="116">
        <v>168</v>
      </c>
      <c r="K68" s="115" t="str">
        <f t="shared" si="0"/>
        <v/>
      </c>
      <c r="L68" s="114"/>
    </row>
    <row r="69" spans="1:12" s="121" customFormat="1" ht="15" customHeight="1" x14ac:dyDescent="0.25">
      <c r="A69" s="120" t="s">
        <v>2833</v>
      </c>
      <c r="B69" s="119" t="s">
        <v>2829</v>
      </c>
      <c r="C69" s="119" t="s">
        <v>2828</v>
      </c>
      <c r="D69" s="119" t="s">
        <v>285</v>
      </c>
      <c r="E69" s="119" t="s">
        <v>319</v>
      </c>
      <c r="F69" s="118" t="s">
        <v>495</v>
      </c>
      <c r="G69" s="117">
        <v>37.049999999999997</v>
      </c>
      <c r="H69" s="117">
        <v>31.5</v>
      </c>
      <c r="I69" s="117">
        <v>1</v>
      </c>
      <c r="J69" s="116">
        <v>500</v>
      </c>
      <c r="K69" s="115" t="str">
        <f t="shared" si="0"/>
        <v/>
      </c>
      <c r="L69" s="114"/>
    </row>
    <row r="70" spans="1:12" s="121" customFormat="1" ht="15" customHeight="1" x14ac:dyDescent="0.25">
      <c r="A70" s="120" t="s">
        <v>2832</v>
      </c>
      <c r="B70" s="119" t="s">
        <v>2829</v>
      </c>
      <c r="C70" s="119" t="s">
        <v>2828</v>
      </c>
      <c r="D70" s="119" t="s">
        <v>285</v>
      </c>
      <c r="E70" s="119" t="s">
        <v>291</v>
      </c>
      <c r="F70" s="118" t="s">
        <v>495</v>
      </c>
      <c r="G70" s="117">
        <v>34.200000000000003</v>
      </c>
      <c r="H70" s="117">
        <v>29.1</v>
      </c>
      <c r="I70" s="117">
        <v>1</v>
      </c>
      <c r="J70" s="116">
        <v>500</v>
      </c>
      <c r="K70" s="115" t="str">
        <f t="shared" si="0"/>
        <v/>
      </c>
      <c r="L70" s="114"/>
    </row>
    <row r="71" spans="1:12" s="121" customFormat="1" ht="15" customHeight="1" x14ac:dyDescent="0.25">
      <c r="A71" s="120" t="s">
        <v>2831</v>
      </c>
      <c r="B71" s="119" t="s">
        <v>2829</v>
      </c>
      <c r="C71" s="119" t="s">
        <v>2828</v>
      </c>
      <c r="D71" s="119" t="s">
        <v>285</v>
      </c>
      <c r="E71" s="119" t="s">
        <v>287</v>
      </c>
      <c r="F71" s="118" t="s">
        <v>495</v>
      </c>
      <c r="G71" s="117">
        <v>30.55</v>
      </c>
      <c r="H71" s="117">
        <v>26</v>
      </c>
      <c r="I71" s="117">
        <v>1</v>
      </c>
      <c r="J71" s="116">
        <v>488</v>
      </c>
      <c r="K71" s="115" t="str">
        <f t="shared" si="0"/>
        <v/>
      </c>
      <c r="L71" s="114"/>
    </row>
    <row r="72" spans="1:12" s="121" customFormat="1" ht="15" customHeight="1" x14ac:dyDescent="0.25">
      <c r="A72" s="120" t="s">
        <v>2830</v>
      </c>
      <c r="B72" s="119" t="s">
        <v>2829</v>
      </c>
      <c r="C72" s="119" t="s">
        <v>2828</v>
      </c>
      <c r="D72" s="119" t="s">
        <v>285</v>
      </c>
      <c r="E72" s="119" t="s">
        <v>315</v>
      </c>
      <c r="F72" s="118" t="s">
        <v>495</v>
      </c>
      <c r="G72" s="117">
        <v>26.75</v>
      </c>
      <c r="H72" s="117">
        <v>22.75</v>
      </c>
      <c r="I72" s="117">
        <v>1</v>
      </c>
      <c r="J72" s="116">
        <v>156</v>
      </c>
      <c r="K72" s="115" t="str">
        <f t="shared" si="0"/>
        <v/>
      </c>
      <c r="L72" s="114"/>
    </row>
    <row r="73" spans="1:12" s="121" customFormat="1" ht="15" customHeight="1" x14ac:dyDescent="0.25">
      <c r="A73" s="120" t="s">
        <v>2827</v>
      </c>
      <c r="B73" s="119" t="s">
        <v>64</v>
      </c>
      <c r="C73" s="119" t="s">
        <v>65</v>
      </c>
      <c r="D73" s="119" t="s">
        <v>285</v>
      </c>
      <c r="E73" s="119" t="s">
        <v>295</v>
      </c>
      <c r="F73" s="118" t="s">
        <v>687</v>
      </c>
      <c r="G73" s="117">
        <v>35.049999999999997</v>
      </c>
      <c r="H73" s="117">
        <v>29.8</v>
      </c>
      <c r="I73" s="117"/>
      <c r="J73" s="116">
        <v>57</v>
      </c>
      <c r="K73" s="115" t="str">
        <f t="shared" si="0"/>
        <v/>
      </c>
      <c r="L73" s="114"/>
    </row>
    <row r="74" spans="1:12" s="121" customFormat="1" ht="15" customHeight="1" x14ac:dyDescent="0.25">
      <c r="A74" s="120" t="s">
        <v>2826</v>
      </c>
      <c r="B74" s="119" t="s">
        <v>64</v>
      </c>
      <c r="C74" s="119" t="s">
        <v>65</v>
      </c>
      <c r="D74" s="119" t="s">
        <v>285</v>
      </c>
      <c r="E74" s="119" t="s">
        <v>293</v>
      </c>
      <c r="F74" s="118" t="s">
        <v>687</v>
      </c>
      <c r="G74" s="117">
        <v>31.9</v>
      </c>
      <c r="H74" s="117">
        <v>27.15</v>
      </c>
      <c r="I74" s="117"/>
      <c r="J74" s="116">
        <v>65</v>
      </c>
      <c r="K74" s="115" t="str">
        <f t="shared" si="0"/>
        <v/>
      </c>
      <c r="L74" s="114"/>
    </row>
    <row r="75" spans="1:12" s="121" customFormat="1" ht="15" customHeight="1" x14ac:dyDescent="0.25">
      <c r="A75" s="120" t="s">
        <v>2825</v>
      </c>
      <c r="B75" s="119" t="s">
        <v>64</v>
      </c>
      <c r="C75" s="119" t="s">
        <v>65</v>
      </c>
      <c r="D75" s="119" t="s">
        <v>285</v>
      </c>
      <c r="E75" s="119" t="s">
        <v>287</v>
      </c>
      <c r="F75" s="118" t="s">
        <v>687</v>
      </c>
      <c r="G75" s="117">
        <v>28.75</v>
      </c>
      <c r="H75" s="117">
        <v>24.45</v>
      </c>
      <c r="I75" s="117"/>
      <c r="J75" s="116">
        <v>135</v>
      </c>
      <c r="K75" s="115" t="str">
        <f t="shared" ref="K75:K138" si="1">IF(L75="","",IF(L75&lt;50,G75-($K$9*G75),IF(L75&gt;=50,H75-($K$9*H75))))</f>
        <v/>
      </c>
      <c r="L75" s="114"/>
    </row>
    <row r="76" spans="1:12" s="121" customFormat="1" ht="15" customHeight="1" x14ac:dyDescent="0.25">
      <c r="A76" s="120" t="s">
        <v>2824</v>
      </c>
      <c r="B76" s="119" t="s">
        <v>64</v>
      </c>
      <c r="C76" s="119" t="s">
        <v>65</v>
      </c>
      <c r="D76" s="119" t="s">
        <v>285</v>
      </c>
      <c r="E76" s="119" t="s">
        <v>315</v>
      </c>
      <c r="F76" s="118" t="s">
        <v>687</v>
      </c>
      <c r="G76" s="117">
        <v>25.55</v>
      </c>
      <c r="H76" s="117">
        <v>21.75</v>
      </c>
      <c r="I76" s="117"/>
      <c r="J76" s="116">
        <v>497</v>
      </c>
      <c r="K76" s="115" t="str">
        <f t="shared" si="1"/>
        <v/>
      </c>
      <c r="L76" s="114"/>
    </row>
    <row r="77" spans="1:12" s="121" customFormat="1" ht="15" customHeight="1" x14ac:dyDescent="0.25">
      <c r="A77" s="120" t="s">
        <v>2823</v>
      </c>
      <c r="B77" s="119" t="s">
        <v>64</v>
      </c>
      <c r="C77" s="119" t="s">
        <v>65</v>
      </c>
      <c r="D77" s="119" t="s">
        <v>285</v>
      </c>
      <c r="E77" s="119" t="s">
        <v>311</v>
      </c>
      <c r="F77" s="118" t="s">
        <v>687</v>
      </c>
      <c r="G77" s="117">
        <v>22.25</v>
      </c>
      <c r="H77" s="117">
        <v>18.95</v>
      </c>
      <c r="I77" s="117"/>
      <c r="J77" s="116">
        <v>173</v>
      </c>
      <c r="K77" s="115" t="str">
        <f t="shared" si="1"/>
        <v/>
      </c>
      <c r="L77" s="114"/>
    </row>
    <row r="78" spans="1:12" s="121" customFormat="1" ht="15" customHeight="1" x14ac:dyDescent="0.25">
      <c r="A78" s="120" t="s">
        <v>2822</v>
      </c>
      <c r="B78" s="119" t="s">
        <v>64</v>
      </c>
      <c r="C78" s="119" t="s">
        <v>65</v>
      </c>
      <c r="D78" s="119" t="s">
        <v>285</v>
      </c>
      <c r="E78" s="119" t="s">
        <v>305</v>
      </c>
      <c r="F78" s="118" t="s">
        <v>687</v>
      </c>
      <c r="G78" s="117">
        <v>18.7</v>
      </c>
      <c r="H78" s="117">
        <v>15.9</v>
      </c>
      <c r="I78" s="117"/>
      <c r="J78" s="116">
        <v>50</v>
      </c>
      <c r="K78" s="115" t="str">
        <f t="shared" si="1"/>
        <v/>
      </c>
      <c r="L78" s="114"/>
    </row>
    <row r="79" spans="1:12" s="121" customFormat="1" ht="15" customHeight="1" x14ac:dyDescent="0.25">
      <c r="A79" s="120" t="s">
        <v>2821</v>
      </c>
      <c r="B79" s="119" t="s">
        <v>64</v>
      </c>
      <c r="C79" s="119" t="s">
        <v>65</v>
      </c>
      <c r="D79" s="119" t="s">
        <v>634</v>
      </c>
      <c r="E79" s="119" t="s">
        <v>2282</v>
      </c>
      <c r="F79" s="118" t="s">
        <v>687</v>
      </c>
      <c r="G79" s="117">
        <v>44.35</v>
      </c>
      <c r="H79" s="117">
        <v>37.700000000000003</v>
      </c>
      <c r="I79" s="117"/>
      <c r="J79" s="116">
        <v>64</v>
      </c>
      <c r="K79" s="115" t="str">
        <f t="shared" si="1"/>
        <v/>
      </c>
      <c r="L79" s="114"/>
    </row>
    <row r="80" spans="1:12" s="121" customFormat="1" ht="15" customHeight="1" x14ac:dyDescent="0.25">
      <c r="A80" s="120" t="s">
        <v>2820</v>
      </c>
      <c r="B80" s="119" t="s">
        <v>64</v>
      </c>
      <c r="C80" s="119" t="s">
        <v>65</v>
      </c>
      <c r="D80" s="119" t="s">
        <v>634</v>
      </c>
      <c r="E80" s="119" t="s">
        <v>61</v>
      </c>
      <c r="F80" s="118" t="s">
        <v>687</v>
      </c>
      <c r="G80" s="117">
        <v>35.549999999999997</v>
      </c>
      <c r="H80" s="117">
        <v>30.25</v>
      </c>
      <c r="I80" s="117"/>
      <c r="J80" s="116">
        <v>249</v>
      </c>
      <c r="K80" s="115" t="str">
        <f t="shared" si="1"/>
        <v/>
      </c>
      <c r="L80" s="114"/>
    </row>
    <row r="81" spans="1:12" s="121" customFormat="1" ht="15" customHeight="1" x14ac:dyDescent="0.25">
      <c r="A81" s="120" t="s">
        <v>2819</v>
      </c>
      <c r="B81" s="119" t="s">
        <v>64</v>
      </c>
      <c r="C81" s="119" t="s">
        <v>65</v>
      </c>
      <c r="D81" s="119" t="s">
        <v>634</v>
      </c>
      <c r="E81" s="119" t="s">
        <v>58</v>
      </c>
      <c r="F81" s="118" t="s">
        <v>687</v>
      </c>
      <c r="G81" s="117">
        <v>30.15</v>
      </c>
      <c r="H81" s="117">
        <v>25.65</v>
      </c>
      <c r="I81" s="117"/>
      <c r="J81" s="116">
        <v>500</v>
      </c>
      <c r="K81" s="115" t="str">
        <f t="shared" si="1"/>
        <v/>
      </c>
      <c r="L81" s="114"/>
    </row>
    <row r="82" spans="1:12" s="121" customFormat="1" ht="15" customHeight="1" x14ac:dyDescent="0.25">
      <c r="A82" s="120" t="s">
        <v>2818</v>
      </c>
      <c r="B82" s="119" t="s">
        <v>64</v>
      </c>
      <c r="C82" s="119" t="s">
        <v>65</v>
      </c>
      <c r="D82" s="119" t="s">
        <v>634</v>
      </c>
      <c r="E82" s="119" t="s">
        <v>650</v>
      </c>
      <c r="F82" s="118" t="s">
        <v>687</v>
      </c>
      <c r="G82" s="117">
        <v>25.05</v>
      </c>
      <c r="H82" s="117">
        <v>21.3</v>
      </c>
      <c r="I82" s="117"/>
      <c r="J82" s="116">
        <v>500</v>
      </c>
      <c r="K82" s="115" t="str">
        <f t="shared" si="1"/>
        <v/>
      </c>
      <c r="L82" s="114"/>
    </row>
    <row r="83" spans="1:12" s="121" customFormat="1" ht="15" customHeight="1" x14ac:dyDescent="0.25">
      <c r="A83" s="120" t="s">
        <v>2817</v>
      </c>
      <c r="B83" s="119" t="s">
        <v>64</v>
      </c>
      <c r="C83" s="119" t="s">
        <v>65</v>
      </c>
      <c r="D83" s="119" t="s">
        <v>634</v>
      </c>
      <c r="E83" s="119" t="s">
        <v>128</v>
      </c>
      <c r="F83" s="118" t="s">
        <v>687</v>
      </c>
      <c r="G83" s="117">
        <v>20.05</v>
      </c>
      <c r="H83" s="117">
        <v>17.05</v>
      </c>
      <c r="I83" s="117"/>
      <c r="J83" s="116">
        <v>500</v>
      </c>
      <c r="K83" s="115" t="str">
        <f t="shared" si="1"/>
        <v/>
      </c>
      <c r="L83" s="114"/>
    </row>
    <row r="84" spans="1:12" s="123" customFormat="1" ht="15" customHeight="1" x14ac:dyDescent="0.25">
      <c r="A84" s="120" t="s">
        <v>2816</v>
      </c>
      <c r="B84" s="119" t="s">
        <v>64</v>
      </c>
      <c r="C84" s="119" t="s">
        <v>65</v>
      </c>
      <c r="D84" s="119" t="s">
        <v>634</v>
      </c>
      <c r="E84" s="119" t="s">
        <v>156</v>
      </c>
      <c r="F84" s="118" t="s">
        <v>687</v>
      </c>
      <c r="G84" s="117">
        <v>17.350000000000001</v>
      </c>
      <c r="H84" s="117">
        <v>14.75</v>
      </c>
      <c r="I84" s="117"/>
      <c r="J84" s="116">
        <v>138</v>
      </c>
      <c r="K84" s="115" t="str">
        <f t="shared" si="1"/>
        <v/>
      </c>
      <c r="L84" s="114"/>
    </row>
    <row r="85" spans="1:12" s="121" customFormat="1" ht="15" customHeight="1" x14ac:dyDescent="0.25">
      <c r="A85" s="120" t="s">
        <v>2815</v>
      </c>
      <c r="B85" s="119" t="s">
        <v>67</v>
      </c>
      <c r="C85" s="119" t="s">
        <v>68</v>
      </c>
      <c r="D85" s="119" t="s">
        <v>285</v>
      </c>
      <c r="E85" s="119" t="s">
        <v>299</v>
      </c>
      <c r="F85" s="118" t="s">
        <v>495</v>
      </c>
      <c r="G85" s="117">
        <v>59.05</v>
      </c>
      <c r="H85" s="117">
        <v>50.2</v>
      </c>
      <c r="I85" s="117"/>
      <c r="J85" s="116">
        <v>44</v>
      </c>
      <c r="K85" s="115" t="str">
        <f t="shared" si="1"/>
        <v/>
      </c>
      <c r="L85" s="114"/>
    </row>
    <row r="86" spans="1:12" s="121" customFormat="1" ht="15" customHeight="1" x14ac:dyDescent="0.25">
      <c r="A86" s="120" t="s">
        <v>2814</v>
      </c>
      <c r="B86" s="119" t="s">
        <v>67</v>
      </c>
      <c r="C86" s="119" t="s">
        <v>68</v>
      </c>
      <c r="D86" s="119" t="s">
        <v>285</v>
      </c>
      <c r="E86" s="119" t="s">
        <v>366</v>
      </c>
      <c r="F86" s="118" t="s">
        <v>495</v>
      </c>
      <c r="G86" s="117">
        <v>54.4</v>
      </c>
      <c r="H86" s="117">
        <v>46.25</v>
      </c>
      <c r="I86" s="117"/>
      <c r="J86" s="116">
        <v>29</v>
      </c>
      <c r="K86" s="115" t="str">
        <f t="shared" si="1"/>
        <v/>
      </c>
      <c r="L86" s="114"/>
    </row>
    <row r="87" spans="1:12" s="121" customFormat="1" ht="15" customHeight="1" x14ac:dyDescent="0.25">
      <c r="A87" s="120" t="s">
        <v>2813</v>
      </c>
      <c r="B87" s="119" t="s">
        <v>67</v>
      </c>
      <c r="C87" s="119" t="s">
        <v>68</v>
      </c>
      <c r="D87" s="119" t="s">
        <v>285</v>
      </c>
      <c r="E87" s="119" t="s">
        <v>364</v>
      </c>
      <c r="F87" s="118" t="s">
        <v>495</v>
      </c>
      <c r="G87" s="117">
        <v>51.15</v>
      </c>
      <c r="H87" s="117">
        <v>43.5</v>
      </c>
      <c r="I87" s="117"/>
      <c r="J87" s="116">
        <v>89</v>
      </c>
      <c r="K87" s="115" t="str">
        <f t="shared" si="1"/>
        <v/>
      </c>
      <c r="L87" s="114"/>
    </row>
    <row r="88" spans="1:12" s="121" customFormat="1" ht="15" customHeight="1" x14ac:dyDescent="0.25">
      <c r="A88" s="120" t="s">
        <v>2812</v>
      </c>
      <c r="B88" s="119" t="s">
        <v>67</v>
      </c>
      <c r="C88" s="119" t="s">
        <v>68</v>
      </c>
      <c r="D88" s="119" t="s">
        <v>285</v>
      </c>
      <c r="E88" s="119" t="s">
        <v>297</v>
      </c>
      <c r="F88" s="118" t="s">
        <v>495</v>
      </c>
      <c r="G88" s="117">
        <v>47.9</v>
      </c>
      <c r="H88" s="117">
        <v>40.75</v>
      </c>
      <c r="I88" s="117"/>
      <c r="J88" s="116">
        <v>274</v>
      </c>
      <c r="K88" s="115" t="str">
        <f t="shared" si="1"/>
        <v/>
      </c>
      <c r="L88" s="114"/>
    </row>
    <row r="89" spans="1:12" s="121" customFormat="1" ht="15" customHeight="1" x14ac:dyDescent="0.25">
      <c r="A89" s="120" t="s">
        <v>2811</v>
      </c>
      <c r="B89" s="119" t="s">
        <v>67</v>
      </c>
      <c r="C89" s="119" t="s">
        <v>68</v>
      </c>
      <c r="D89" s="119" t="s">
        <v>285</v>
      </c>
      <c r="E89" s="119" t="s">
        <v>295</v>
      </c>
      <c r="F89" s="118" t="s">
        <v>495</v>
      </c>
      <c r="G89" s="117">
        <v>41.75</v>
      </c>
      <c r="H89" s="117">
        <v>35.5</v>
      </c>
      <c r="I89" s="117"/>
      <c r="J89" s="116">
        <v>128</v>
      </c>
      <c r="K89" s="115" t="str">
        <f t="shared" si="1"/>
        <v/>
      </c>
      <c r="L89" s="114"/>
    </row>
    <row r="90" spans="1:12" s="121" customFormat="1" ht="15" customHeight="1" x14ac:dyDescent="0.25">
      <c r="A90" s="120" t="s">
        <v>2810</v>
      </c>
      <c r="B90" s="119" t="s">
        <v>67</v>
      </c>
      <c r="C90" s="119" t="s">
        <v>68</v>
      </c>
      <c r="D90" s="119" t="s">
        <v>285</v>
      </c>
      <c r="E90" s="119" t="s">
        <v>2489</v>
      </c>
      <c r="F90" s="118" t="s">
        <v>495</v>
      </c>
      <c r="G90" s="117">
        <v>36.549999999999997</v>
      </c>
      <c r="H90" s="117">
        <v>31.1</v>
      </c>
      <c r="I90" s="117"/>
      <c r="J90" s="116">
        <v>49</v>
      </c>
      <c r="K90" s="115" t="str">
        <f t="shared" si="1"/>
        <v/>
      </c>
      <c r="L90" s="114"/>
    </row>
    <row r="91" spans="1:12" s="121" customFormat="1" ht="15" customHeight="1" x14ac:dyDescent="0.25">
      <c r="A91" s="120" t="s">
        <v>2809</v>
      </c>
      <c r="B91" s="119" t="s">
        <v>67</v>
      </c>
      <c r="C91" s="119" t="s">
        <v>68</v>
      </c>
      <c r="D91" s="119" t="s">
        <v>285</v>
      </c>
      <c r="E91" s="119" t="s">
        <v>357</v>
      </c>
      <c r="F91" s="118" t="s">
        <v>495</v>
      </c>
      <c r="G91" s="117">
        <v>36.700000000000003</v>
      </c>
      <c r="H91" s="117">
        <v>31.2</v>
      </c>
      <c r="I91" s="117"/>
      <c r="J91" s="116">
        <v>59</v>
      </c>
      <c r="K91" s="115" t="str">
        <f t="shared" si="1"/>
        <v/>
      </c>
      <c r="L91" s="114"/>
    </row>
    <row r="92" spans="1:12" s="121" customFormat="1" ht="15" customHeight="1" x14ac:dyDescent="0.25">
      <c r="A92" s="120" t="s">
        <v>2808</v>
      </c>
      <c r="B92" s="119" t="s">
        <v>67</v>
      </c>
      <c r="C92" s="119" t="s">
        <v>68</v>
      </c>
      <c r="D92" s="119" t="s">
        <v>285</v>
      </c>
      <c r="E92" s="119" t="s">
        <v>319</v>
      </c>
      <c r="F92" s="118" t="s">
        <v>495</v>
      </c>
      <c r="G92" s="117">
        <v>34.549999999999997</v>
      </c>
      <c r="H92" s="117">
        <v>29.4</v>
      </c>
      <c r="I92" s="117"/>
      <c r="J92" s="116">
        <v>366</v>
      </c>
      <c r="K92" s="115" t="str">
        <f t="shared" si="1"/>
        <v/>
      </c>
      <c r="L92" s="114"/>
    </row>
    <row r="93" spans="1:12" s="121" customFormat="1" ht="15" customHeight="1" x14ac:dyDescent="0.25">
      <c r="A93" s="120" t="s">
        <v>2807</v>
      </c>
      <c r="B93" s="119" t="s">
        <v>67</v>
      </c>
      <c r="C93" s="119" t="s">
        <v>68</v>
      </c>
      <c r="D93" s="119" t="s">
        <v>285</v>
      </c>
      <c r="E93" s="119" t="s">
        <v>291</v>
      </c>
      <c r="F93" s="118" t="s">
        <v>495</v>
      </c>
      <c r="G93" s="117">
        <v>32.450000000000003</v>
      </c>
      <c r="H93" s="117">
        <v>27.6</v>
      </c>
      <c r="I93" s="117"/>
      <c r="J93" s="116">
        <v>492</v>
      </c>
      <c r="K93" s="115" t="str">
        <f t="shared" si="1"/>
        <v/>
      </c>
      <c r="L93" s="114"/>
    </row>
    <row r="94" spans="1:12" s="121" customFormat="1" ht="15" customHeight="1" x14ac:dyDescent="0.25">
      <c r="A94" s="122" t="s">
        <v>2806</v>
      </c>
      <c r="B94" s="119" t="s">
        <v>67</v>
      </c>
      <c r="C94" s="119" t="s">
        <v>68</v>
      </c>
      <c r="D94" s="119" t="s">
        <v>285</v>
      </c>
      <c r="E94" s="119" t="s">
        <v>287</v>
      </c>
      <c r="F94" s="118" t="s">
        <v>495</v>
      </c>
      <c r="G94" s="117">
        <v>30.45</v>
      </c>
      <c r="H94" s="117">
        <v>25.9</v>
      </c>
      <c r="I94" s="117"/>
      <c r="J94" s="116">
        <v>248</v>
      </c>
      <c r="K94" s="115" t="str">
        <f t="shared" si="1"/>
        <v/>
      </c>
      <c r="L94" s="114"/>
    </row>
    <row r="95" spans="1:12" s="121" customFormat="1" ht="15" customHeight="1" x14ac:dyDescent="0.25">
      <c r="A95" s="122" t="s">
        <v>2805</v>
      </c>
      <c r="B95" s="119" t="s">
        <v>67</v>
      </c>
      <c r="C95" s="119" t="s">
        <v>68</v>
      </c>
      <c r="D95" s="119" t="s">
        <v>285</v>
      </c>
      <c r="E95" s="119" t="s">
        <v>315</v>
      </c>
      <c r="F95" s="118" t="s">
        <v>495</v>
      </c>
      <c r="G95" s="117">
        <v>27.15</v>
      </c>
      <c r="H95" s="117">
        <v>23.1</v>
      </c>
      <c r="I95" s="117"/>
      <c r="J95" s="116">
        <v>117</v>
      </c>
      <c r="K95" s="115" t="str">
        <f t="shared" si="1"/>
        <v/>
      </c>
      <c r="L95" s="114"/>
    </row>
    <row r="96" spans="1:12" s="121" customFormat="1" ht="15" customHeight="1" x14ac:dyDescent="0.25">
      <c r="A96" s="120" t="s">
        <v>2804</v>
      </c>
      <c r="B96" s="119" t="s">
        <v>67</v>
      </c>
      <c r="C96" s="119" t="s">
        <v>68</v>
      </c>
      <c r="D96" s="119" t="s">
        <v>285</v>
      </c>
      <c r="E96" s="119" t="s">
        <v>311</v>
      </c>
      <c r="F96" s="118" t="s">
        <v>495</v>
      </c>
      <c r="G96" s="117">
        <v>23.8</v>
      </c>
      <c r="H96" s="117">
        <v>20.25</v>
      </c>
      <c r="I96" s="117"/>
      <c r="J96" s="116">
        <v>59</v>
      </c>
      <c r="K96" s="115" t="str">
        <f t="shared" si="1"/>
        <v/>
      </c>
      <c r="L96" s="114"/>
    </row>
    <row r="97" spans="1:12" s="121" customFormat="1" ht="15" customHeight="1" x14ac:dyDescent="0.25">
      <c r="A97" s="120" t="s">
        <v>2803</v>
      </c>
      <c r="B97" s="119" t="s">
        <v>2801</v>
      </c>
      <c r="C97" s="119" t="s">
        <v>2800</v>
      </c>
      <c r="D97" s="119" t="s">
        <v>285</v>
      </c>
      <c r="E97" s="119" t="s">
        <v>297</v>
      </c>
      <c r="F97" s="118" t="s">
        <v>373</v>
      </c>
      <c r="G97" s="117">
        <v>64.150000000000006</v>
      </c>
      <c r="H97" s="117">
        <v>54.55</v>
      </c>
      <c r="I97" s="117">
        <v>0.95</v>
      </c>
      <c r="J97" s="116">
        <v>30</v>
      </c>
      <c r="K97" s="115" t="str">
        <f t="shared" si="1"/>
        <v/>
      </c>
      <c r="L97" s="114"/>
    </row>
    <row r="98" spans="1:12" s="121" customFormat="1" ht="15" customHeight="1" x14ac:dyDescent="0.25">
      <c r="A98" s="120" t="s">
        <v>2802</v>
      </c>
      <c r="B98" s="119" t="s">
        <v>2801</v>
      </c>
      <c r="C98" s="119" t="s">
        <v>2800</v>
      </c>
      <c r="D98" s="119" t="s">
        <v>285</v>
      </c>
      <c r="E98" s="119" t="s">
        <v>295</v>
      </c>
      <c r="F98" s="118" t="s">
        <v>373</v>
      </c>
      <c r="G98" s="117">
        <v>55.85</v>
      </c>
      <c r="H98" s="117">
        <v>47.5</v>
      </c>
      <c r="I98" s="117">
        <v>0.95</v>
      </c>
      <c r="J98" s="116">
        <v>8</v>
      </c>
      <c r="K98" s="115" t="str">
        <f t="shared" si="1"/>
        <v/>
      </c>
      <c r="L98" s="114"/>
    </row>
    <row r="99" spans="1:12" s="121" customFormat="1" ht="15" customHeight="1" x14ac:dyDescent="0.25">
      <c r="A99" s="120" t="s">
        <v>2799</v>
      </c>
      <c r="B99" s="119" t="s">
        <v>2795</v>
      </c>
      <c r="C99" s="119" t="s">
        <v>2794</v>
      </c>
      <c r="D99" s="119" t="s">
        <v>285</v>
      </c>
      <c r="E99" s="119" t="s">
        <v>301</v>
      </c>
      <c r="F99" s="118" t="s">
        <v>373</v>
      </c>
      <c r="G99" s="117">
        <v>86.9</v>
      </c>
      <c r="H99" s="117">
        <v>73.900000000000006</v>
      </c>
      <c r="I99" s="117">
        <v>2</v>
      </c>
      <c r="J99" s="116">
        <v>362</v>
      </c>
      <c r="K99" s="115" t="str">
        <f t="shared" si="1"/>
        <v/>
      </c>
      <c r="L99" s="114"/>
    </row>
    <row r="100" spans="1:12" s="121" customFormat="1" ht="15" customHeight="1" x14ac:dyDescent="0.25">
      <c r="A100" s="120" t="s">
        <v>2798</v>
      </c>
      <c r="B100" s="119" t="s">
        <v>2795</v>
      </c>
      <c r="C100" s="119" t="s">
        <v>2794</v>
      </c>
      <c r="D100" s="119" t="s">
        <v>285</v>
      </c>
      <c r="E100" s="119" t="s">
        <v>299</v>
      </c>
      <c r="F100" s="118" t="s">
        <v>373</v>
      </c>
      <c r="G100" s="117">
        <v>74.25</v>
      </c>
      <c r="H100" s="117">
        <v>63.15</v>
      </c>
      <c r="I100" s="117">
        <v>2</v>
      </c>
      <c r="J100" s="116">
        <v>500</v>
      </c>
      <c r="K100" s="115" t="str">
        <f t="shared" si="1"/>
        <v/>
      </c>
      <c r="L100" s="114"/>
    </row>
    <row r="101" spans="1:12" ht="15" customHeight="1" x14ac:dyDescent="0.25">
      <c r="A101" s="120" t="s">
        <v>2797</v>
      </c>
      <c r="B101" s="119" t="s">
        <v>2795</v>
      </c>
      <c r="C101" s="119" t="s">
        <v>2794</v>
      </c>
      <c r="D101" s="119" t="s">
        <v>285</v>
      </c>
      <c r="E101" s="119" t="s">
        <v>297</v>
      </c>
      <c r="F101" s="118" t="s">
        <v>373</v>
      </c>
      <c r="G101" s="117">
        <v>64.45</v>
      </c>
      <c r="H101" s="117">
        <v>54.8</v>
      </c>
      <c r="I101" s="117">
        <v>2</v>
      </c>
      <c r="J101" s="116">
        <v>500</v>
      </c>
      <c r="K101" s="115" t="str">
        <f t="shared" si="1"/>
        <v/>
      </c>
      <c r="L101" s="114"/>
    </row>
    <row r="102" spans="1:12" ht="15" customHeight="1" x14ac:dyDescent="0.25">
      <c r="A102" s="120" t="s">
        <v>2796</v>
      </c>
      <c r="B102" s="119" t="s">
        <v>2795</v>
      </c>
      <c r="C102" s="119" t="s">
        <v>2794</v>
      </c>
      <c r="D102" s="119" t="s">
        <v>285</v>
      </c>
      <c r="E102" s="119" t="s">
        <v>295</v>
      </c>
      <c r="F102" s="118" t="s">
        <v>373</v>
      </c>
      <c r="G102" s="117">
        <v>56.1</v>
      </c>
      <c r="H102" s="117">
        <v>47.7</v>
      </c>
      <c r="I102" s="117">
        <v>2</v>
      </c>
      <c r="J102" s="116">
        <v>75</v>
      </c>
      <c r="K102" s="115" t="str">
        <f t="shared" si="1"/>
        <v/>
      </c>
      <c r="L102" s="114"/>
    </row>
    <row r="103" spans="1:12" ht="15" customHeight="1" x14ac:dyDescent="0.25">
      <c r="A103" s="120" t="s">
        <v>2793</v>
      </c>
      <c r="B103" s="119" t="s">
        <v>2790</v>
      </c>
      <c r="C103" s="119" t="s">
        <v>2789</v>
      </c>
      <c r="D103" s="119" t="s">
        <v>285</v>
      </c>
      <c r="E103" s="119" t="s">
        <v>287</v>
      </c>
      <c r="F103" s="118" t="s">
        <v>373</v>
      </c>
      <c r="G103" s="117">
        <v>33.200000000000003</v>
      </c>
      <c r="H103" s="117">
        <v>28.25</v>
      </c>
      <c r="I103" s="117">
        <v>2.75</v>
      </c>
      <c r="J103" s="116">
        <v>41</v>
      </c>
      <c r="K103" s="115" t="str">
        <f t="shared" si="1"/>
        <v/>
      </c>
      <c r="L103" s="114"/>
    </row>
    <row r="104" spans="1:12" ht="15" customHeight="1" x14ac:dyDescent="0.25">
      <c r="A104" s="120" t="s">
        <v>2792</v>
      </c>
      <c r="B104" s="119" t="s">
        <v>2790</v>
      </c>
      <c r="C104" s="119" t="s">
        <v>2789</v>
      </c>
      <c r="D104" s="119" t="s">
        <v>285</v>
      </c>
      <c r="E104" s="119" t="s">
        <v>315</v>
      </c>
      <c r="F104" s="118" t="s">
        <v>373</v>
      </c>
      <c r="G104" s="117">
        <v>29.5</v>
      </c>
      <c r="H104" s="117">
        <v>25.1</v>
      </c>
      <c r="I104" s="117">
        <v>2.75</v>
      </c>
      <c r="J104" s="116">
        <v>500</v>
      </c>
      <c r="K104" s="115" t="str">
        <f t="shared" si="1"/>
        <v/>
      </c>
      <c r="L104" s="114"/>
    </row>
    <row r="105" spans="1:12" ht="15" customHeight="1" x14ac:dyDescent="0.25">
      <c r="A105" s="120" t="s">
        <v>2791</v>
      </c>
      <c r="B105" s="119" t="s">
        <v>2790</v>
      </c>
      <c r="C105" s="119" t="s">
        <v>2789</v>
      </c>
      <c r="D105" s="119" t="s">
        <v>285</v>
      </c>
      <c r="E105" s="119" t="s">
        <v>311</v>
      </c>
      <c r="F105" s="118" t="s">
        <v>373</v>
      </c>
      <c r="G105" s="117">
        <v>25.85</v>
      </c>
      <c r="H105" s="117">
        <v>22</v>
      </c>
      <c r="I105" s="117">
        <v>2.75</v>
      </c>
      <c r="J105" s="116">
        <v>469</v>
      </c>
      <c r="K105" s="115" t="str">
        <f t="shared" si="1"/>
        <v/>
      </c>
      <c r="L105" s="114"/>
    </row>
    <row r="106" spans="1:12" ht="15" customHeight="1" x14ac:dyDescent="0.25">
      <c r="A106" s="120" t="s">
        <v>2788</v>
      </c>
      <c r="B106" s="119" t="s">
        <v>72</v>
      </c>
      <c r="C106" s="119" t="s">
        <v>73</v>
      </c>
      <c r="D106" s="119" t="s">
        <v>285</v>
      </c>
      <c r="E106" s="119" t="s">
        <v>293</v>
      </c>
      <c r="F106" s="118" t="s">
        <v>286</v>
      </c>
      <c r="G106" s="117">
        <v>48.55</v>
      </c>
      <c r="H106" s="117">
        <v>41.3</v>
      </c>
      <c r="I106" s="117"/>
      <c r="J106" s="116">
        <v>28</v>
      </c>
      <c r="K106" s="115" t="str">
        <f t="shared" si="1"/>
        <v/>
      </c>
      <c r="L106" s="114"/>
    </row>
    <row r="107" spans="1:12" ht="15" customHeight="1" x14ac:dyDescent="0.25">
      <c r="A107" s="120" t="s">
        <v>2787</v>
      </c>
      <c r="B107" s="119" t="s">
        <v>76</v>
      </c>
      <c r="C107" s="119" t="s">
        <v>77</v>
      </c>
      <c r="D107" s="119" t="s">
        <v>285</v>
      </c>
      <c r="E107" s="119" t="s">
        <v>301</v>
      </c>
      <c r="F107" s="118" t="s">
        <v>286</v>
      </c>
      <c r="G107" s="117">
        <v>97.4</v>
      </c>
      <c r="H107" s="117">
        <v>82.8</v>
      </c>
      <c r="I107" s="117">
        <v>2</v>
      </c>
      <c r="J107" s="116">
        <v>24</v>
      </c>
      <c r="K107" s="115" t="str">
        <f t="shared" si="1"/>
        <v/>
      </c>
      <c r="L107" s="114"/>
    </row>
    <row r="108" spans="1:12" ht="15.75" customHeight="1" x14ac:dyDescent="0.25">
      <c r="A108" s="120" t="s">
        <v>2786</v>
      </c>
      <c r="B108" s="119" t="s">
        <v>83</v>
      </c>
      <c r="C108" s="119" t="s">
        <v>84</v>
      </c>
      <c r="D108" s="119" t="s">
        <v>285</v>
      </c>
      <c r="E108" s="119" t="s">
        <v>299</v>
      </c>
      <c r="F108" s="118" t="s">
        <v>373</v>
      </c>
      <c r="G108" s="117">
        <v>65.349999999999994</v>
      </c>
      <c r="H108" s="117">
        <v>55.55</v>
      </c>
      <c r="I108" s="117">
        <v>1</v>
      </c>
      <c r="J108" s="116">
        <v>500</v>
      </c>
      <c r="K108" s="115" t="str">
        <f t="shared" si="1"/>
        <v/>
      </c>
      <c r="L108" s="114"/>
    </row>
    <row r="109" spans="1:12" ht="15" customHeight="1" x14ac:dyDescent="0.25">
      <c r="A109" s="120" t="s">
        <v>2785</v>
      </c>
      <c r="B109" s="119" t="s">
        <v>83</v>
      </c>
      <c r="C109" s="119" t="s">
        <v>84</v>
      </c>
      <c r="D109" s="119" t="s">
        <v>2569</v>
      </c>
      <c r="E109" s="119" t="s">
        <v>2784</v>
      </c>
      <c r="F109" s="118" t="s">
        <v>373</v>
      </c>
      <c r="G109" s="117">
        <v>50.45</v>
      </c>
      <c r="H109" s="117">
        <v>42.9</v>
      </c>
      <c r="I109" s="117">
        <v>1</v>
      </c>
      <c r="J109" s="116">
        <v>43</v>
      </c>
      <c r="K109" s="115" t="str">
        <f t="shared" si="1"/>
        <v/>
      </c>
      <c r="L109" s="114"/>
    </row>
    <row r="110" spans="1:12" ht="15" customHeight="1" x14ac:dyDescent="0.25">
      <c r="A110" s="120" t="s">
        <v>2783</v>
      </c>
      <c r="B110" s="119" t="s">
        <v>83</v>
      </c>
      <c r="C110" s="119" t="s">
        <v>84</v>
      </c>
      <c r="D110" s="119" t="s">
        <v>2569</v>
      </c>
      <c r="E110" s="119" t="s">
        <v>366</v>
      </c>
      <c r="F110" s="118" t="s">
        <v>373</v>
      </c>
      <c r="G110" s="117">
        <v>47.2</v>
      </c>
      <c r="H110" s="117">
        <v>40.15</v>
      </c>
      <c r="I110" s="117">
        <v>1</v>
      </c>
      <c r="J110" s="116">
        <v>15</v>
      </c>
      <c r="K110" s="115" t="str">
        <f t="shared" si="1"/>
        <v/>
      </c>
      <c r="L110" s="114"/>
    </row>
    <row r="111" spans="1:12" ht="15" customHeight="1" x14ac:dyDescent="0.25">
      <c r="A111" s="120" t="s">
        <v>2782</v>
      </c>
      <c r="B111" s="119" t="s">
        <v>83</v>
      </c>
      <c r="C111" s="119" t="s">
        <v>84</v>
      </c>
      <c r="D111" s="119" t="s">
        <v>2569</v>
      </c>
      <c r="E111" s="119" t="s">
        <v>364</v>
      </c>
      <c r="F111" s="118" t="s">
        <v>373</v>
      </c>
      <c r="G111" s="117">
        <v>42.15</v>
      </c>
      <c r="H111" s="117">
        <v>35.85</v>
      </c>
      <c r="I111" s="117">
        <v>1</v>
      </c>
      <c r="J111" s="116">
        <v>25</v>
      </c>
      <c r="K111" s="115" t="str">
        <f t="shared" si="1"/>
        <v/>
      </c>
      <c r="L111" s="114"/>
    </row>
    <row r="112" spans="1:12" ht="15" customHeight="1" x14ac:dyDescent="0.25">
      <c r="A112" s="120" t="s">
        <v>2781</v>
      </c>
      <c r="B112" s="119" t="s">
        <v>83</v>
      </c>
      <c r="C112" s="119" t="s">
        <v>84</v>
      </c>
      <c r="D112" s="119" t="s">
        <v>285</v>
      </c>
      <c r="E112" s="119" t="s">
        <v>357</v>
      </c>
      <c r="F112" s="118" t="s">
        <v>373</v>
      </c>
      <c r="G112" s="117">
        <v>43.15</v>
      </c>
      <c r="H112" s="117">
        <v>36.700000000000003</v>
      </c>
      <c r="I112" s="117">
        <v>1</v>
      </c>
      <c r="J112" s="116">
        <v>48</v>
      </c>
      <c r="K112" s="115" t="str">
        <f t="shared" si="1"/>
        <v/>
      </c>
      <c r="L112" s="114"/>
    </row>
    <row r="113" spans="1:12" ht="15" customHeight="1" x14ac:dyDescent="0.25">
      <c r="A113" s="120" t="s">
        <v>2780</v>
      </c>
      <c r="B113" s="119" t="s">
        <v>80</v>
      </c>
      <c r="C113" s="119" t="s">
        <v>81</v>
      </c>
      <c r="D113" s="119" t="s">
        <v>285</v>
      </c>
      <c r="E113" s="119" t="s">
        <v>301</v>
      </c>
      <c r="F113" s="118" t="s">
        <v>373</v>
      </c>
      <c r="G113" s="117">
        <v>73.55</v>
      </c>
      <c r="H113" s="117">
        <v>62.55</v>
      </c>
      <c r="I113" s="117">
        <v>1.5</v>
      </c>
      <c r="J113" s="116">
        <v>119</v>
      </c>
      <c r="K113" s="115" t="str">
        <f t="shared" si="1"/>
        <v/>
      </c>
      <c r="L113" s="114"/>
    </row>
    <row r="114" spans="1:12" ht="15" customHeight="1" x14ac:dyDescent="0.25">
      <c r="A114" s="120" t="s">
        <v>2779</v>
      </c>
      <c r="B114" s="119" t="s">
        <v>80</v>
      </c>
      <c r="C114" s="119" t="s">
        <v>81</v>
      </c>
      <c r="D114" s="119" t="s">
        <v>285</v>
      </c>
      <c r="E114" s="119" t="s">
        <v>299</v>
      </c>
      <c r="F114" s="118" t="s">
        <v>373</v>
      </c>
      <c r="G114" s="117">
        <v>64.75</v>
      </c>
      <c r="H114" s="117">
        <v>55.05</v>
      </c>
      <c r="I114" s="117">
        <v>1.5</v>
      </c>
      <c r="J114" s="116">
        <v>294</v>
      </c>
      <c r="K114" s="115" t="str">
        <f t="shared" si="1"/>
        <v/>
      </c>
      <c r="L114" s="114"/>
    </row>
    <row r="115" spans="1:12" ht="15" customHeight="1" x14ac:dyDescent="0.25">
      <c r="A115" s="120" t="s">
        <v>2778</v>
      </c>
      <c r="B115" s="119" t="s">
        <v>80</v>
      </c>
      <c r="C115" s="119" t="s">
        <v>81</v>
      </c>
      <c r="D115" s="119" t="s">
        <v>285</v>
      </c>
      <c r="E115" s="119" t="s">
        <v>295</v>
      </c>
      <c r="F115" s="118" t="s">
        <v>373</v>
      </c>
      <c r="G115" s="117">
        <v>51.75</v>
      </c>
      <c r="H115" s="117">
        <v>44</v>
      </c>
      <c r="I115" s="117">
        <v>1.5</v>
      </c>
      <c r="J115" s="116">
        <v>59</v>
      </c>
      <c r="K115" s="115" t="str">
        <f t="shared" si="1"/>
        <v/>
      </c>
      <c r="L115" s="114"/>
    </row>
    <row r="116" spans="1:12" ht="15" customHeight="1" x14ac:dyDescent="0.25">
      <c r="A116" s="120" t="s">
        <v>2777</v>
      </c>
      <c r="B116" s="119" t="s">
        <v>80</v>
      </c>
      <c r="C116" s="119" t="s">
        <v>81</v>
      </c>
      <c r="D116" s="119" t="s">
        <v>285</v>
      </c>
      <c r="E116" s="119" t="s">
        <v>359</v>
      </c>
      <c r="F116" s="118" t="s">
        <v>373</v>
      </c>
      <c r="G116" s="117">
        <v>49.25</v>
      </c>
      <c r="H116" s="117">
        <v>41.9</v>
      </c>
      <c r="I116" s="117">
        <v>1.5</v>
      </c>
      <c r="J116" s="116">
        <v>6</v>
      </c>
      <c r="K116" s="115" t="str">
        <f t="shared" si="1"/>
        <v/>
      </c>
      <c r="L116" s="114"/>
    </row>
    <row r="117" spans="1:12" ht="15" customHeight="1" x14ac:dyDescent="0.25">
      <c r="A117" s="120" t="s">
        <v>2776</v>
      </c>
      <c r="B117" s="119" t="s">
        <v>80</v>
      </c>
      <c r="C117" s="119" t="s">
        <v>81</v>
      </c>
      <c r="D117" s="119" t="s">
        <v>285</v>
      </c>
      <c r="E117" s="119" t="s">
        <v>357</v>
      </c>
      <c r="F117" s="118" t="s">
        <v>373</v>
      </c>
      <c r="G117" s="117">
        <v>44.15</v>
      </c>
      <c r="H117" s="117">
        <v>37.549999999999997</v>
      </c>
      <c r="I117" s="117">
        <v>1.5</v>
      </c>
      <c r="J117" s="116">
        <v>6</v>
      </c>
      <c r="K117" s="115" t="str">
        <f t="shared" si="1"/>
        <v/>
      </c>
      <c r="L117" s="114"/>
    </row>
    <row r="118" spans="1:12" ht="15" customHeight="1" x14ac:dyDescent="0.25">
      <c r="A118" s="120" t="s">
        <v>2775</v>
      </c>
      <c r="B118" s="119" t="s">
        <v>80</v>
      </c>
      <c r="C118" s="119" t="s">
        <v>81</v>
      </c>
      <c r="D118" s="119" t="s">
        <v>285</v>
      </c>
      <c r="E118" s="119" t="s">
        <v>319</v>
      </c>
      <c r="F118" s="118" t="s">
        <v>373</v>
      </c>
      <c r="G118" s="117">
        <v>40.15</v>
      </c>
      <c r="H118" s="117">
        <v>34.15</v>
      </c>
      <c r="I118" s="117">
        <v>1.5</v>
      </c>
      <c r="J118" s="116">
        <v>122</v>
      </c>
      <c r="K118" s="115" t="str">
        <f t="shared" si="1"/>
        <v/>
      </c>
      <c r="L118" s="114"/>
    </row>
    <row r="119" spans="1:12" ht="15" customHeight="1" x14ac:dyDescent="0.25">
      <c r="A119" s="120" t="s">
        <v>2774</v>
      </c>
      <c r="B119" s="119" t="s">
        <v>80</v>
      </c>
      <c r="C119" s="119" t="s">
        <v>81</v>
      </c>
      <c r="D119" s="119" t="s">
        <v>285</v>
      </c>
      <c r="E119" s="119" t="s">
        <v>291</v>
      </c>
      <c r="F119" s="118" t="s">
        <v>373</v>
      </c>
      <c r="G119" s="117">
        <v>36.6</v>
      </c>
      <c r="H119" s="117">
        <v>31.15</v>
      </c>
      <c r="I119" s="117">
        <v>1.5</v>
      </c>
      <c r="J119" s="116">
        <v>21</v>
      </c>
      <c r="K119" s="115" t="str">
        <f t="shared" si="1"/>
        <v/>
      </c>
      <c r="L119" s="114"/>
    </row>
    <row r="120" spans="1:12" ht="15" customHeight="1" x14ac:dyDescent="0.25">
      <c r="A120" s="120" t="s">
        <v>2773</v>
      </c>
      <c r="B120" s="119" t="s">
        <v>80</v>
      </c>
      <c r="C120" s="119" t="s">
        <v>81</v>
      </c>
      <c r="D120" s="119" t="s">
        <v>285</v>
      </c>
      <c r="E120" s="119" t="s">
        <v>287</v>
      </c>
      <c r="F120" s="118" t="s">
        <v>373</v>
      </c>
      <c r="G120" s="117">
        <v>33.049999999999997</v>
      </c>
      <c r="H120" s="117">
        <v>28.1</v>
      </c>
      <c r="I120" s="117">
        <v>1.5</v>
      </c>
      <c r="J120" s="116">
        <v>6</v>
      </c>
      <c r="K120" s="115" t="str">
        <f t="shared" si="1"/>
        <v/>
      </c>
      <c r="L120" s="114"/>
    </row>
    <row r="121" spans="1:12" ht="15" customHeight="1" x14ac:dyDescent="0.25">
      <c r="A121" s="120" t="s">
        <v>2772</v>
      </c>
      <c r="B121" s="119" t="s">
        <v>2764</v>
      </c>
      <c r="C121" s="119" t="s">
        <v>2763</v>
      </c>
      <c r="D121" s="119" t="s">
        <v>285</v>
      </c>
      <c r="E121" s="119" t="s">
        <v>426</v>
      </c>
      <c r="F121" s="118" t="s">
        <v>87</v>
      </c>
      <c r="G121" s="117">
        <v>86.8</v>
      </c>
      <c r="H121" s="117">
        <v>73.8</v>
      </c>
      <c r="I121" s="117"/>
      <c r="J121" s="116">
        <v>44</v>
      </c>
      <c r="K121" s="115" t="str">
        <f t="shared" si="1"/>
        <v/>
      </c>
      <c r="L121" s="114"/>
    </row>
    <row r="122" spans="1:12" ht="15" customHeight="1" x14ac:dyDescent="0.25">
      <c r="A122" s="120" t="s">
        <v>2771</v>
      </c>
      <c r="B122" s="119" t="s">
        <v>2764</v>
      </c>
      <c r="C122" s="119" t="s">
        <v>2763</v>
      </c>
      <c r="D122" s="119" t="s">
        <v>285</v>
      </c>
      <c r="E122" s="119" t="s">
        <v>301</v>
      </c>
      <c r="F122" s="118" t="s">
        <v>87</v>
      </c>
      <c r="G122" s="117">
        <v>65.45</v>
      </c>
      <c r="H122" s="117">
        <v>55.65</v>
      </c>
      <c r="I122" s="117"/>
      <c r="J122" s="116">
        <v>442</v>
      </c>
      <c r="K122" s="115" t="str">
        <f t="shared" si="1"/>
        <v/>
      </c>
      <c r="L122" s="114"/>
    </row>
    <row r="123" spans="1:12" ht="15" customHeight="1" x14ac:dyDescent="0.25">
      <c r="A123" s="120" t="s">
        <v>2770</v>
      </c>
      <c r="B123" s="119" t="s">
        <v>2764</v>
      </c>
      <c r="C123" s="119" t="s">
        <v>2763</v>
      </c>
      <c r="D123" s="119" t="s">
        <v>285</v>
      </c>
      <c r="E123" s="119" t="s">
        <v>299</v>
      </c>
      <c r="F123" s="118" t="s">
        <v>87</v>
      </c>
      <c r="G123" s="117">
        <v>59.5</v>
      </c>
      <c r="H123" s="117">
        <v>50.6</v>
      </c>
      <c r="I123" s="117"/>
      <c r="J123" s="116">
        <v>189</v>
      </c>
      <c r="K123" s="115" t="str">
        <f t="shared" si="1"/>
        <v/>
      </c>
      <c r="L123" s="114"/>
    </row>
    <row r="124" spans="1:12" ht="15" customHeight="1" x14ac:dyDescent="0.25">
      <c r="A124" s="120" t="s">
        <v>2769</v>
      </c>
      <c r="B124" s="119" t="s">
        <v>2764</v>
      </c>
      <c r="C124" s="119" t="s">
        <v>2763</v>
      </c>
      <c r="D124" s="119" t="s">
        <v>285</v>
      </c>
      <c r="E124" s="119" t="s">
        <v>595</v>
      </c>
      <c r="F124" s="118" t="s">
        <v>87</v>
      </c>
      <c r="G124" s="117">
        <v>26.5</v>
      </c>
      <c r="H124" s="117">
        <v>22.55</v>
      </c>
      <c r="I124" s="117"/>
      <c r="J124" s="116">
        <v>44</v>
      </c>
      <c r="K124" s="115" t="str">
        <f t="shared" si="1"/>
        <v/>
      </c>
      <c r="L124" s="114"/>
    </row>
    <row r="125" spans="1:12" ht="15" customHeight="1" x14ac:dyDescent="0.25">
      <c r="A125" s="120" t="s">
        <v>2768</v>
      </c>
      <c r="B125" s="119" t="s">
        <v>2764</v>
      </c>
      <c r="C125" s="119" t="s">
        <v>2763</v>
      </c>
      <c r="D125" s="119" t="s">
        <v>285</v>
      </c>
      <c r="E125" s="119" t="s">
        <v>359</v>
      </c>
      <c r="F125" s="118" t="s">
        <v>87</v>
      </c>
      <c r="G125" s="117">
        <v>46.9</v>
      </c>
      <c r="H125" s="117">
        <v>39.9</v>
      </c>
      <c r="I125" s="117"/>
      <c r="J125" s="116">
        <v>93</v>
      </c>
      <c r="K125" s="115" t="str">
        <f t="shared" si="1"/>
        <v/>
      </c>
      <c r="L125" s="114"/>
    </row>
    <row r="126" spans="1:12" ht="15" customHeight="1" x14ac:dyDescent="0.25">
      <c r="A126" s="120" t="s">
        <v>2767</v>
      </c>
      <c r="B126" s="119" t="s">
        <v>2764</v>
      </c>
      <c r="C126" s="119" t="s">
        <v>2763</v>
      </c>
      <c r="D126" s="119" t="s">
        <v>285</v>
      </c>
      <c r="E126" s="119" t="s">
        <v>357</v>
      </c>
      <c r="F126" s="118" t="s">
        <v>87</v>
      </c>
      <c r="G126" s="117">
        <v>41.85</v>
      </c>
      <c r="H126" s="117">
        <v>35.6</v>
      </c>
      <c r="I126" s="117"/>
      <c r="J126" s="116">
        <v>278</v>
      </c>
      <c r="K126" s="115" t="str">
        <f t="shared" si="1"/>
        <v/>
      </c>
      <c r="L126" s="114"/>
    </row>
    <row r="127" spans="1:12" ht="15" customHeight="1" x14ac:dyDescent="0.25">
      <c r="A127" s="120" t="s">
        <v>2766</v>
      </c>
      <c r="B127" s="119" t="s">
        <v>2764</v>
      </c>
      <c r="C127" s="119" t="s">
        <v>2763</v>
      </c>
      <c r="D127" s="119" t="s">
        <v>285</v>
      </c>
      <c r="E127" s="119" t="s">
        <v>319</v>
      </c>
      <c r="F127" s="118" t="s">
        <v>87</v>
      </c>
      <c r="G127" s="117">
        <v>36.25</v>
      </c>
      <c r="H127" s="117">
        <v>30.85</v>
      </c>
      <c r="I127" s="117"/>
      <c r="J127" s="116">
        <v>430</v>
      </c>
      <c r="K127" s="115" t="str">
        <f t="shared" si="1"/>
        <v/>
      </c>
      <c r="L127" s="114"/>
    </row>
    <row r="128" spans="1:12" ht="15" customHeight="1" x14ac:dyDescent="0.25">
      <c r="A128" s="120" t="s">
        <v>2765</v>
      </c>
      <c r="B128" s="119" t="s">
        <v>2764</v>
      </c>
      <c r="C128" s="119" t="s">
        <v>2763</v>
      </c>
      <c r="D128" s="119" t="s">
        <v>285</v>
      </c>
      <c r="E128" s="119" t="s">
        <v>291</v>
      </c>
      <c r="F128" s="118" t="s">
        <v>87</v>
      </c>
      <c r="G128" s="117">
        <v>32.25</v>
      </c>
      <c r="H128" s="117">
        <v>27.45</v>
      </c>
      <c r="I128" s="117"/>
      <c r="J128" s="116">
        <v>300</v>
      </c>
      <c r="K128" s="115" t="str">
        <f t="shared" si="1"/>
        <v/>
      </c>
      <c r="L128" s="114"/>
    </row>
    <row r="129" spans="1:12" ht="15" customHeight="1" x14ac:dyDescent="0.25">
      <c r="A129" s="120" t="s">
        <v>2762</v>
      </c>
      <c r="B129" s="119" t="s">
        <v>2757</v>
      </c>
      <c r="C129" s="119" t="s">
        <v>2756</v>
      </c>
      <c r="D129" s="119" t="s">
        <v>285</v>
      </c>
      <c r="E129" s="119" t="s">
        <v>299</v>
      </c>
      <c r="F129" s="118" t="s">
        <v>373</v>
      </c>
      <c r="G129" s="117">
        <v>72.349999999999994</v>
      </c>
      <c r="H129" s="117">
        <v>61.5</v>
      </c>
      <c r="I129" s="117"/>
      <c r="J129" s="116">
        <v>150</v>
      </c>
      <c r="K129" s="115" t="str">
        <f t="shared" si="1"/>
        <v/>
      </c>
      <c r="L129" s="114"/>
    </row>
    <row r="130" spans="1:12" ht="15" customHeight="1" x14ac:dyDescent="0.25">
      <c r="A130" s="120" t="s">
        <v>2761</v>
      </c>
      <c r="B130" s="119" t="s">
        <v>2757</v>
      </c>
      <c r="C130" s="119" t="s">
        <v>2756</v>
      </c>
      <c r="D130" s="119" t="s">
        <v>285</v>
      </c>
      <c r="E130" s="119" t="s">
        <v>297</v>
      </c>
      <c r="F130" s="118" t="s">
        <v>373</v>
      </c>
      <c r="G130" s="117">
        <v>60.4</v>
      </c>
      <c r="H130" s="117">
        <v>51.35</v>
      </c>
      <c r="I130" s="117"/>
      <c r="J130" s="116">
        <v>436</v>
      </c>
      <c r="K130" s="115" t="str">
        <f t="shared" si="1"/>
        <v/>
      </c>
      <c r="L130" s="114"/>
    </row>
    <row r="131" spans="1:12" ht="15" customHeight="1" x14ac:dyDescent="0.25">
      <c r="A131" s="120" t="s">
        <v>2760</v>
      </c>
      <c r="B131" s="119" t="s">
        <v>2757</v>
      </c>
      <c r="C131" s="119" t="s">
        <v>2756</v>
      </c>
      <c r="D131" s="119" t="s">
        <v>285</v>
      </c>
      <c r="E131" s="119" t="s">
        <v>295</v>
      </c>
      <c r="F131" s="118" t="s">
        <v>373</v>
      </c>
      <c r="G131" s="117">
        <v>46.5</v>
      </c>
      <c r="H131" s="117">
        <v>39.549999999999997</v>
      </c>
      <c r="I131" s="117"/>
      <c r="J131" s="116">
        <v>63</v>
      </c>
      <c r="K131" s="115" t="str">
        <f t="shared" si="1"/>
        <v/>
      </c>
      <c r="L131" s="114"/>
    </row>
    <row r="132" spans="1:12" ht="15" customHeight="1" x14ac:dyDescent="0.25">
      <c r="A132" s="120" t="s">
        <v>2759</v>
      </c>
      <c r="B132" s="119" t="s">
        <v>2757</v>
      </c>
      <c r="C132" s="119" t="s">
        <v>2756</v>
      </c>
      <c r="D132" s="119" t="s">
        <v>285</v>
      </c>
      <c r="E132" s="119" t="s">
        <v>293</v>
      </c>
      <c r="F132" s="118" t="s">
        <v>373</v>
      </c>
      <c r="G132" s="117">
        <v>34.75</v>
      </c>
      <c r="H132" s="117">
        <v>29.55</v>
      </c>
      <c r="I132" s="117"/>
      <c r="J132" s="116">
        <v>44</v>
      </c>
      <c r="K132" s="115" t="str">
        <f t="shared" si="1"/>
        <v/>
      </c>
      <c r="L132" s="114"/>
    </row>
    <row r="133" spans="1:12" ht="15" customHeight="1" x14ac:dyDescent="0.25">
      <c r="A133" s="120" t="s">
        <v>2758</v>
      </c>
      <c r="B133" s="119" t="s">
        <v>2757</v>
      </c>
      <c r="C133" s="119" t="s">
        <v>2756</v>
      </c>
      <c r="D133" s="119" t="s">
        <v>285</v>
      </c>
      <c r="E133" s="119" t="s">
        <v>315</v>
      </c>
      <c r="F133" s="118" t="s">
        <v>373</v>
      </c>
      <c r="G133" s="117">
        <v>29.55</v>
      </c>
      <c r="H133" s="117">
        <v>25.15</v>
      </c>
      <c r="I133" s="117"/>
      <c r="J133" s="116">
        <v>6</v>
      </c>
      <c r="K133" s="115" t="str">
        <f t="shared" si="1"/>
        <v/>
      </c>
      <c r="L133" s="114"/>
    </row>
    <row r="134" spans="1:12" ht="15" customHeight="1" x14ac:dyDescent="0.25">
      <c r="A134" s="120" t="s">
        <v>2755</v>
      </c>
      <c r="B134" s="119" t="s">
        <v>2751</v>
      </c>
      <c r="C134" s="119" t="s">
        <v>2750</v>
      </c>
      <c r="D134" s="119" t="s">
        <v>634</v>
      </c>
      <c r="E134" s="119" t="s">
        <v>650</v>
      </c>
      <c r="F134" s="118" t="s">
        <v>286</v>
      </c>
      <c r="G134" s="117">
        <v>50.75</v>
      </c>
      <c r="H134" s="117">
        <v>43.15</v>
      </c>
      <c r="I134" s="117"/>
      <c r="J134" s="116">
        <v>420</v>
      </c>
      <c r="K134" s="115" t="str">
        <f t="shared" si="1"/>
        <v/>
      </c>
      <c r="L134" s="114"/>
    </row>
    <row r="135" spans="1:12" ht="15" customHeight="1" x14ac:dyDescent="0.25">
      <c r="A135" s="120" t="s">
        <v>2754</v>
      </c>
      <c r="B135" s="119" t="s">
        <v>2751</v>
      </c>
      <c r="C135" s="119" t="s">
        <v>2750</v>
      </c>
      <c r="D135" s="119" t="s">
        <v>634</v>
      </c>
      <c r="E135" s="119" t="s">
        <v>128</v>
      </c>
      <c r="F135" s="118" t="s">
        <v>286</v>
      </c>
      <c r="G135" s="117">
        <v>43.15</v>
      </c>
      <c r="H135" s="117">
        <v>36.700000000000003</v>
      </c>
      <c r="I135" s="117"/>
      <c r="J135" s="116">
        <v>128</v>
      </c>
      <c r="K135" s="115" t="str">
        <f t="shared" si="1"/>
        <v/>
      </c>
      <c r="L135" s="114"/>
    </row>
    <row r="136" spans="1:12" ht="15" customHeight="1" x14ac:dyDescent="0.25">
      <c r="A136" s="120" t="s">
        <v>2753</v>
      </c>
      <c r="B136" s="119" t="s">
        <v>2751</v>
      </c>
      <c r="C136" s="119" t="s">
        <v>2750</v>
      </c>
      <c r="D136" s="119" t="s">
        <v>634</v>
      </c>
      <c r="E136" s="119" t="s">
        <v>156</v>
      </c>
      <c r="F136" s="118" t="s">
        <v>286</v>
      </c>
      <c r="G136" s="117">
        <v>36.9</v>
      </c>
      <c r="H136" s="117">
        <v>31.4</v>
      </c>
      <c r="I136" s="117"/>
      <c r="J136" s="116">
        <v>500</v>
      </c>
      <c r="K136" s="115" t="str">
        <f t="shared" si="1"/>
        <v/>
      </c>
      <c r="L136" s="114"/>
    </row>
    <row r="137" spans="1:12" ht="15" customHeight="1" x14ac:dyDescent="0.25">
      <c r="A137" s="120" t="s">
        <v>2752</v>
      </c>
      <c r="B137" s="119" t="s">
        <v>2751</v>
      </c>
      <c r="C137" s="119" t="s">
        <v>2750</v>
      </c>
      <c r="D137" s="119" t="s">
        <v>634</v>
      </c>
      <c r="E137" s="119" t="s">
        <v>633</v>
      </c>
      <c r="F137" s="118" t="s">
        <v>286</v>
      </c>
      <c r="G137" s="117">
        <v>34.200000000000003</v>
      </c>
      <c r="H137" s="117">
        <v>29.1</v>
      </c>
      <c r="I137" s="117"/>
      <c r="J137" s="116">
        <v>500</v>
      </c>
      <c r="K137" s="115" t="str">
        <f t="shared" si="1"/>
        <v/>
      </c>
      <c r="L137" s="114"/>
    </row>
    <row r="138" spans="1:12" ht="15" customHeight="1" x14ac:dyDescent="0.25">
      <c r="A138" s="120" t="s">
        <v>2749</v>
      </c>
      <c r="B138" s="119" t="s">
        <v>2747</v>
      </c>
      <c r="C138" s="119" t="s">
        <v>2746</v>
      </c>
      <c r="D138" s="119" t="s">
        <v>634</v>
      </c>
      <c r="E138" s="119" t="s">
        <v>633</v>
      </c>
      <c r="F138" s="118" t="s">
        <v>286</v>
      </c>
      <c r="G138" s="117">
        <v>45.9</v>
      </c>
      <c r="H138" s="117">
        <v>39.049999999999997</v>
      </c>
      <c r="I138" s="117"/>
      <c r="J138" s="116">
        <v>134</v>
      </c>
      <c r="K138" s="115" t="str">
        <f t="shared" si="1"/>
        <v/>
      </c>
      <c r="L138" s="114"/>
    </row>
    <row r="139" spans="1:12" ht="15" customHeight="1" x14ac:dyDescent="0.25">
      <c r="A139" s="120" t="s">
        <v>2748</v>
      </c>
      <c r="B139" s="119" t="s">
        <v>2747</v>
      </c>
      <c r="C139" s="119" t="s">
        <v>2746</v>
      </c>
      <c r="D139" s="119" t="s">
        <v>634</v>
      </c>
      <c r="E139" s="119" t="s">
        <v>1979</v>
      </c>
      <c r="F139" s="118" t="s">
        <v>286</v>
      </c>
      <c r="G139" s="117">
        <v>43.15</v>
      </c>
      <c r="H139" s="117">
        <v>36.700000000000003</v>
      </c>
      <c r="I139" s="117"/>
      <c r="J139" s="116">
        <v>149</v>
      </c>
      <c r="K139" s="115" t="str">
        <f t="shared" ref="K139:K202" si="2">IF(L139="","",IF(L139&lt;50,G139-($K$9*G139),IF(L139&gt;=50,H139-($K$9*H139))))</f>
        <v/>
      </c>
      <c r="L139" s="114"/>
    </row>
    <row r="140" spans="1:12" ht="15" customHeight="1" x14ac:dyDescent="0.25">
      <c r="A140" s="120" t="s">
        <v>2745</v>
      </c>
      <c r="B140" s="119" t="s">
        <v>2741</v>
      </c>
      <c r="C140" s="119" t="s">
        <v>2740</v>
      </c>
      <c r="D140" s="119" t="s">
        <v>634</v>
      </c>
      <c r="E140" s="119" t="s">
        <v>128</v>
      </c>
      <c r="F140" s="118" t="s">
        <v>286</v>
      </c>
      <c r="G140" s="117">
        <v>54.35</v>
      </c>
      <c r="H140" s="117">
        <v>46.2</v>
      </c>
      <c r="I140" s="117">
        <v>0.75</v>
      </c>
      <c r="J140" s="116">
        <v>8</v>
      </c>
      <c r="K140" s="115" t="str">
        <f t="shared" si="2"/>
        <v/>
      </c>
      <c r="L140" s="114"/>
    </row>
    <row r="141" spans="1:12" ht="15" customHeight="1" x14ac:dyDescent="0.25">
      <c r="A141" s="120" t="s">
        <v>2744</v>
      </c>
      <c r="B141" s="119" t="s">
        <v>2741</v>
      </c>
      <c r="C141" s="119" t="s">
        <v>2740</v>
      </c>
      <c r="D141" s="119" t="s">
        <v>634</v>
      </c>
      <c r="E141" s="119" t="s">
        <v>156</v>
      </c>
      <c r="F141" s="118" t="s">
        <v>286</v>
      </c>
      <c r="G141" s="117">
        <v>47.9</v>
      </c>
      <c r="H141" s="117">
        <v>40.75</v>
      </c>
      <c r="I141" s="117">
        <v>0.75</v>
      </c>
      <c r="J141" s="116">
        <v>16</v>
      </c>
      <c r="K141" s="115" t="str">
        <f t="shared" si="2"/>
        <v/>
      </c>
      <c r="L141" s="114"/>
    </row>
    <row r="142" spans="1:12" ht="15" customHeight="1" x14ac:dyDescent="0.25">
      <c r="A142" s="120" t="s">
        <v>2743</v>
      </c>
      <c r="B142" s="119" t="s">
        <v>2741</v>
      </c>
      <c r="C142" s="119" t="s">
        <v>2740</v>
      </c>
      <c r="D142" s="119" t="s">
        <v>634</v>
      </c>
      <c r="E142" s="119" t="s">
        <v>633</v>
      </c>
      <c r="F142" s="118" t="s">
        <v>286</v>
      </c>
      <c r="G142" s="117">
        <v>45.9</v>
      </c>
      <c r="H142" s="117">
        <v>39.049999999999997</v>
      </c>
      <c r="I142" s="117">
        <v>0.75</v>
      </c>
      <c r="J142" s="116">
        <v>24</v>
      </c>
      <c r="K142" s="115" t="str">
        <f t="shared" si="2"/>
        <v/>
      </c>
      <c r="L142" s="114"/>
    </row>
    <row r="143" spans="1:12" ht="15" customHeight="1" x14ac:dyDescent="0.25">
      <c r="A143" s="120" t="s">
        <v>2742</v>
      </c>
      <c r="B143" s="119" t="s">
        <v>2741</v>
      </c>
      <c r="C143" s="119" t="s">
        <v>2740</v>
      </c>
      <c r="D143" s="119" t="s">
        <v>634</v>
      </c>
      <c r="E143" s="119" t="s">
        <v>1979</v>
      </c>
      <c r="F143" s="118" t="s">
        <v>286</v>
      </c>
      <c r="G143" s="117">
        <v>43.2</v>
      </c>
      <c r="H143" s="117">
        <v>36.700000000000003</v>
      </c>
      <c r="I143" s="117">
        <v>0.75</v>
      </c>
      <c r="J143" s="116">
        <v>16</v>
      </c>
      <c r="K143" s="115" t="str">
        <f t="shared" si="2"/>
        <v/>
      </c>
      <c r="L143" s="114"/>
    </row>
    <row r="144" spans="1:12" ht="15" customHeight="1" x14ac:dyDescent="0.25">
      <c r="A144" s="120" t="s">
        <v>2739</v>
      </c>
      <c r="B144" s="119" t="s">
        <v>2736</v>
      </c>
      <c r="C144" s="119" t="s">
        <v>2735</v>
      </c>
      <c r="D144" s="119" t="s">
        <v>634</v>
      </c>
      <c r="E144" s="119" t="s">
        <v>156</v>
      </c>
      <c r="F144" s="118" t="s">
        <v>286</v>
      </c>
      <c r="G144" s="117">
        <v>47.9</v>
      </c>
      <c r="H144" s="117">
        <v>40.75</v>
      </c>
      <c r="I144" s="117"/>
      <c r="J144" s="116">
        <v>36</v>
      </c>
      <c r="K144" s="115" t="str">
        <f t="shared" si="2"/>
        <v/>
      </c>
      <c r="L144" s="114"/>
    </row>
    <row r="145" spans="1:12" ht="15" customHeight="1" x14ac:dyDescent="0.25">
      <c r="A145" s="120" t="s">
        <v>2738</v>
      </c>
      <c r="B145" s="119" t="s">
        <v>2736</v>
      </c>
      <c r="C145" s="119" t="s">
        <v>2735</v>
      </c>
      <c r="D145" s="119" t="s">
        <v>634</v>
      </c>
      <c r="E145" s="119" t="s">
        <v>633</v>
      </c>
      <c r="F145" s="118" t="s">
        <v>286</v>
      </c>
      <c r="G145" s="117">
        <v>28.8</v>
      </c>
      <c r="H145" s="117">
        <v>24.5</v>
      </c>
      <c r="I145" s="117"/>
      <c r="J145" s="116">
        <v>45</v>
      </c>
      <c r="K145" s="115" t="str">
        <f t="shared" si="2"/>
        <v/>
      </c>
      <c r="L145" s="114"/>
    </row>
    <row r="146" spans="1:12" ht="15" customHeight="1" x14ac:dyDescent="0.25">
      <c r="A146" s="120" t="s">
        <v>2737</v>
      </c>
      <c r="B146" s="119" t="s">
        <v>2736</v>
      </c>
      <c r="C146" s="119" t="s">
        <v>2735</v>
      </c>
      <c r="D146" s="119" t="s">
        <v>634</v>
      </c>
      <c r="E146" s="119" t="s">
        <v>1979</v>
      </c>
      <c r="F146" s="118" t="s">
        <v>286</v>
      </c>
      <c r="G146" s="117">
        <v>43.15</v>
      </c>
      <c r="H146" s="117">
        <v>36.700000000000003</v>
      </c>
      <c r="I146" s="117"/>
      <c r="J146" s="116">
        <v>28</v>
      </c>
      <c r="K146" s="115" t="str">
        <f t="shared" si="2"/>
        <v/>
      </c>
      <c r="L146" s="114"/>
    </row>
    <row r="147" spans="1:12" ht="15" customHeight="1" x14ac:dyDescent="0.25">
      <c r="A147" s="120" t="s">
        <v>2734</v>
      </c>
      <c r="B147" s="119" t="s">
        <v>2732</v>
      </c>
      <c r="C147" s="119" t="s">
        <v>2731</v>
      </c>
      <c r="D147" s="119" t="s">
        <v>285</v>
      </c>
      <c r="E147" s="119" t="s">
        <v>128</v>
      </c>
      <c r="F147" s="118" t="s">
        <v>286</v>
      </c>
      <c r="G147" s="117">
        <v>61.5</v>
      </c>
      <c r="H147" s="117">
        <v>52.3</v>
      </c>
      <c r="I147" s="117"/>
      <c r="J147" s="116">
        <v>500</v>
      </c>
      <c r="K147" s="115" t="str">
        <f t="shared" si="2"/>
        <v/>
      </c>
      <c r="L147" s="114"/>
    </row>
    <row r="148" spans="1:12" ht="15" customHeight="1" x14ac:dyDescent="0.25">
      <c r="A148" s="120" t="s">
        <v>2733</v>
      </c>
      <c r="B148" s="119" t="s">
        <v>2732</v>
      </c>
      <c r="C148" s="119" t="s">
        <v>2731</v>
      </c>
      <c r="D148" s="119" t="s">
        <v>285</v>
      </c>
      <c r="E148" s="119" t="s">
        <v>156</v>
      </c>
      <c r="F148" s="118" t="s">
        <v>286</v>
      </c>
      <c r="G148" s="117">
        <v>51.4</v>
      </c>
      <c r="H148" s="117">
        <v>43.7</v>
      </c>
      <c r="I148" s="117"/>
      <c r="J148" s="116">
        <v>500</v>
      </c>
      <c r="K148" s="115" t="str">
        <f t="shared" si="2"/>
        <v/>
      </c>
      <c r="L148" s="114"/>
    </row>
    <row r="149" spans="1:12" ht="15" customHeight="1" x14ac:dyDescent="0.25">
      <c r="A149" s="120" t="s">
        <v>2730</v>
      </c>
      <c r="B149" s="119" t="s">
        <v>2725</v>
      </c>
      <c r="C149" s="119" t="s">
        <v>2724</v>
      </c>
      <c r="D149" s="119" t="s">
        <v>285</v>
      </c>
      <c r="E149" s="119" t="s">
        <v>650</v>
      </c>
      <c r="F149" s="118" t="s">
        <v>286</v>
      </c>
      <c r="G149" s="117">
        <v>67.5</v>
      </c>
      <c r="H149" s="117">
        <v>57.4</v>
      </c>
      <c r="I149" s="117"/>
      <c r="J149" s="116">
        <v>47</v>
      </c>
      <c r="K149" s="115" t="str">
        <f t="shared" si="2"/>
        <v/>
      </c>
      <c r="L149" s="114"/>
    </row>
    <row r="150" spans="1:12" ht="15" customHeight="1" x14ac:dyDescent="0.25">
      <c r="A150" s="120" t="s">
        <v>2729</v>
      </c>
      <c r="B150" s="119" t="s">
        <v>2725</v>
      </c>
      <c r="C150" s="119" t="s">
        <v>2724</v>
      </c>
      <c r="D150" s="119" t="s">
        <v>285</v>
      </c>
      <c r="E150" s="119" t="s">
        <v>128</v>
      </c>
      <c r="F150" s="118" t="s">
        <v>286</v>
      </c>
      <c r="G150" s="117">
        <v>62.1</v>
      </c>
      <c r="H150" s="117">
        <v>52.8</v>
      </c>
      <c r="I150" s="117"/>
      <c r="J150" s="116">
        <v>88</v>
      </c>
      <c r="K150" s="115" t="str">
        <f t="shared" si="2"/>
        <v/>
      </c>
      <c r="L150" s="114"/>
    </row>
    <row r="151" spans="1:12" ht="15" customHeight="1" x14ac:dyDescent="0.25">
      <c r="A151" s="120" t="s">
        <v>2728</v>
      </c>
      <c r="B151" s="119" t="s">
        <v>2725</v>
      </c>
      <c r="C151" s="119" t="s">
        <v>2724</v>
      </c>
      <c r="D151" s="119" t="s">
        <v>285</v>
      </c>
      <c r="E151" s="119" t="s">
        <v>156</v>
      </c>
      <c r="F151" s="118" t="s">
        <v>286</v>
      </c>
      <c r="G151" s="117">
        <v>59</v>
      </c>
      <c r="H151" s="117">
        <v>50.15</v>
      </c>
      <c r="I151" s="117"/>
      <c r="J151" s="116">
        <v>214</v>
      </c>
      <c r="K151" s="115" t="str">
        <f t="shared" si="2"/>
        <v/>
      </c>
      <c r="L151" s="114"/>
    </row>
    <row r="152" spans="1:12" ht="15" customHeight="1" x14ac:dyDescent="0.25">
      <c r="A152" s="120" t="s">
        <v>2727</v>
      </c>
      <c r="B152" s="119" t="s">
        <v>2725</v>
      </c>
      <c r="C152" s="119" t="s">
        <v>2724</v>
      </c>
      <c r="D152" s="119" t="s">
        <v>285</v>
      </c>
      <c r="E152" s="119" t="s">
        <v>633</v>
      </c>
      <c r="F152" s="118" t="s">
        <v>286</v>
      </c>
      <c r="G152" s="117">
        <v>43.5</v>
      </c>
      <c r="H152" s="117">
        <v>37</v>
      </c>
      <c r="I152" s="117"/>
      <c r="J152" s="116">
        <v>126</v>
      </c>
      <c r="K152" s="115" t="str">
        <f t="shared" si="2"/>
        <v/>
      </c>
      <c r="L152" s="114"/>
    </row>
    <row r="153" spans="1:12" ht="15" customHeight="1" x14ac:dyDescent="0.25">
      <c r="A153" s="120" t="s">
        <v>2726</v>
      </c>
      <c r="B153" s="119" t="s">
        <v>2725</v>
      </c>
      <c r="C153" s="119" t="s">
        <v>2724</v>
      </c>
      <c r="D153" s="119" t="s">
        <v>285</v>
      </c>
      <c r="E153" s="119" t="s">
        <v>1979</v>
      </c>
      <c r="F153" s="118" t="s">
        <v>286</v>
      </c>
      <c r="G153" s="117">
        <v>35.25</v>
      </c>
      <c r="H153" s="117">
        <v>30</v>
      </c>
      <c r="I153" s="117"/>
      <c r="J153" s="116">
        <v>126</v>
      </c>
      <c r="K153" s="115" t="str">
        <f t="shared" si="2"/>
        <v/>
      </c>
      <c r="L153" s="114"/>
    </row>
    <row r="154" spans="1:12" ht="15" customHeight="1" x14ac:dyDescent="0.25">
      <c r="A154" s="120" t="s">
        <v>2723</v>
      </c>
      <c r="B154" s="119" t="s">
        <v>89</v>
      </c>
      <c r="C154" s="119" t="s">
        <v>90</v>
      </c>
      <c r="D154" s="119" t="s">
        <v>285</v>
      </c>
      <c r="E154" s="119" t="s">
        <v>563</v>
      </c>
      <c r="F154" s="118" t="s">
        <v>373</v>
      </c>
      <c r="G154" s="117">
        <v>121.75</v>
      </c>
      <c r="H154" s="117">
        <v>103.5</v>
      </c>
      <c r="I154" s="117"/>
      <c r="J154" s="116">
        <v>38</v>
      </c>
      <c r="K154" s="115" t="str">
        <f t="shared" si="2"/>
        <v/>
      </c>
      <c r="L154" s="114"/>
    </row>
    <row r="155" spans="1:12" ht="15" customHeight="1" x14ac:dyDescent="0.25">
      <c r="A155" s="120" t="s">
        <v>2722</v>
      </c>
      <c r="B155" s="119" t="s">
        <v>89</v>
      </c>
      <c r="C155" s="119" t="s">
        <v>90</v>
      </c>
      <c r="D155" s="119" t="s">
        <v>285</v>
      </c>
      <c r="E155" s="119" t="s">
        <v>426</v>
      </c>
      <c r="F155" s="118" t="s">
        <v>373</v>
      </c>
      <c r="G155" s="117">
        <v>105.4</v>
      </c>
      <c r="H155" s="117">
        <v>89.6</v>
      </c>
      <c r="I155" s="117"/>
      <c r="J155" s="116">
        <v>425</v>
      </c>
      <c r="K155" s="115" t="str">
        <f t="shared" si="2"/>
        <v/>
      </c>
      <c r="L155" s="114"/>
    </row>
    <row r="156" spans="1:12" ht="15" customHeight="1" x14ac:dyDescent="0.25">
      <c r="A156" s="120" t="s">
        <v>2721</v>
      </c>
      <c r="B156" s="119" t="s">
        <v>89</v>
      </c>
      <c r="C156" s="119" t="s">
        <v>90</v>
      </c>
      <c r="D156" s="119" t="s">
        <v>285</v>
      </c>
      <c r="E156" s="119" t="s">
        <v>371</v>
      </c>
      <c r="F156" s="118" t="s">
        <v>373</v>
      </c>
      <c r="G156" s="117">
        <v>87.5</v>
      </c>
      <c r="H156" s="117">
        <v>74.400000000000006</v>
      </c>
      <c r="I156" s="117"/>
      <c r="J156" s="116">
        <v>177</v>
      </c>
      <c r="K156" s="115" t="str">
        <f t="shared" si="2"/>
        <v/>
      </c>
      <c r="L156" s="114"/>
    </row>
    <row r="157" spans="1:12" ht="15" customHeight="1" x14ac:dyDescent="0.25">
      <c r="A157" s="120" t="s">
        <v>2720</v>
      </c>
      <c r="B157" s="119" t="s">
        <v>89</v>
      </c>
      <c r="C157" s="119" t="s">
        <v>90</v>
      </c>
      <c r="D157" s="119" t="s">
        <v>285</v>
      </c>
      <c r="E157" s="119" t="s">
        <v>303</v>
      </c>
      <c r="F157" s="118" t="s">
        <v>373</v>
      </c>
      <c r="G157" s="117">
        <v>72.7</v>
      </c>
      <c r="H157" s="117">
        <v>61.8</v>
      </c>
      <c r="I157" s="117"/>
      <c r="J157" s="116">
        <v>156</v>
      </c>
      <c r="K157" s="115" t="str">
        <f t="shared" si="2"/>
        <v/>
      </c>
      <c r="L157" s="114"/>
    </row>
    <row r="158" spans="1:12" ht="15" customHeight="1" x14ac:dyDescent="0.25">
      <c r="A158" s="120" t="s">
        <v>2719</v>
      </c>
      <c r="B158" s="119" t="s">
        <v>89</v>
      </c>
      <c r="C158" s="119" t="s">
        <v>90</v>
      </c>
      <c r="D158" s="119" t="s">
        <v>285</v>
      </c>
      <c r="E158" s="119" t="s">
        <v>301</v>
      </c>
      <c r="F158" s="118" t="s">
        <v>373</v>
      </c>
      <c r="G158" s="117">
        <v>60.25</v>
      </c>
      <c r="H158" s="117">
        <v>51.25</v>
      </c>
      <c r="I158" s="117"/>
      <c r="J158" s="116">
        <v>184</v>
      </c>
      <c r="K158" s="115" t="str">
        <f t="shared" si="2"/>
        <v/>
      </c>
      <c r="L158" s="114"/>
    </row>
    <row r="159" spans="1:12" ht="15" customHeight="1" x14ac:dyDescent="0.25">
      <c r="A159" s="120" t="s">
        <v>2718</v>
      </c>
      <c r="B159" s="119" t="s">
        <v>89</v>
      </c>
      <c r="C159" s="119" t="s">
        <v>90</v>
      </c>
      <c r="D159" s="119" t="s">
        <v>285</v>
      </c>
      <c r="E159" s="119" t="s">
        <v>452</v>
      </c>
      <c r="F159" s="118" t="s">
        <v>373</v>
      </c>
      <c r="G159" s="117">
        <v>49.1</v>
      </c>
      <c r="H159" s="117">
        <v>41.75</v>
      </c>
      <c r="I159" s="117"/>
      <c r="J159" s="116">
        <v>123</v>
      </c>
      <c r="K159" s="115" t="str">
        <f t="shared" si="2"/>
        <v/>
      </c>
      <c r="L159" s="114"/>
    </row>
    <row r="160" spans="1:12" ht="15" customHeight="1" x14ac:dyDescent="0.25">
      <c r="A160" s="120" t="s">
        <v>2717</v>
      </c>
      <c r="B160" s="119" t="s">
        <v>89</v>
      </c>
      <c r="C160" s="119" t="s">
        <v>90</v>
      </c>
      <c r="D160" s="119" t="s">
        <v>285</v>
      </c>
      <c r="E160" s="119" t="s">
        <v>359</v>
      </c>
      <c r="F160" s="118" t="s">
        <v>373</v>
      </c>
      <c r="G160" s="117">
        <v>46.45</v>
      </c>
      <c r="H160" s="117">
        <v>39.5</v>
      </c>
      <c r="I160" s="117"/>
      <c r="J160" s="116">
        <v>139</v>
      </c>
      <c r="K160" s="115" t="str">
        <f t="shared" si="2"/>
        <v/>
      </c>
      <c r="L160" s="114"/>
    </row>
    <row r="161" spans="1:12" ht="15" customHeight="1" x14ac:dyDescent="0.25">
      <c r="A161" s="120" t="s">
        <v>2716</v>
      </c>
      <c r="B161" s="119" t="s">
        <v>89</v>
      </c>
      <c r="C161" s="119" t="s">
        <v>90</v>
      </c>
      <c r="D161" s="119" t="s">
        <v>285</v>
      </c>
      <c r="E161" s="119" t="s">
        <v>357</v>
      </c>
      <c r="F161" s="118" t="s">
        <v>373</v>
      </c>
      <c r="G161" s="117">
        <v>40.450000000000003</v>
      </c>
      <c r="H161" s="117">
        <v>34.4</v>
      </c>
      <c r="I161" s="117"/>
      <c r="J161" s="116">
        <v>9</v>
      </c>
      <c r="K161" s="115" t="str">
        <f t="shared" si="2"/>
        <v/>
      </c>
      <c r="L161" s="114"/>
    </row>
    <row r="162" spans="1:12" ht="15" customHeight="1" x14ac:dyDescent="0.25">
      <c r="A162" s="120" t="s">
        <v>2715</v>
      </c>
      <c r="B162" s="119" t="s">
        <v>89</v>
      </c>
      <c r="C162" s="119" t="s">
        <v>90</v>
      </c>
      <c r="D162" s="119" t="s">
        <v>285</v>
      </c>
      <c r="E162" s="119" t="s">
        <v>291</v>
      </c>
      <c r="F162" s="118" t="s">
        <v>373</v>
      </c>
      <c r="G162" s="117">
        <v>33.6</v>
      </c>
      <c r="H162" s="117">
        <v>28.6</v>
      </c>
      <c r="I162" s="117"/>
      <c r="J162" s="116">
        <v>19</v>
      </c>
      <c r="K162" s="115" t="str">
        <f t="shared" si="2"/>
        <v/>
      </c>
      <c r="L162" s="114"/>
    </row>
    <row r="163" spans="1:12" ht="15" customHeight="1" x14ac:dyDescent="0.25">
      <c r="A163" s="120" t="s">
        <v>2714</v>
      </c>
      <c r="B163" s="119" t="s">
        <v>89</v>
      </c>
      <c r="C163" s="119" t="s">
        <v>90</v>
      </c>
      <c r="D163" s="119" t="s">
        <v>285</v>
      </c>
      <c r="E163" s="119" t="s">
        <v>315</v>
      </c>
      <c r="F163" s="118" t="s">
        <v>373</v>
      </c>
      <c r="G163" s="117">
        <v>25.6</v>
      </c>
      <c r="H163" s="117">
        <v>21.8</v>
      </c>
      <c r="I163" s="117"/>
      <c r="J163" s="116">
        <v>25</v>
      </c>
      <c r="K163" s="115" t="str">
        <f t="shared" si="2"/>
        <v/>
      </c>
      <c r="L163" s="114"/>
    </row>
    <row r="164" spans="1:12" ht="15" customHeight="1" x14ac:dyDescent="0.25">
      <c r="A164" s="120" t="s">
        <v>2713</v>
      </c>
      <c r="B164" s="119" t="s">
        <v>2702</v>
      </c>
      <c r="C164" s="119" t="s">
        <v>2701</v>
      </c>
      <c r="D164" s="119" t="s">
        <v>285</v>
      </c>
      <c r="E164" s="119" t="s">
        <v>371</v>
      </c>
      <c r="F164" s="118" t="s">
        <v>373</v>
      </c>
      <c r="G164" s="117">
        <v>96.75</v>
      </c>
      <c r="H164" s="117">
        <v>82.25</v>
      </c>
      <c r="I164" s="117"/>
      <c r="J164" s="116">
        <v>159</v>
      </c>
      <c r="K164" s="115" t="str">
        <f t="shared" si="2"/>
        <v/>
      </c>
      <c r="L164" s="114"/>
    </row>
    <row r="165" spans="1:12" ht="15" customHeight="1" x14ac:dyDescent="0.25">
      <c r="A165" s="120" t="s">
        <v>2712</v>
      </c>
      <c r="B165" s="119" t="s">
        <v>2702</v>
      </c>
      <c r="C165" s="119" t="s">
        <v>2701</v>
      </c>
      <c r="D165" s="119" t="s">
        <v>285</v>
      </c>
      <c r="E165" s="119" t="s">
        <v>303</v>
      </c>
      <c r="F165" s="118" t="s">
        <v>373</v>
      </c>
      <c r="G165" s="117">
        <v>83.9</v>
      </c>
      <c r="H165" s="117">
        <v>71.349999999999994</v>
      </c>
      <c r="I165" s="117"/>
      <c r="J165" s="116">
        <v>500</v>
      </c>
      <c r="K165" s="115" t="str">
        <f t="shared" si="2"/>
        <v/>
      </c>
      <c r="L165" s="114"/>
    </row>
    <row r="166" spans="1:12" ht="15" customHeight="1" x14ac:dyDescent="0.25">
      <c r="A166" s="120" t="s">
        <v>2711</v>
      </c>
      <c r="B166" s="119" t="s">
        <v>2702</v>
      </c>
      <c r="C166" s="119" t="s">
        <v>2701</v>
      </c>
      <c r="D166" s="119" t="s">
        <v>285</v>
      </c>
      <c r="E166" s="119" t="s">
        <v>301</v>
      </c>
      <c r="F166" s="118" t="s">
        <v>373</v>
      </c>
      <c r="G166" s="117">
        <v>70.25</v>
      </c>
      <c r="H166" s="117">
        <v>59.75</v>
      </c>
      <c r="I166" s="117"/>
      <c r="J166" s="116">
        <v>500</v>
      </c>
      <c r="K166" s="115" t="str">
        <f t="shared" si="2"/>
        <v/>
      </c>
      <c r="L166" s="114"/>
    </row>
    <row r="167" spans="1:12" ht="15" customHeight="1" x14ac:dyDescent="0.25">
      <c r="A167" s="120" t="s">
        <v>2710</v>
      </c>
      <c r="B167" s="119" t="s">
        <v>2702</v>
      </c>
      <c r="C167" s="119" t="s">
        <v>2701</v>
      </c>
      <c r="D167" s="119" t="s">
        <v>285</v>
      </c>
      <c r="E167" s="119" t="s">
        <v>939</v>
      </c>
      <c r="F167" s="118" t="s">
        <v>373</v>
      </c>
      <c r="G167" s="117">
        <v>61.5</v>
      </c>
      <c r="H167" s="117">
        <v>52.3</v>
      </c>
      <c r="I167" s="117"/>
      <c r="J167" s="116">
        <v>54</v>
      </c>
      <c r="K167" s="115" t="str">
        <f t="shared" si="2"/>
        <v/>
      </c>
      <c r="L167" s="114"/>
    </row>
    <row r="168" spans="1:12" ht="15" customHeight="1" x14ac:dyDescent="0.25">
      <c r="A168" s="120" t="s">
        <v>2709</v>
      </c>
      <c r="B168" s="119" t="s">
        <v>2702</v>
      </c>
      <c r="C168" s="119" t="s">
        <v>2701</v>
      </c>
      <c r="D168" s="119" t="s">
        <v>285</v>
      </c>
      <c r="E168" s="119" t="s">
        <v>299</v>
      </c>
      <c r="F168" s="118" t="s">
        <v>373</v>
      </c>
      <c r="G168" s="117">
        <v>58.4</v>
      </c>
      <c r="H168" s="117">
        <v>49.65</v>
      </c>
      <c r="I168" s="117"/>
      <c r="J168" s="116">
        <v>500</v>
      </c>
      <c r="K168" s="115" t="str">
        <f t="shared" si="2"/>
        <v/>
      </c>
      <c r="L168" s="114"/>
    </row>
    <row r="169" spans="1:12" ht="15" customHeight="1" x14ac:dyDescent="0.25">
      <c r="A169" s="120" t="s">
        <v>2708</v>
      </c>
      <c r="B169" s="119" t="s">
        <v>2702</v>
      </c>
      <c r="C169" s="119" t="s">
        <v>2701</v>
      </c>
      <c r="D169" s="119" t="s">
        <v>285</v>
      </c>
      <c r="E169" s="119" t="s">
        <v>297</v>
      </c>
      <c r="F169" s="118" t="s">
        <v>373</v>
      </c>
      <c r="G169" s="117">
        <v>52.6</v>
      </c>
      <c r="H169" s="117">
        <v>44.75</v>
      </c>
      <c r="I169" s="117"/>
      <c r="J169" s="116">
        <v>151</v>
      </c>
      <c r="K169" s="115" t="str">
        <f t="shared" si="2"/>
        <v/>
      </c>
      <c r="L169" s="114"/>
    </row>
    <row r="170" spans="1:12" ht="15" customHeight="1" x14ac:dyDescent="0.25">
      <c r="A170" s="120" t="s">
        <v>2707</v>
      </c>
      <c r="B170" s="119" t="s">
        <v>2702</v>
      </c>
      <c r="C170" s="119" t="s">
        <v>2701</v>
      </c>
      <c r="D170" s="119" t="s">
        <v>285</v>
      </c>
      <c r="E170" s="119" t="s">
        <v>295</v>
      </c>
      <c r="F170" s="118" t="s">
        <v>373</v>
      </c>
      <c r="G170" s="117">
        <v>45.2</v>
      </c>
      <c r="H170" s="117">
        <v>38.450000000000003</v>
      </c>
      <c r="I170" s="117"/>
      <c r="J170" s="116">
        <v>24</v>
      </c>
      <c r="K170" s="115" t="str">
        <f t="shared" si="2"/>
        <v/>
      </c>
      <c r="L170" s="114"/>
    </row>
    <row r="171" spans="1:12" ht="15" customHeight="1" x14ac:dyDescent="0.25">
      <c r="A171" s="120" t="s">
        <v>2706</v>
      </c>
      <c r="B171" s="119" t="s">
        <v>2702</v>
      </c>
      <c r="C171" s="119" t="s">
        <v>2701</v>
      </c>
      <c r="D171" s="119" t="s">
        <v>285</v>
      </c>
      <c r="E171" s="119" t="s">
        <v>357</v>
      </c>
      <c r="F171" s="118" t="s">
        <v>373</v>
      </c>
      <c r="G171" s="117">
        <v>33.9</v>
      </c>
      <c r="H171" s="117">
        <v>28.85</v>
      </c>
      <c r="I171" s="117"/>
      <c r="J171" s="116">
        <v>54</v>
      </c>
      <c r="K171" s="115" t="str">
        <f t="shared" si="2"/>
        <v/>
      </c>
      <c r="L171" s="114"/>
    </row>
    <row r="172" spans="1:12" ht="15" customHeight="1" x14ac:dyDescent="0.25">
      <c r="A172" s="120" t="s">
        <v>2705</v>
      </c>
      <c r="B172" s="119" t="s">
        <v>2702</v>
      </c>
      <c r="C172" s="119" t="s">
        <v>2701</v>
      </c>
      <c r="D172" s="119" t="s">
        <v>285</v>
      </c>
      <c r="E172" s="119" t="s">
        <v>291</v>
      </c>
      <c r="F172" s="118" t="s">
        <v>373</v>
      </c>
      <c r="G172" s="117">
        <v>28.05</v>
      </c>
      <c r="H172" s="117">
        <v>23.85</v>
      </c>
      <c r="I172" s="117"/>
      <c r="J172" s="116">
        <v>500</v>
      </c>
      <c r="K172" s="115" t="str">
        <f t="shared" si="2"/>
        <v/>
      </c>
      <c r="L172" s="114"/>
    </row>
    <row r="173" spans="1:12" ht="15" customHeight="1" x14ac:dyDescent="0.25">
      <c r="A173" s="120" t="s">
        <v>2704</v>
      </c>
      <c r="B173" s="119" t="s">
        <v>2702</v>
      </c>
      <c r="C173" s="119" t="s">
        <v>2701</v>
      </c>
      <c r="D173" s="119" t="s">
        <v>285</v>
      </c>
      <c r="E173" s="119" t="s">
        <v>287</v>
      </c>
      <c r="F173" s="118" t="s">
        <v>373</v>
      </c>
      <c r="G173" s="117">
        <v>25.15</v>
      </c>
      <c r="H173" s="117">
        <v>21.4</v>
      </c>
      <c r="I173" s="117"/>
      <c r="J173" s="116">
        <v>500</v>
      </c>
      <c r="K173" s="115" t="str">
        <f t="shared" si="2"/>
        <v/>
      </c>
      <c r="L173" s="114"/>
    </row>
    <row r="174" spans="1:12" ht="15" customHeight="1" x14ac:dyDescent="0.25">
      <c r="A174" s="120" t="s">
        <v>2703</v>
      </c>
      <c r="B174" s="119" t="s">
        <v>2702</v>
      </c>
      <c r="C174" s="119" t="s">
        <v>2701</v>
      </c>
      <c r="D174" s="119" t="s">
        <v>285</v>
      </c>
      <c r="E174" s="119" t="s">
        <v>315</v>
      </c>
      <c r="F174" s="118" t="s">
        <v>373</v>
      </c>
      <c r="G174" s="117">
        <v>22.5</v>
      </c>
      <c r="H174" s="117">
        <v>19.149999999999999</v>
      </c>
      <c r="I174" s="117"/>
      <c r="J174" s="116">
        <v>260</v>
      </c>
      <c r="K174" s="115" t="str">
        <f t="shared" si="2"/>
        <v/>
      </c>
      <c r="L174" s="114"/>
    </row>
    <row r="175" spans="1:12" ht="15" customHeight="1" x14ac:dyDescent="0.25">
      <c r="A175" s="120" t="s">
        <v>2700</v>
      </c>
      <c r="B175" s="119" t="s">
        <v>2691</v>
      </c>
      <c r="C175" s="119" t="s">
        <v>2690</v>
      </c>
      <c r="D175" s="119" t="s">
        <v>285</v>
      </c>
      <c r="E175" s="119" t="s">
        <v>563</v>
      </c>
      <c r="F175" s="118" t="s">
        <v>87</v>
      </c>
      <c r="G175" s="117">
        <v>103.5</v>
      </c>
      <c r="H175" s="117">
        <v>88</v>
      </c>
      <c r="I175" s="117"/>
      <c r="J175" s="116">
        <v>25</v>
      </c>
      <c r="K175" s="115" t="str">
        <f t="shared" si="2"/>
        <v/>
      </c>
      <c r="L175" s="114"/>
    </row>
    <row r="176" spans="1:12" ht="15" customHeight="1" x14ac:dyDescent="0.25">
      <c r="A176" s="120" t="s">
        <v>2699</v>
      </c>
      <c r="B176" s="119" t="s">
        <v>2691</v>
      </c>
      <c r="C176" s="119" t="s">
        <v>2690</v>
      </c>
      <c r="D176" s="119" t="s">
        <v>285</v>
      </c>
      <c r="E176" s="119" t="s">
        <v>426</v>
      </c>
      <c r="F176" s="118" t="s">
        <v>87</v>
      </c>
      <c r="G176" s="117">
        <v>94.25</v>
      </c>
      <c r="H176" s="117">
        <v>80.150000000000006</v>
      </c>
      <c r="I176" s="117"/>
      <c r="J176" s="116">
        <v>106</v>
      </c>
      <c r="K176" s="115" t="str">
        <f t="shared" si="2"/>
        <v/>
      </c>
      <c r="L176" s="114"/>
    </row>
    <row r="177" spans="1:12" ht="15" customHeight="1" x14ac:dyDescent="0.25">
      <c r="A177" s="120" t="s">
        <v>2698</v>
      </c>
      <c r="B177" s="119" t="s">
        <v>2691</v>
      </c>
      <c r="C177" s="119" t="s">
        <v>2690</v>
      </c>
      <c r="D177" s="119" t="s">
        <v>285</v>
      </c>
      <c r="E177" s="119" t="s">
        <v>299</v>
      </c>
      <c r="F177" s="118" t="s">
        <v>87</v>
      </c>
      <c r="G177" s="117">
        <v>65.2</v>
      </c>
      <c r="H177" s="117">
        <v>55.45</v>
      </c>
      <c r="I177" s="117"/>
      <c r="J177" s="116">
        <v>93</v>
      </c>
      <c r="K177" s="115" t="str">
        <f t="shared" si="2"/>
        <v/>
      </c>
      <c r="L177" s="114"/>
    </row>
    <row r="178" spans="1:12" ht="15" customHeight="1" x14ac:dyDescent="0.25">
      <c r="A178" s="120" t="s">
        <v>2697</v>
      </c>
      <c r="B178" s="119" t="s">
        <v>2691</v>
      </c>
      <c r="C178" s="119" t="s">
        <v>2690</v>
      </c>
      <c r="D178" s="119" t="s">
        <v>285</v>
      </c>
      <c r="E178" s="119" t="s">
        <v>297</v>
      </c>
      <c r="F178" s="118" t="s">
        <v>87</v>
      </c>
      <c r="G178" s="117">
        <v>56.1</v>
      </c>
      <c r="H178" s="117">
        <v>47.7</v>
      </c>
      <c r="I178" s="117"/>
      <c r="J178" s="116">
        <v>308</v>
      </c>
      <c r="K178" s="115" t="str">
        <f t="shared" si="2"/>
        <v/>
      </c>
      <c r="L178" s="114"/>
    </row>
    <row r="179" spans="1:12" ht="15" customHeight="1" x14ac:dyDescent="0.25">
      <c r="A179" s="120" t="s">
        <v>2696</v>
      </c>
      <c r="B179" s="119" t="s">
        <v>2691</v>
      </c>
      <c r="C179" s="119" t="s">
        <v>2690</v>
      </c>
      <c r="D179" s="119" t="s">
        <v>285</v>
      </c>
      <c r="E179" s="119" t="s">
        <v>295</v>
      </c>
      <c r="F179" s="118" t="s">
        <v>87</v>
      </c>
      <c r="G179" s="117">
        <v>50.55</v>
      </c>
      <c r="H179" s="117">
        <v>43</v>
      </c>
      <c r="I179" s="117"/>
      <c r="J179" s="116">
        <v>500</v>
      </c>
      <c r="K179" s="115" t="str">
        <f t="shared" si="2"/>
        <v/>
      </c>
      <c r="L179" s="114"/>
    </row>
    <row r="180" spans="1:12" ht="15" customHeight="1" x14ac:dyDescent="0.25">
      <c r="A180" s="120" t="s">
        <v>2695</v>
      </c>
      <c r="B180" s="119" t="s">
        <v>2691</v>
      </c>
      <c r="C180" s="119" t="s">
        <v>2690</v>
      </c>
      <c r="D180" s="119" t="s">
        <v>285</v>
      </c>
      <c r="E180" s="119" t="s">
        <v>319</v>
      </c>
      <c r="F180" s="118" t="s">
        <v>87</v>
      </c>
      <c r="G180" s="117">
        <v>29.7</v>
      </c>
      <c r="H180" s="117">
        <v>25.25</v>
      </c>
      <c r="I180" s="117"/>
      <c r="J180" s="116">
        <v>37</v>
      </c>
      <c r="K180" s="115" t="str">
        <f t="shared" si="2"/>
        <v/>
      </c>
      <c r="L180" s="114"/>
    </row>
    <row r="181" spans="1:12" ht="15" customHeight="1" x14ac:dyDescent="0.25">
      <c r="A181" s="120" t="s">
        <v>2694</v>
      </c>
      <c r="B181" s="119" t="s">
        <v>2691</v>
      </c>
      <c r="C181" s="119" t="s">
        <v>2690</v>
      </c>
      <c r="D181" s="119" t="s">
        <v>285</v>
      </c>
      <c r="E181" s="119" t="s">
        <v>291</v>
      </c>
      <c r="F181" s="118" t="s">
        <v>87</v>
      </c>
      <c r="G181" s="117">
        <v>27.45</v>
      </c>
      <c r="H181" s="117">
        <v>23.35</v>
      </c>
      <c r="I181" s="117"/>
      <c r="J181" s="116">
        <v>7</v>
      </c>
      <c r="K181" s="115" t="str">
        <f t="shared" si="2"/>
        <v/>
      </c>
      <c r="L181" s="114"/>
    </row>
    <row r="182" spans="1:12" ht="15" customHeight="1" x14ac:dyDescent="0.25">
      <c r="A182" s="120" t="s">
        <v>2693</v>
      </c>
      <c r="B182" s="119" t="s">
        <v>2691</v>
      </c>
      <c r="C182" s="119" t="s">
        <v>2690</v>
      </c>
      <c r="D182" s="119" t="s">
        <v>285</v>
      </c>
      <c r="E182" s="119" t="s">
        <v>315</v>
      </c>
      <c r="F182" s="118" t="s">
        <v>87</v>
      </c>
      <c r="G182" s="117">
        <v>22.9</v>
      </c>
      <c r="H182" s="117">
        <v>19.5</v>
      </c>
      <c r="I182" s="117"/>
      <c r="J182" s="116">
        <v>14</v>
      </c>
      <c r="K182" s="115" t="str">
        <f t="shared" si="2"/>
        <v/>
      </c>
      <c r="L182" s="114"/>
    </row>
    <row r="183" spans="1:12" ht="15" customHeight="1" x14ac:dyDescent="0.25">
      <c r="A183" s="120" t="s">
        <v>2692</v>
      </c>
      <c r="B183" s="119" t="s">
        <v>2691</v>
      </c>
      <c r="C183" s="119" t="s">
        <v>2690</v>
      </c>
      <c r="D183" s="119" t="s">
        <v>285</v>
      </c>
      <c r="E183" s="119" t="s">
        <v>311</v>
      </c>
      <c r="F183" s="118" t="s">
        <v>87</v>
      </c>
      <c r="G183" s="117">
        <v>20.7</v>
      </c>
      <c r="H183" s="117">
        <v>17.600000000000001</v>
      </c>
      <c r="I183" s="117"/>
      <c r="J183" s="116">
        <v>27</v>
      </c>
      <c r="K183" s="115" t="str">
        <f t="shared" si="2"/>
        <v/>
      </c>
      <c r="L183" s="114"/>
    </row>
    <row r="184" spans="1:12" ht="15" customHeight="1" x14ac:dyDescent="0.25">
      <c r="A184" s="120" t="s">
        <v>2689</v>
      </c>
      <c r="B184" s="119" t="s">
        <v>95</v>
      </c>
      <c r="C184" s="119" t="s">
        <v>96</v>
      </c>
      <c r="D184" s="119" t="s">
        <v>285</v>
      </c>
      <c r="E184" s="119" t="s">
        <v>303</v>
      </c>
      <c r="F184" s="118" t="s">
        <v>97</v>
      </c>
      <c r="G184" s="117">
        <v>60.85</v>
      </c>
      <c r="H184" s="117">
        <v>51.75</v>
      </c>
      <c r="I184" s="117"/>
      <c r="J184" s="116">
        <v>43</v>
      </c>
      <c r="K184" s="115" t="str">
        <f t="shared" si="2"/>
        <v/>
      </c>
      <c r="L184" s="114"/>
    </row>
    <row r="185" spans="1:12" ht="15" customHeight="1" x14ac:dyDescent="0.25">
      <c r="A185" s="120" t="s">
        <v>2688</v>
      </c>
      <c r="B185" s="119" t="s">
        <v>95</v>
      </c>
      <c r="C185" s="119" t="s">
        <v>96</v>
      </c>
      <c r="D185" s="119" t="s">
        <v>285</v>
      </c>
      <c r="E185" s="119" t="s">
        <v>301</v>
      </c>
      <c r="F185" s="118" t="s">
        <v>97</v>
      </c>
      <c r="G185" s="117">
        <v>54.25</v>
      </c>
      <c r="H185" s="117">
        <v>46.15</v>
      </c>
      <c r="I185" s="117"/>
      <c r="J185" s="116">
        <v>375</v>
      </c>
      <c r="K185" s="115" t="str">
        <f t="shared" si="2"/>
        <v/>
      </c>
      <c r="L185" s="114"/>
    </row>
    <row r="186" spans="1:12" ht="15" customHeight="1" x14ac:dyDescent="0.25">
      <c r="A186" s="120" t="s">
        <v>2687</v>
      </c>
      <c r="B186" s="119" t="s">
        <v>95</v>
      </c>
      <c r="C186" s="119" t="s">
        <v>96</v>
      </c>
      <c r="D186" s="119" t="s">
        <v>285</v>
      </c>
      <c r="E186" s="119" t="s">
        <v>299</v>
      </c>
      <c r="F186" s="118" t="s">
        <v>97</v>
      </c>
      <c r="G186" s="117">
        <v>48.1</v>
      </c>
      <c r="H186" s="117">
        <v>40.9</v>
      </c>
      <c r="I186" s="117"/>
      <c r="J186" s="116">
        <v>500</v>
      </c>
      <c r="K186" s="115" t="str">
        <f t="shared" si="2"/>
        <v/>
      </c>
      <c r="L186" s="114"/>
    </row>
    <row r="187" spans="1:12" ht="15" customHeight="1" x14ac:dyDescent="0.25">
      <c r="A187" s="120" t="s">
        <v>2686</v>
      </c>
      <c r="B187" s="119" t="s">
        <v>95</v>
      </c>
      <c r="C187" s="119" t="s">
        <v>96</v>
      </c>
      <c r="D187" s="119" t="s">
        <v>285</v>
      </c>
      <c r="E187" s="119" t="s">
        <v>297</v>
      </c>
      <c r="F187" s="118" t="s">
        <v>97</v>
      </c>
      <c r="G187" s="117">
        <v>41</v>
      </c>
      <c r="H187" s="117">
        <v>34.85</v>
      </c>
      <c r="I187" s="117"/>
      <c r="J187" s="116">
        <v>164</v>
      </c>
      <c r="K187" s="115" t="str">
        <f t="shared" si="2"/>
        <v/>
      </c>
      <c r="L187" s="114"/>
    </row>
    <row r="188" spans="1:12" ht="15" customHeight="1" x14ac:dyDescent="0.25">
      <c r="A188" s="120" t="s">
        <v>2685</v>
      </c>
      <c r="B188" s="119" t="s">
        <v>95</v>
      </c>
      <c r="C188" s="119" t="s">
        <v>96</v>
      </c>
      <c r="D188" s="119" t="s">
        <v>285</v>
      </c>
      <c r="E188" s="119" t="s">
        <v>319</v>
      </c>
      <c r="F188" s="118" t="s">
        <v>97</v>
      </c>
      <c r="G188" s="117">
        <v>24.8</v>
      </c>
      <c r="H188" s="117">
        <v>21.1</v>
      </c>
      <c r="I188" s="117"/>
      <c r="J188" s="116">
        <v>7</v>
      </c>
      <c r="K188" s="115" t="str">
        <f t="shared" si="2"/>
        <v/>
      </c>
      <c r="L188" s="114"/>
    </row>
    <row r="189" spans="1:12" ht="15" customHeight="1" x14ac:dyDescent="0.25">
      <c r="A189" s="120" t="s">
        <v>2684</v>
      </c>
      <c r="B189" s="119" t="s">
        <v>2674</v>
      </c>
      <c r="C189" s="119" t="s">
        <v>2673</v>
      </c>
      <c r="D189" s="119" t="s">
        <v>285</v>
      </c>
      <c r="E189" s="119" t="s">
        <v>371</v>
      </c>
      <c r="F189" s="118" t="s">
        <v>495</v>
      </c>
      <c r="G189" s="117">
        <v>81.5</v>
      </c>
      <c r="H189" s="117">
        <v>69.3</v>
      </c>
      <c r="I189" s="117">
        <v>0.5</v>
      </c>
      <c r="J189" s="116">
        <v>7</v>
      </c>
      <c r="K189" s="115" t="str">
        <f t="shared" si="2"/>
        <v/>
      </c>
      <c r="L189" s="114"/>
    </row>
    <row r="190" spans="1:12" ht="15" customHeight="1" x14ac:dyDescent="0.25">
      <c r="A190" s="120" t="s">
        <v>2683</v>
      </c>
      <c r="B190" s="119" t="s">
        <v>2674</v>
      </c>
      <c r="C190" s="119" t="s">
        <v>2673</v>
      </c>
      <c r="D190" s="119" t="s">
        <v>285</v>
      </c>
      <c r="E190" s="119" t="s">
        <v>301</v>
      </c>
      <c r="F190" s="118" t="s">
        <v>495</v>
      </c>
      <c r="G190" s="117">
        <v>58.25</v>
      </c>
      <c r="H190" s="117">
        <v>49.55</v>
      </c>
      <c r="I190" s="117">
        <v>0.5</v>
      </c>
      <c r="J190" s="116">
        <v>226</v>
      </c>
      <c r="K190" s="115" t="str">
        <f t="shared" si="2"/>
        <v/>
      </c>
      <c r="L190" s="114"/>
    </row>
    <row r="191" spans="1:12" ht="15" customHeight="1" x14ac:dyDescent="0.25">
      <c r="A191" s="120" t="s">
        <v>2682</v>
      </c>
      <c r="B191" s="119" t="s">
        <v>2674</v>
      </c>
      <c r="C191" s="119" t="s">
        <v>2673</v>
      </c>
      <c r="D191" s="119" t="s">
        <v>285</v>
      </c>
      <c r="E191" s="119" t="s">
        <v>299</v>
      </c>
      <c r="F191" s="118" t="s">
        <v>495</v>
      </c>
      <c r="G191" s="117">
        <v>46.5</v>
      </c>
      <c r="H191" s="117">
        <v>39.549999999999997</v>
      </c>
      <c r="I191" s="117">
        <v>0.5</v>
      </c>
      <c r="J191" s="116">
        <v>162</v>
      </c>
      <c r="K191" s="115" t="str">
        <f t="shared" si="2"/>
        <v/>
      </c>
      <c r="L191" s="114"/>
    </row>
    <row r="192" spans="1:12" ht="15" customHeight="1" x14ac:dyDescent="0.25">
      <c r="A192" s="120" t="s">
        <v>2681</v>
      </c>
      <c r="B192" s="119" t="s">
        <v>2674</v>
      </c>
      <c r="C192" s="119" t="s">
        <v>2673</v>
      </c>
      <c r="D192" s="119" t="s">
        <v>285</v>
      </c>
      <c r="E192" s="119" t="s">
        <v>297</v>
      </c>
      <c r="F192" s="118" t="s">
        <v>495</v>
      </c>
      <c r="G192" s="117">
        <v>41.4</v>
      </c>
      <c r="H192" s="117">
        <v>35.200000000000003</v>
      </c>
      <c r="I192" s="117">
        <v>0.5</v>
      </c>
      <c r="J192" s="116">
        <v>37</v>
      </c>
      <c r="K192" s="115" t="str">
        <f t="shared" si="2"/>
        <v/>
      </c>
      <c r="L192" s="114"/>
    </row>
    <row r="193" spans="1:12" ht="15" customHeight="1" x14ac:dyDescent="0.25">
      <c r="A193" s="120" t="s">
        <v>2680</v>
      </c>
      <c r="B193" s="119" t="s">
        <v>2674</v>
      </c>
      <c r="C193" s="119" t="s">
        <v>2673</v>
      </c>
      <c r="D193" s="119" t="s">
        <v>285</v>
      </c>
      <c r="E193" s="119" t="s">
        <v>357</v>
      </c>
      <c r="F193" s="118" t="s">
        <v>495</v>
      </c>
      <c r="G193" s="117">
        <v>25.35</v>
      </c>
      <c r="H193" s="117">
        <v>21.55</v>
      </c>
      <c r="I193" s="117">
        <v>0.5</v>
      </c>
      <c r="J193" s="116">
        <v>17</v>
      </c>
      <c r="K193" s="115" t="str">
        <f t="shared" si="2"/>
        <v/>
      </c>
      <c r="L193" s="114"/>
    </row>
    <row r="194" spans="1:12" ht="15" customHeight="1" x14ac:dyDescent="0.25">
      <c r="A194" s="120" t="s">
        <v>2679</v>
      </c>
      <c r="B194" s="119" t="s">
        <v>2674</v>
      </c>
      <c r="C194" s="119" t="s">
        <v>2673</v>
      </c>
      <c r="D194" s="119" t="s">
        <v>285</v>
      </c>
      <c r="E194" s="119" t="s">
        <v>319</v>
      </c>
      <c r="F194" s="118" t="s">
        <v>495</v>
      </c>
      <c r="G194" s="117">
        <v>24.1</v>
      </c>
      <c r="H194" s="117">
        <v>20.5</v>
      </c>
      <c r="I194" s="117">
        <v>0.5</v>
      </c>
      <c r="J194" s="116">
        <v>91</v>
      </c>
      <c r="K194" s="115" t="str">
        <f t="shared" si="2"/>
        <v/>
      </c>
      <c r="L194" s="114"/>
    </row>
    <row r="195" spans="1:12" ht="15" customHeight="1" x14ac:dyDescent="0.25">
      <c r="A195" s="120" t="s">
        <v>2678</v>
      </c>
      <c r="B195" s="119" t="s">
        <v>2674</v>
      </c>
      <c r="C195" s="119" t="s">
        <v>2673</v>
      </c>
      <c r="D195" s="119" t="s">
        <v>285</v>
      </c>
      <c r="E195" s="119" t="s">
        <v>291</v>
      </c>
      <c r="F195" s="118" t="s">
        <v>495</v>
      </c>
      <c r="G195" s="117">
        <v>22.9</v>
      </c>
      <c r="H195" s="117">
        <v>19.5</v>
      </c>
      <c r="I195" s="117">
        <v>0.5</v>
      </c>
      <c r="J195" s="116">
        <v>158</v>
      </c>
      <c r="K195" s="115" t="str">
        <f t="shared" si="2"/>
        <v/>
      </c>
      <c r="L195" s="114"/>
    </row>
    <row r="196" spans="1:12" ht="15" customHeight="1" x14ac:dyDescent="0.25">
      <c r="A196" s="120" t="s">
        <v>2677</v>
      </c>
      <c r="B196" s="119" t="s">
        <v>2674</v>
      </c>
      <c r="C196" s="119" t="s">
        <v>2673</v>
      </c>
      <c r="D196" s="119" t="s">
        <v>285</v>
      </c>
      <c r="E196" s="119" t="s">
        <v>287</v>
      </c>
      <c r="F196" s="118" t="s">
        <v>495</v>
      </c>
      <c r="G196" s="117">
        <v>21.4</v>
      </c>
      <c r="H196" s="117">
        <v>18.2</v>
      </c>
      <c r="I196" s="117">
        <v>0.5</v>
      </c>
      <c r="J196" s="116">
        <v>118</v>
      </c>
      <c r="K196" s="115" t="str">
        <f t="shared" si="2"/>
        <v/>
      </c>
      <c r="L196" s="114"/>
    </row>
    <row r="197" spans="1:12" ht="15" customHeight="1" x14ac:dyDescent="0.25">
      <c r="A197" s="120" t="s">
        <v>2676</v>
      </c>
      <c r="B197" s="119" t="s">
        <v>2674</v>
      </c>
      <c r="C197" s="119" t="s">
        <v>2673</v>
      </c>
      <c r="D197" s="119" t="s">
        <v>285</v>
      </c>
      <c r="E197" s="119" t="s">
        <v>315</v>
      </c>
      <c r="F197" s="118" t="s">
        <v>495</v>
      </c>
      <c r="G197" s="117">
        <v>20.5</v>
      </c>
      <c r="H197" s="117">
        <v>17.45</v>
      </c>
      <c r="I197" s="117">
        <v>0.5</v>
      </c>
      <c r="J197" s="116">
        <v>33</v>
      </c>
      <c r="K197" s="115" t="str">
        <f t="shared" si="2"/>
        <v/>
      </c>
      <c r="L197" s="114"/>
    </row>
    <row r="198" spans="1:12" ht="15" customHeight="1" x14ac:dyDescent="0.25">
      <c r="A198" s="120" t="s">
        <v>2675</v>
      </c>
      <c r="B198" s="119" t="s">
        <v>2674</v>
      </c>
      <c r="C198" s="119" t="s">
        <v>2673</v>
      </c>
      <c r="D198" s="119" t="s">
        <v>285</v>
      </c>
      <c r="E198" s="119" t="s">
        <v>311</v>
      </c>
      <c r="F198" s="118" t="s">
        <v>495</v>
      </c>
      <c r="G198" s="117">
        <v>19.5</v>
      </c>
      <c r="H198" s="117">
        <v>16.600000000000001</v>
      </c>
      <c r="I198" s="117">
        <v>0.5</v>
      </c>
      <c r="J198" s="116">
        <v>6</v>
      </c>
      <c r="K198" s="115" t="str">
        <f t="shared" si="2"/>
        <v/>
      </c>
      <c r="L198" s="114"/>
    </row>
    <row r="199" spans="1:12" ht="15" customHeight="1" x14ac:dyDescent="0.25">
      <c r="A199" s="120" t="s">
        <v>2672</v>
      </c>
      <c r="B199" s="119" t="s">
        <v>2665</v>
      </c>
      <c r="C199" s="119" t="s">
        <v>2664</v>
      </c>
      <c r="D199" s="119" t="s">
        <v>285</v>
      </c>
      <c r="E199" s="119" t="s">
        <v>297</v>
      </c>
      <c r="F199" s="118" t="s">
        <v>373</v>
      </c>
      <c r="G199" s="117">
        <v>42</v>
      </c>
      <c r="H199" s="117">
        <v>35.700000000000003</v>
      </c>
      <c r="I199" s="117"/>
      <c r="J199" s="116">
        <v>89</v>
      </c>
      <c r="K199" s="115" t="str">
        <f t="shared" si="2"/>
        <v/>
      </c>
      <c r="L199" s="114"/>
    </row>
    <row r="200" spans="1:12" ht="15" customHeight="1" x14ac:dyDescent="0.25">
      <c r="A200" s="120" t="s">
        <v>2671</v>
      </c>
      <c r="B200" s="119" t="s">
        <v>2665</v>
      </c>
      <c r="C200" s="119" t="s">
        <v>2664</v>
      </c>
      <c r="D200" s="119" t="s">
        <v>285</v>
      </c>
      <c r="E200" s="119" t="s">
        <v>357</v>
      </c>
      <c r="F200" s="118" t="s">
        <v>373</v>
      </c>
      <c r="G200" s="117">
        <v>25.35</v>
      </c>
      <c r="H200" s="117">
        <v>21.55</v>
      </c>
      <c r="I200" s="117"/>
      <c r="J200" s="116">
        <v>66</v>
      </c>
      <c r="K200" s="115" t="str">
        <f t="shared" si="2"/>
        <v/>
      </c>
      <c r="L200" s="114"/>
    </row>
    <row r="201" spans="1:12" ht="15" customHeight="1" x14ac:dyDescent="0.25">
      <c r="A201" s="120" t="s">
        <v>2670</v>
      </c>
      <c r="B201" s="119" t="s">
        <v>2665</v>
      </c>
      <c r="C201" s="119" t="s">
        <v>2664</v>
      </c>
      <c r="D201" s="119" t="s">
        <v>285</v>
      </c>
      <c r="E201" s="119" t="s">
        <v>319</v>
      </c>
      <c r="F201" s="118" t="s">
        <v>373</v>
      </c>
      <c r="G201" s="117">
        <v>24.2</v>
      </c>
      <c r="H201" s="117">
        <v>20.6</v>
      </c>
      <c r="I201" s="117"/>
      <c r="J201" s="116">
        <v>494</v>
      </c>
      <c r="K201" s="115" t="str">
        <f t="shared" si="2"/>
        <v/>
      </c>
      <c r="L201" s="114"/>
    </row>
    <row r="202" spans="1:12" ht="15" customHeight="1" x14ac:dyDescent="0.25">
      <c r="A202" s="120" t="s">
        <v>2669</v>
      </c>
      <c r="B202" s="119" t="s">
        <v>2665</v>
      </c>
      <c r="C202" s="119" t="s">
        <v>2664</v>
      </c>
      <c r="D202" s="119" t="s">
        <v>285</v>
      </c>
      <c r="E202" s="119" t="s">
        <v>291</v>
      </c>
      <c r="F202" s="118" t="s">
        <v>373</v>
      </c>
      <c r="G202" s="117">
        <v>23.05</v>
      </c>
      <c r="H202" s="117">
        <v>19.600000000000001</v>
      </c>
      <c r="I202" s="117"/>
      <c r="J202" s="116">
        <v>231</v>
      </c>
      <c r="K202" s="115" t="str">
        <f t="shared" si="2"/>
        <v/>
      </c>
      <c r="L202" s="114"/>
    </row>
    <row r="203" spans="1:12" ht="15" customHeight="1" x14ac:dyDescent="0.25">
      <c r="A203" s="120" t="s">
        <v>2668</v>
      </c>
      <c r="B203" s="119" t="s">
        <v>2665</v>
      </c>
      <c r="C203" s="119" t="s">
        <v>2664</v>
      </c>
      <c r="D203" s="119" t="s">
        <v>285</v>
      </c>
      <c r="E203" s="119" t="s">
        <v>287</v>
      </c>
      <c r="F203" s="118" t="s">
        <v>373</v>
      </c>
      <c r="G203" s="117">
        <v>22.05</v>
      </c>
      <c r="H203" s="117">
        <v>18.75</v>
      </c>
      <c r="I203" s="117"/>
      <c r="J203" s="116">
        <v>248</v>
      </c>
      <c r="K203" s="115" t="str">
        <f t="shared" ref="K203:K266" si="3">IF(L203="","",IF(L203&lt;50,G203-($K$9*G203),IF(L203&gt;=50,H203-($K$9*H203))))</f>
        <v/>
      </c>
      <c r="L203" s="114"/>
    </row>
    <row r="204" spans="1:12" ht="15" customHeight="1" x14ac:dyDescent="0.25">
      <c r="A204" s="120" t="s">
        <v>2667</v>
      </c>
      <c r="B204" s="119" t="s">
        <v>2665</v>
      </c>
      <c r="C204" s="119" t="s">
        <v>2664</v>
      </c>
      <c r="D204" s="119" t="s">
        <v>285</v>
      </c>
      <c r="E204" s="119" t="s">
        <v>311</v>
      </c>
      <c r="F204" s="118" t="s">
        <v>373</v>
      </c>
      <c r="G204" s="117">
        <v>19.899999999999999</v>
      </c>
      <c r="H204" s="117">
        <v>16.95</v>
      </c>
      <c r="I204" s="117"/>
      <c r="J204" s="116">
        <v>16</v>
      </c>
      <c r="K204" s="115" t="str">
        <f t="shared" si="3"/>
        <v/>
      </c>
      <c r="L204" s="114"/>
    </row>
    <row r="205" spans="1:12" ht="15" customHeight="1" x14ac:dyDescent="0.25">
      <c r="A205" s="120" t="s">
        <v>2666</v>
      </c>
      <c r="B205" s="119" t="s">
        <v>2665</v>
      </c>
      <c r="C205" s="119" t="s">
        <v>2664</v>
      </c>
      <c r="D205" s="119" t="s">
        <v>285</v>
      </c>
      <c r="E205" s="119" t="s">
        <v>305</v>
      </c>
      <c r="F205" s="118" t="s">
        <v>373</v>
      </c>
      <c r="G205" s="117">
        <v>18.45</v>
      </c>
      <c r="H205" s="117">
        <v>15.7</v>
      </c>
      <c r="I205" s="117"/>
      <c r="J205" s="116">
        <v>16</v>
      </c>
      <c r="K205" s="115" t="str">
        <f t="shared" si="3"/>
        <v/>
      </c>
      <c r="L205" s="114"/>
    </row>
    <row r="206" spans="1:12" ht="15" customHeight="1" x14ac:dyDescent="0.25">
      <c r="A206" s="120" t="s">
        <v>2663</v>
      </c>
      <c r="B206" s="119" t="s">
        <v>2655</v>
      </c>
      <c r="C206" s="119" t="s">
        <v>2654</v>
      </c>
      <c r="D206" s="119" t="s">
        <v>285</v>
      </c>
      <c r="E206" s="119" t="s">
        <v>301</v>
      </c>
      <c r="F206" s="118" t="s">
        <v>373</v>
      </c>
      <c r="G206" s="117">
        <v>63.9</v>
      </c>
      <c r="H206" s="117">
        <v>54.35</v>
      </c>
      <c r="I206" s="117">
        <v>0.75</v>
      </c>
      <c r="J206" s="116">
        <v>10</v>
      </c>
      <c r="K206" s="115" t="str">
        <f t="shared" si="3"/>
        <v/>
      </c>
      <c r="L206" s="114"/>
    </row>
    <row r="207" spans="1:12" ht="15" customHeight="1" x14ac:dyDescent="0.25">
      <c r="A207" s="120" t="s">
        <v>2662</v>
      </c>
      <c r="B207" s="119" t="s">
        <v>2655</v>
      </c>
      <c r="C207" s="119" t="s">
        <v>2654</v>
      </c>
      <c r="D207" s="119" t="s">
        <v>285</v>
      </c>
      <c r="E207" s="119" t="s">
        <v>299</v>
      </c>
      <c r="F207" s="118" t="s">
        <v>373</v>
      </c>
      <c r="G207" s="117">
        <v>57.1</v>
      </c>
      <c r="H207" s="117">
        <v>48.55</v>
      </c>
      <c r="I207" s="117">
        <v>0.75</v>
      </c>
      <c r="J207" s="116">
        <v>51</v>
      </c>
      <c r="K207" s="115" t="str">
        <f t="shared" si="3"/>
        <v/>
      </c>
      <c r="L207" s="114"/>
    </row>
    <row r="208" spans="1:12" ht="15" customHeight="1" x14ac:dyDescent="0.25">
      <c r="A208" s="120" t="s">
        <v>2661</v>
      </c>
      <c r="B208" s="119" t="s">
        <v>2655</v>
      </c>
      <c r="C208" s="119" t="s">
        <v>2654</v>
      </c>
      <c r="D208" s="119" t="s">
        <v>285</v>
      </c>
      <c r="E208" s="119" t="s">
        <v>297</v>
      </c>
      <c r="F208" s="118" t="s">
        <v>373</v>
      </c>
      <c r="G208" s="117">
        <v>50.25</v>
      </c>
      <c r="H208" s="117">
        <v>42.75</v>
      </c>
      <c r="I208" s="117">
        <v>0.75</v>
      </c>
      <c r="J208" s="116">
        <v>500</v>
      </c>
      <c r="K208" s="115" t="str">
        <f t="shared" si="3"/>
        <v/>
      </c>
      <c r="L208" s="114"/>
    </row>
    <row r="209" spans="1:12" ht="15" customHeight="1" x14ac:dyDescent="0.25">
      <c r="A209" s="120" t="s">
        <v>2660</v>
      </c>
      <c r="B209" s="119" t="s">
        <v>2655</v>
      </c>
      <c r="C209" s="119" t="s">
        <v>2654</v>
      </c>
      <c r="D209" s="119" t="s">
        <v>285</v>
      </c>
      <c r="E209" s="119" t="s">
        <v>295</v>
      </c>
      <c r="F209" s="118" t="s">
        <v>373</v>
      </c>
      <c r="G209" s="117">
        <v>45.5</v>
      </c>
      <c r="H209" s="117">
        <v>38.700000000000003</v>
      </c>
      <c r="I209" s="117">
        <v>0.75</v>
      </c>
      <c r="J209" s="116">
        <v>154</v>
      </c>
      <c r="K209" s="115" t="str">
        <f t="shared" si="3"/>
        <v/>
      </c>
      <c r="L209" s="114"/>
    </row>
    <row r="210" spans="1:12" ht="15" customHeight="1" x14ac:dyDescent="0.25">
      <c r="A210" s="120" t="s">
        <v>2659</v>
      </c>
      <c r="B210" s="119" t="s">
        <v>2655</v>
      </c>
      <c r="C210" s="119" t="s">
        <v>2654</v>
      </c>
      <c r="D210" s="119" t="s">
        <v>285</v>
      </c>
      <c r="E210" s="119" t="s">
        <v>293</v>
      </c>
      <c r="F210" s="118" t="s">
        <v>373</v>
      </c>
      <c r="G210" s="117">
        <v>41.2</v>
      </c>
      <c r="H210" s="117">
        <v>35.049999999999997</v>
      </c>
      <c r="I210" s="117">
        <v>0.75</v>
      </c>
      <c r="J210" s="116">
        <v>77</v>
      </c>
      <c r="K210" s="115" t="str">
        <f t="shared" si="3"/>
        <v/>
      </c>
      <c r="L210" s="114"/>
    </row>
    <row r="211" spans="1:12" ht="15" customHeight="1" x14ac:dyDescent="0.25">
      <c r="A211" s="120" t="s">
        <v>2658</v>
      </c>
      <c r="B211" s="119" t="s">
        <v>2655</v>
      </c>
      <c r="C211" s="119" t="s">
        <v>2654</v>
      </c>
      <c r="D211" s="119" t="s">
        <v>285</v>
      </c>
      <c r="E211" s="119" t="s">
        <v>287</v>
      </c>
      <c r="F211" s="118" t="s">
        <v>373</v>
      </c>
      <c r="G211" s="117">
        <v>25.9</v>
      </c>
      <c r="H211" s="117">
        <v>22.05</v>
      </c>
      <c r="I211" s="117">
        <v>0.75</v>
      </c>
      <c r="J211" s="116">
        <v>52</v>
      </c>
      <c r="K211" s="115" t="str">
        <f t="shared" si="3"/>
        <v/>
      </c>
      <c r="L211" s="114"/>
    </row>
    <row r="212" spans="1:12" ht="15" customHeight="1" x14ac:dyDescent="0.25">
      <c r="A212" s="120" t="s">
        <v>2657</v>
      </c>
      <c r="B212" s="119" t="s">
        <v>2655</v>
      </c>
      <c r="C212" s="119" t="s">
        <v>2654</v>
      </c>
      <c r="D212" s="119" t="s">
        <v>285</v>
      </c>
      <c r="E212" s="119" t="s">
        <v>315</v>
      </c>
      <c r="F212" s="118" t="s">
        <v>373</v>
      </c>
      <c r="G212" s="117">
        <v>23.15</v>
      </c>
      <c r="H212" s="117">
        <v>19.7</v>
      </c>
      <c r="I212" s="117">
        <v>0.75</v>
      </c>
      <c r="J212" s="116">
        <v>500</v>
      </c>
      <c r="K212" s="115" t="str">
        <f t="shared" si="3"/>
        <v/>
      </c>
      <c r="L212" s="114"/>
    </row>
    <row r="213" spans="1:12" ht="15" customHeight="1" x14ac:dyDescent="0.25">
      <c r="A213" s="120" t="s">
        <v>2656</v>
      </c>
      <c r="B213" s="119" t="s">
        <v>2655</v>
      </c>
      <c r="C213" s="119" t="s">
        <v>2654</v>
      </c>
      <c r="D213" s="119" t="s">
        <v>285</v>
      </c>
      <c r="E213" s="119" t="s">
        <v>311</v>
      </c>
      <c r="F213" s="118" t="s">
        <v>373</v>
      </c>
      <c r="G213" s="117">
        <v>20.100000000000001</v>
      </c>
      <c r="H213" s="117">
        <v>17.100000000000001</v>
      </c>
      <c r="I213" s="117">
        <v>0.75</v>
      </c>
      <c r="J213" s="116">
        <v>80</v>
      </c>
      <c r="K213" s="115" t="str">
        <f t="shared" si="3"/>
        <v/>
      </c>
      <c r="L213" s="114"/>
    </row>
    <row r="214" spans="1:12" ht="15" customHeight="1" x14ac:dyDescent="0.25">
      <c r="A214" s="120" t="s">
        <v>2653</v>
      </c>
      <c r="B214" s="119" t="s">
        <v>2644</v>
      </c>
      <c r="C214" s="119" t="s">
        <v>2643</v>
      </c>
      <c r="D214" s="119" t="s">
        <v>285</v>
      </c>
      <c r="E214" s="119" t="s">
        <v>303</v>
      </c>
      <c r="F214" s="118" t="s">
        <v>373</v>
      </c>
      <c r="G214" s="117">
        <v>83.1</v>
      </c>
      <c r="H214" s="117">
        <v>70.650000000000006</v>
      </c>
      <c r="I214" s="117"/>
      <c r="J214" s="116">
        <v>224</v>
      </c>
      <c r="K214" s="115" t="str">
        <f t="shared" si="3"/>
        <v/>
      </c>
      <c r="L214" s="114"/>
    </row>
    <row r="215" spans="1:12" ht="15" customHeight="1" x14ac:dyDescent="0.25">
      <c r="A215" s="120" t="s">
        <v>2652</v>
      </c>
      <c r="B215" s="119" t="s">
        <v>2644</v>
      </c>
      <c r="C215" s="119" t="s">
        <v>2643</v>
      </c>
      <c r="D215" s="119" t="s">
        <v>285</v>
      </c>
      <c r="E215" s="119" t="s">
        <v>301</v>
      </c>
      <c r="F215" s="118" t="s">
        <v>373</v>
      </c>
      <c r="G215" s="117">
        <v>72.05</v>
      </c>
      <c r="H215" s="117">
        <v>61.25</v>
      </c>
      <c r="I215" s="117"/>
      <c r="J215" s="116">
        <v>323</v>
      </c>
      <c r="K215" s="115" t="str">
        <f t="shared" si="3"/>
        <v/>
      </c>
      <c r="L215" s="114"/>
    </row>
    <row r="216" spans="1:12" ht="15" customHeight="1" x14ac:dyDescent="0.25">
      <c r="A216" s="120" t="s">
        <v>2651</v>
      </c>
      <c r="B216" s="119" t="s">
        <v>2644</v>
      </c>
      <c r="C216" s="119" t="s">
        <v>2643</v>
      </c>
      <c r="D216" s="119" t="s">
        <v>285</v>
      </c>
      <c r="E216" s="119" t="s">
        <v>299</v>
      </c>
      <c r="F216" s="118" t="s">
        <v>373</v>
      </c>
      <c r="G216" s="117">
        <v>61.85</v>
      </c>
      <c r="H216" s="117">
        <v>52.6</v>
      </c>
      <c r="I216" s="117"/>
      <c r="J216" s="116">
        <v>500</v>
      </c>
      <c r="K216" s="115" t="str">
        <f t="shared" si="3"/>
        <v/>
      </c>
      <c r="L216" s="114"/>
    </row>
    <row r="217" spans="1:12" ht="15" customHeight="1" x14ac:dyDescent="0.25">
      <c r="A217" s="120" t="s">
        <v>2650</v>
      </c>
      <c r="B217" s="119" t="s">
        <v>2644</v>
      </c>
      <c r="C217" s="119" t="s">
        <v>2643</v>
      </c>
      <c r="D217" s="119" t="s">
        <v>285</v>
      </c>
      <c r="E217" s="119" t="s">
        <v>297</v>
      </c>
      <c r="F217" s="118" t="s">
        <v>373</v>
      </c>
      <c r="G217" s="117">
        <v>52.2</v>
      </c>
      <c r="H217" s="117">
        <v>44.4</v>
      </c>
      <c r="I217" s="117"/>
      <c r="J217" s="116">
        <v>222</v>
      </c>
      <c r="K217" s="115" t="str">
        <f t="shared" si="3"/>
        <v/>
      </c>
      <c r="L217" s="114"/>
    </row>
    <row r="218" spans="1:12" ht="15" customHeight="1" x14ac:dyDescent="0.25">
      <c r="A218" s="120" t="s">
        <v>2649</v>
      </c>
      <c r="B218" s="119" t="s">
        <v>2644</v>
      </c>
      <c r="C218" s="119" t="s">
        <v>2643</v>
      </c>
      <c r="D218" s="119" t="s">
        <v>285</v>
      </c>
      <c r="E218" s="119" t="s">
        <v>319</v>
      </c>
      <c r="F218" s="118" t="s">
        <v>373</v>
      </c>
      <c r="G218" s="117">
        <v>31</v>
      </c>
      <c r="H218" s="117">
        <v>26.35</v>
      </c>
      <c r="I218" s="117"/>
      <c r="J218" s="116">
        <v>56</v>
      </c>
      <c r="K218" s="115" t="str">
        <f t="shared" si="3"/>
        <v/>
      </c>
      <c r="L218" s="114"/>
    </row>
    <row r="219" spans="1:12" ht="15" customHeight="1" x14ac:dyDescent="0.25">
      <c r="A219" s="120" t="s">
        <v>2648</v>
      </c>
      <c r="B219" s="119" t="s">
        <v>2644</v>
      </c>
      <c r="C219" s="119" t="s">
        <v>2643</v>
      </c>
      <c r="D219" s="119" t="s">
        <v>285</v>
      </c>
      <c r="E219" s="119" t="s">
        <v>291</v>
      </c>
      <c r="F219" s="118" t="s">
        <v>373</v>
      </c>
      <c r="G219" s="117">
        <v>28.05</v>
      </c>
      <c r="H219" s="117">
        <v>23.85</v>
      </c>
      <c r="I219" s="117"/>
      <c r="J219" s="116">
        <v>226</v>
      </c>
      <c r="K219" s="115" t="str">
        <f t="shared" si="3"/>
        <v/>
      </c>
      <c r="L219" s="114"/>
    </row>
    <row r="220" spans="1:12" ht="15" customHeight="1" x14ac:dyDescent="0.25">
      <c r="A220" s="120" t="s">
        <v>2647</v>
      </c>
      <c r="B220" s="119" t="s">
        <v>2644</v>
      </c>
      <c r="C220" s="119" t="s">
        <v>2643</v>
      </c>
      <c r="D220" s="119" t="s">
        <v>285</v>
      </c>
      <c r="E220" s="119" t="s">
        <v>287</v>
      </c>
      <c r="F220" s="118" t="s">
        <v>373</v>
      </c>
      <c r="G220" s="117">
        <v>25.15</v>
      </c>
      <c r="H220" s="117">
        <v>21.4</v>
      </c>
      <c r="I220" s="117"/>
      <c r="J220" s="116">
        <v>265</v>
      </c>
      <c r="K220" s="115" t="str">
        <f t="shared" si="3"/>
        <v/>
      </c>
      <c r="L220" s="114"/>
    </row>
    <row r="221" spans="1:12" ht="15" customHeight="1" x14ac:dyDescent="0.25">
      <c r="A221" s="120" t="s">
        <v>2646</v>
      </c>
      <c r="B221" s="119" t="s">
        <v>2644</v>
      </c>
      <c r="C221" s="119" t="s">
        <v>2643</v>
      </c>
      <c r="D221" s="119" t="s">
        <v>285</v>
      </c>
      <c r="E221" s="119" t="s">
        <v>315</v>
      </c>
      <c r="F221" s="118" t="s">
        <v>373</v>
      </c>
      <c r="G221" s="117">
        <v>22.5</v>
      </c>
      <c r="H221" s="117">
        <v>19.149999999999999</v>
      </c>
      <c r="I221" s="117"/>
      <c r="J221" s="116">
        <v>108</v>
      </c>
      <c r="K221" s="115" t="str">
        <f t="shared" si="3"/>
        <v/>
      </c>
      <c r="L221" s="114"/>
    </row>
    <row r="222" spans="1:12" ht="15" customHeight="1" x14ac:dyDescent="0.25">
      <c r="A222" s="120" t="s">
        <v>2645</v>
      </c>
      <c r="B222" s="119" t="s">
        <v>2644</v>
      </c>
      <c r="C222" s="119" t="s">
        <v>2643</v>
      </c>
      <c r="D222" s="119" t="s">
        <v>285</v>
      </c>
      <c r="E222" s="119" t="s">
        <v>305</v>
      </c>
      <c r="F222" s="118" t="s">
        <v>373</v>
      </c>
      <c r="G222" s="117">
        <v>17</v>
      </c>
      <c r="H222" s="117">
        <v>14.45</v>
      </c>
      <c r="I222" s="117"/>
      <c r="J222" s="116">
        <v>9</v>
      </c>
      <c r="K222" s="115" t="str">
        <f t="shared" si="3"/>
        <v/>
      </c>
      <c r="L222" s="114"/>
    </row>
    <row r="223" spans="1:12" ht="15" customHeight="1" x14ac:dyDescent="0.25">
      <c r="A223" s="120" t="s">
        <v>2642</v>
      </c>
      <c r="B223" s="119" t="s">
        <v>2640</v>
      </c>
      <c r="C223" s="119" t="s">
        <v>2639</v>
      </c>
      <c r="D223" s="119" t="s">
        <v>285</v>
      </c>
      <c r="E223" s="119" t="s">
        <v>301</v>
      </c>
      <c r="F223" s="118" t="s">
        <v>373</v>
      </c>
      <c r="G223" s="117">
        <v>56.1</v>
      </c>
      <c r="H223" s="117">
        <v>47.7</v>
      </c>
      <c r="I223" s="117"/>
      <c r="J223" s="116">
        <v>61</v>
      </c>
      <c r="K223" s="115" t="str">
        <f t="shared" si="3"/>
        <v/>
      </c>
      <c r="L223" s="114"/>
    </row>
    <row r="224" spans="1:12" ht="15" customHeight="1" x14ac:dyDescent="0.25">
      <c r="A224" s="120" t="s">
        <v>2641</v>
      </c>
      <c r="B224" s="119" t="s">
        <v>2640</v>
      </c>
      <c r="C224" s="119" t="s">
        <v>2639</v>
      </c>
      <c r="D224" s="119" t="s">
        <v>285</v>
      </c>
      <c r="E224" s="119" t="s">
        <v>299</v>
      </c>
      <c r="F224" s="118" t="s">
        <v>373</v>
      </c>
      <c r="G224" s="117">
        <v>50.8</v>
      </c>
      <c r="H224" s="117">
        <v>43.2</v>
      </c>
      <c r="I224" s="117"/>
      <c r="J224" s="116">
        <v>87</v>
      </c>
      <c r="K224" s="115" t="str">
        <f t="shared" si="3"/>
        <v/>
      </c>
      <c r="L224" s="114"/>
    </row>
    <row r="225" spans="1:12" ht="15" customHeight="1" x14ac:dyDescent="0.25">
      <c r="A225" s="120" t="s">
        <v>2638</v>
      </c>
      <c r="B225" s="119" t="s">
        <v>2636</v>
      </c>
      <c r="C225" s="119" t="s">
        <v>2635</v>
      </c>
      <c r="D225" s="119" t="s">
        <v>634</v>
      </c>
      <c r="E225" s="119" t="s">
        <v>156</v>
      </c>
      <c r="F225" s="118" t="s">
        <v>373</v>
      </c>
      <c r="G225" s="117">
        <v>27.4</v>
      </c>
      <c r="H225" s="117">
        <v>23.3</v>
      </c>
      <c r="I225" s="117"/>
      <c r="J225" s="116">
        <v>32</v>
      </c>
      <c r="K225" s="115" t="str">
        <f t="shared" si="3"/>
        <v/>
      </c>
      <c r="L225" s="114"/>
    </row>
    <row r="226" spans="1:12" ht="15" customHeight="1" x14ac:dyDescent="0.25">
      <c r="A226" s="120" t="s">
        <v>2637</v>
      </c>
      <c r="B226" s="119" t="s">
        <v>2636</v>
      </c>
      <c r="C226" s="119" t="s">
        <v>2635</v>
      </c>
      <c r="D226" s="119" t="s">
        <v>634</v>
      </c>
      <c r="E226" s="119" t="s">
        <v>633</v>
      </c>
      <c r="F226" s="118" t="s">
        <v>373</v>
      </c>
      <c r="G226" s="117">
        <v>24.45</v>
      </c>
      <c r="H226" s="117">
        <v>20.8</v>
      </c>
      <c r="I226" s="117"/>
      <c r="J226" s="116">
        <v>88</v>
      </c>
      <c r="K226" s="115" t="str">
        <f t="shared" si="3"/>
        <v/>
      </c>
      <c r="L226" s="114"/>
    </row>
    <row r="227" spans="1:12" ht="15" customHeight="1" x14ac:dyDescent="0.25">
      <c r="A227" s="120" t="s">
        <v>2634</v>
      </c>
      <c r="B227" s="119" t="s">
        <v>2631</v>
      </c>
      <c r="C227" s="119" t="s">
        <v>2630</v>
      </c>
      <c r="D227" s="119" t="s">
        <v>285</v>
      </c>
      <c r="E227" s="119" t="s">
        <v>315</v>
      </c>
      <c r="F227" s="118" t="s">
        <v>373</v>
      </c>
      <c r="G227" s="117">
        <v>28.6</v>
      </c>
      <c r="H227" s="117">
        <v>24.35</v>
      </c>
      <c r="I227" s="117"/>
      <c r="J227" s="116">
        <v>16</v>
      </c>
      <c r="K227" s="115" t="str">
        <f t="shared" si="3"/>
        <v/>
      </c>
      <c r="L227" s="114"/>
    </row>
    <row r="228" spans="1:12" ht="15" customHeight="1" x14ac:dyDescent="0.25">
      <c r="A228" s="120" t="s">
        <v>2633</v>
      </c>
      <c r="B228" s="119" t="s">
        <v>2631</v>
      </c>
      <c r="C228" s="119" t="s">
        <v>2630</v>
      </c>
      <c r="D228" s="119" t="s">
        <v>285</v>
      </c>
      <c r="E228" s="119" t="s">
        <v>311</v>
      </c>
      <c r="F228" s="118" t="s">
        <v>373</v>
      </c>
      <c r="G228" s="117">
        <v>24.35</v>
      </c>
      <c r="H228" s="117">
        <v>20.7</v>
      </c>
      <c r="I228" s="117"/>
      <c r="J228" s="116">
        <v>241</v>
      </c>
      <c r="K228" s="115" t="str">
        <f t="shared" si="3"/>
        <v/>
      </c>
      <c r="L228" s="114"/>
    </row>
    <row r="229" spans="1:12" ht="15" customHeight="1" x14ac:dyDescent="0.25">
      <c r="A229" s="120" t="s">
        <v>2632</v>
      </c>
      <c r="B229" s="119" t="s">
        <v>2631</v>
      </c>
      <c r="C229" s="119" t="s">
        <v>2630</v>
      </c>
      <c r="D229" s="119" t="s">
        <v>285</v>
      </c>
      <c r="E229" s="119" t="s">
        <v>305</v>
      </c>
      <c r="F229" s="118" t="s">
        <v>373</v>
      </c>
      <c r="G229" s="117">
        <v>19.899999999999999</v>
      </c>
      <c r="H229" s="117">
        <v>16.95</v>
      </c>
      <c r="I229" s="117"/>
      <c r="J229" s="116">
        <v>207</v>
      </c>
      <c r="K229" s="115" t="str">
        <f t="shared" si="3"/>
        <v/>
      </c>
      <c r="L229" s="114"/>
    </row>
    <row r="230" spans="1:12" ht="15" customHeight="1" x14ac:dyDescent="0.25">
      <c r="A230" s="120" t="s">
        <v>2629</v>
      </c>
      <c r="B230" s="119" t="s">
        <v>100</v>
      </c>
      <c r="C230" s="119" t="s">
        <v>101</v>
      </c>
      <c r="D230" s="119" t="s">
        <v>285</v>
      </c>
      <c r="E230" s="119" t="s">
        <v>303</v>
      </c>
      <c r="F230" s="118" t="s">
        <v>373</v>
      </c>
      <c r="G230" s="117">
        <v>88.75</v>
      </c>
      <c r="H230" s="117">
        <v>75.45</v>
      </c>
      <c r="I230" s="117"/>
      <c r="J230" s="116">
        <v>403</v>
      </c>
      <c r="K230" s="115" t="str">
        <f t="shared" si="3"/>
        <v/>
      </c>
      <c r="L230" s="114"/>
    </row>
    <row r="231" spans="1:12" ht="15" customHeight="1" x14ac:dyDescent="0.25">
      <c r="A231" s="120" t="s">
        <v>2628</v>
      </c>
      <c r="B231" s="119" t="s">
        <v>100</v>
      </c>
      <c r="C231" s="119" t="s">
        <v>101</v>
      </c>
      <c r="D231" s="119" t="s">
        <v>285</v>
      </c>
      <c r="E231" s="119" t="s">
        <v>301</v>
      </c>
      <c r="F231" s="118" t="s">
        <v>373</v>
      </c>
      <c r="G231" s="117">
        <v>75.400000000000006</v>
      </c>
      <c r="H231" s="117">
        <v>64.099999999999994</v>
      </c>
      <c r="I231" s="117"/>
      <c r="J231" s="116">
        <v>500</v>
      </c>
      <c r="K231" s="115" t="str">
        <f t="shared" si="3"/>
        <v/>
      </c>
      <c r="L231" s="114"/>
    </row>
    <row r="232" spans="1:12" ht="15" customHeight="1" x14ac:dyDescent="0.25">
      <c r="A232" s="120" t="s">
        <v>2627</v>
      </c>
      <c r="B232" s="119" t="s">
        <v>100</v>
      </c>
      <c r="C232" s="119" t="s">
        <v>101</v>
      </c>
      <c r="D232" s="119" t="s">
        <v>285</v>
      </c>
      <c r="E232" s="119" t="s">
        <v>299</v>
      </c>
      <c r="F232" s="118" t="s">
        <v>373</v>
      </c>
      <c r="G232" s="117">
        <v>66.599999999999994</v>
      </c>
      <c r="H232" s="117">
        <v>56.65</v>
      </c>
      <c r="I232" s="117"/>
      <c r="J232" s="116">
        <v>9</v>
      </c>
      <c r="K232" s="115" t="str">
        <f t="shared" si="3"/>
        <v/>
      </c>
      <c r="L232" s="114"/>
    </row>
    <row r="233" spans="1:12" ht="15" customHeight="1" x14ac:dyDescent="0.25">
      <c r="A233" s="120" t="s">
        <v>2626</v>
      </c>
      <c r="B233" s="119" t="s">
        <v>100</v>
      </c>
      <c r="C233" s="119" t="s">
        <v>101</v>
      </c>
      <c r="D233" s="119" t="s">
        <v>285</v>
      </c>
      <c r="E233" s="119" t="s">
        <v>357</v>
      </c>
      <c r="F233" s="118" t="s">
        <v>373</v>
      </c>
      <c r="G233" s="117">
        <v>42.4</v>
      </c>
      <c r="H233" s="117">
        <v>36.049999999999997</v>
      </c>
      <c r="I233" s="117"/>
      <c r="J233" s="116">
        <v>211</v>
      </c>
      <c r="K233" s="115" t="str">
        <f t="shared" si="3"/>
        <v/>
      </c>
      <c r="L233" s="114"/>
    </row>
    <row r="234" spans="1:12" ht="15" customHeight="1" x14ac:dyDescent="0.25">
      <c r="A234" s="120" t="s">
        <v>2625</v>
      </c>
      <c r="B234" s="119" t="s">
        <v>100</v>
      </c>
      <c r="C234" s="119" t="s">
        <v>101</v>
      </c>
      <c r="D234" s="119" t="s">
        <v>285</v>
      </c>
      <c r="E234" s="119" t="s">
        <v>319</v>
      </c>
      <c r="F234" s="118" t="s">
        <v>373</v>
      </c>
      <c r="G234" s="117">
        <v>38.9</v>
      </c>
      <c r="H234" s="117">
        <v>33.1</v>
      </c>
      <c r="I234" s="117"/>
      <c r="J234" s="116">
        <v>213</v>
      </c>
      <c r="K234" s="115" t="str">
        <f t="shared" si="3"/>
        <v/>
      </c>
      <c r="L234" s="114"/>
    </row>
    <row r="235" spans="1:12" ht="15" customHeight="1" x14ac:dyDescent="0.25">
      <c r="A235" s="120" t="s">
        <v>2624</v>
      </c>
      <c r="B235" s="119" t="s">
        <v>100</v>
      </c>
      <c r="C235" s="119" t="s">
        <v>101</v>
      </c>
      <c r="D235" s="119" t="s">
        <v>285</v>
      </c>
      <c r="E235" s="119" t="s">
        <v>291</v>
      </c>
      <c r="F235" s="118" t="s">
        <v>373</v>
      </c>
      <c r="G235" s="117">
        <v>35.6</v>
      </c>
      <c r="H235" s="117">
        <v>30.3</v>
      </c>
      <c r="I235" s="117"/>
      <c r="J235" s="116">
        <v>319</v>
      </c>
      <c r="K235" s="115" t="str">
        <f t="shared" si="3"/>
        <v/>
      </c>
      <c r="L235" s="114"/>
    </row>
    <row r="236" spans="1:12" ht="15" customHeight="1" x14ac:dyDescent="0.25">
      <c r="A236" s="120" t="s">
        <v>2623</v>
      </c>
      <c r="B236" s="119" t="s">
        <v>100</v>
      </c>
      <c r="C236" s="119" t="s">
        <v>101</v>
      </c>
      <c r="D236" s="119" t="s">
        <v>285</v>
      </c>
      <c r="E236" s="119" t="s">
        <v>287</v>
      </c>
      <c r="F236" s="118" t="s">
        <v>373</v>
      </c>
      <c r="G236" s="117">
        <v>32.35</v>
      </c>
      <c r="H236" s="117">
        <v>27.5</v>
      </c>
      <c r="I236" s="117"/>
      <c r="J236" s="116">
        <v>500</v>
      </c>
      <c r="K236" s="115" t="str">
        <f t="shared" si="3"/>
        <v/>
      </c>
      <c r="L236" s="114"/>
    </row>
    <row r="237" spans="1:12" ht="15" customHeight="1" x14ac:dyDescent="0.25">
      <c r="A237" s="120" t="s">
        <v>2622</v>
      </c>
      <c r="B237" s="119" t="s">
        <v>100</v>
      </c>
      <c r="C237" s="119" t="s">
        <v>101</v>
      </c>
      <c r="D237" s="119" t="s">
        <v>285</v>
      </c>
      <c r="E237" s="119" t="s">
        <v>315</v>
      </c>
      <c r="F237" s="118" t="s">
        <v>373</v>
      </c>
      <c r="G237" s="117">
        <v>29.35</v>
      </c>
      <c r="H237" s="117">
        <v>24.95</v>
      </c>
      <c r="I237" s="117"/>
      <c r="J237" s="116">
        <v>176</v>
      </c>
      <c r="K237" s="115" t="str">
        <f t="shared" si="3"/>
        <v/>
      </c>
      <c r="L237" s="114"/>
    </row>
    <row r="238" spans="1:12" ht="15" customHeight="1" x14ac:dyDescent="0.25">
      <c r="A238" s="120" t="s">
        <v>2621</v>
      </c>
      <c r="B238" s="119" t="s">
        <v>100</v>
      </c>
      <c r="C238" s="119" t="s">
        <v>101</v>
      </c>
      <c r="D238" s="119" t="s">
        <v>285</v>
      </c>
      <c r="E238" s="119" t="s">
        <v>311</v>
      </c>
      <c r="F238" s="118" t="s">
        <v>373</v>
      </c>
      <c r="G238" s="117">
        <v>26.5</v>
      </c>
      <c r="H238" s="117">
        <v>22.55</v>
      </c>
      <c r="I238" s="117"/>
      <c r="J238" s="116">
        <v>52</v>
      </c>
      <c r="K238" s="115" t="str">
        <f t="shared" si="3"/>
        <v/>
      </c>
      <c r="L238" s="114"/>
    </row>
    <row r="239" spans="1:12" ht="15" customHeight="1" x14ac:dyDescent="0.25">
      <c r="A239" s="120" t="s">
        <v>2620</v>
      </c>
      <c r="B239" s="119" t="s">
        <v>100</v>
      </c>
      <c r="C239" s="119" t="s">
        <v>101</v>
      </c>
      <c r="D239" s="119" t="s">
        <v>285</v>
      </c>
      <c r="E239" s="119" t="s">
        <v>305</v>
      </c>
      <c r="F239" s="118" t="s">
        <v>373</v>
      </c>
      <c r="G239" s="117">
        <v>23.6</v>
      </c>
      <c r="H239" s="117">
        <v>20.100000000000001</v>
      </c>
      <c r="I239" s="117"/>
      <c r="J239" s="116">
        <v>26</v>
      </c>
      <c r="K239" s="115" t="str">
        <f t="shared" si="3"/>
        <v/>
      </c>
      <c r="L239" s="114"/>
    </row>
    <row r="240" spans="1:12" ht="15" customHeight="1" x14ac:dyDescent="0.25">
      <c r="A240" s="120" t="s">
        <v>2619</v>
      </c>
      <c r="B240" s="119" t="s">
        <v>2617</v>
      </c>
      <c r="C240" s="119" t="s">
        <v>2616</v>
      </c>
      <c r="D240" s="119" t="s">
        <v>285</v>
      </c>
      <c r="E240" s="119" t="s">
        <v>301</v>
      </c>
      <c r="F240" s="118" t="s">
        <v>286</v>
      </c>
      <c r="G240" s="117">
        <v>71.849999999999994</v>
      </c>
      <c r="H240" s="117">
        <v>61.1</v>
      </c>
      <c r="I240" s="117">
        <v>0.9</v>
      </c>
      <c r="J240" s="116">
        <v>42</v>
      </c>
      <c r="K240" s="115" t="str">
        <f t="shared" si="3"/>
        <v/>
      </c>
      <c r="L240" s="114"/>
    </row>
    <row r="241" spans="1:12" ht="15" customHeight="1" x14ac:dyDescent="0.25">
      <c r="A241" s="120" t="s">
        <v>2618</v>
      </c>
      <c r="B241" s="119" t="s">
        <v>2617</v>
      </c>
      <c r="C241" s="119" t="s">
        <v>2616</v>
      </c>
      <c r="D241" s="119" t="s">
        <v>285</v>
      </c>
      <c r="E241" s="119" t="s">
        <v>299</v>
      </c>
      <c r="F241" s="118" t="s">
        <v>286</v>
      </c>
      <c r="G241" s="117">
        <v>59.5</v>
      </c>
      <c r="H241" s="117">
        <v>50.6</v>
      </c>
      <c r="I241" s="117">
        <v>0.9</v>
      </c>
      <c r="J241" s="116">
        <v>119</v>
      </c>
      <c r="K241" s="115" t="str">
        <f t="shared" si="3"/>
        <v/>
      </c>
      <c r="L241" s="114"/>
    </row>
    <row r="242" spans="1:12" ht="15" customHeight="1" x14ac:dyDescent="0.25">
      <c r="A242" s="120" t="s">
        <v>2615</v>
      </c>
      <c r="B242" s="119" t="s">
        <v>118</v>
      </c>
      <c r="C242" s="119" t="s">
        <v>119</v>
      </c>
      <c r="D242" s="119" t="s">
        <v>285</v>
      </c>
      <c r="E242" s="119" t="s">
        <v>301</v>
      </c>
      <c r="F242" s="118" t="s">
        <v>286</v>
      </c>
      <c r="G242" s="117">
        <v>75.400000000000006</v>
      </c>
      <c r="H242" s="117">
        <v>64.099999999999994</v>
      </c>
      <c r="I242" s="117">
        <v>0.5</v>
      </c>
      <c r="J242" s="116">
        <v>500</v>
      </c>
      <c r="K242" s="115" t="str">
        <f t="shared" si="3"/>
        <v/>
      </c>
      <c r="L242" s="114"/>
    </row>
    <row r="243" spans="1:12" ht="15" customHeight="1" x14ac:dyDescent="0.25">
      <c r="A243" s="120" t="s">
        <v>2614</v>
      </c>
      <c r="B243" s="119" t="s">
        <v>118</v>
      </c>
      <c r="C243" s="119" t="s">
        <v>119</v>
      </c>
      <c r="D243" s="119" t="s">
        <v>2569</v>
      </c>
      <c r="E243" s="119" t="s">
        <v>364</v>
      </c>
      <c r="F243" s="118" t="s">
        <v>286</v>
      </c>
      <c r="G243" s="117">
        <v>39.35</v>
      </c>
      <c r="H243" s="117">
        <v>33.450000000000003</v>
      </c>
      <c r="I243" s="117">
        <v>0.5</v>
      </c>
      <c r="J243" s="116">
        <v>112</v>
      </c>
      <c r="K243" s="115" t="str">
        <f t="shared" si="3"/>
        <v/>
      </c>
      <c r="L243" s="114"/>
    </row>
    <row r="244" spans="1:12" ht="15" customHeight="1" x14ac:dyDescent="0.25">
      <c r="A244" s="120" t="s">
        <v>2613</v>
      </c>
      <c r="B244" s="119" t="s">
        <v>118</v>
      </c>
      <c r="C244" s="119" t="s">
        <v>119</v>
      </c>
      <c r="D244" s="119" t="s">
        <v>2569</v>
      </c>
      <c r="E244" s="119" t="s">
        <v>297</v>
      </c>
      <c r="F244" s="118" t="s">
        <v>286</v>
      </c>
      <c r="G244" s="117">
        <v>33.700000000000003</v>
      </c>
      <c r="H244" s="117">
        <v>28.65</v>
      </c>
      <c r="I244" s="117">
        <v>0.5</v>
      </c>
      <c r="J244" s="116">
        <v>12</v>
      </c>
      <c r="K244" s="115" t="str">
        <f t="shared" si="3"/>
        <v/>
      </c>
      <c r="L244" s="114"/>
    </row>
    <row r="245" spans="1:12" ht="15" customHeight="1" x14ac:dyDescent="0.25">
      <c r="A245" s="120" t="s">
        <v>2612</v>
      </c>
      <c r="B245" s="119" t="s">
        <v>118</v>
      </c>
      <c r="C245" s="119" t="s">
        <v>119</v>
      </c>
      <c r="D245" s="119" t="s">
        <v>285</v>
      </c>
      <c r="E245" s="119" t="s">
        <v>297</v>
      </c>
      <c r="F245" s="118" t="s">
        <v>286</v>
      </c>
      <c r="G245" s="117">
        <v>44.9</v>
      </c>
      <c r="H245" s="117">
        <v>38.200000000000003</v>
      </c>
      <c r="I245" s="117">
        <v>0.5</v>
      </c>
      <c r="J245" s="116">
        <v>60</v>
      </c>
      <c r="K245" s="115" t="str">
        <f t="shared" si="3"/>
        <v/>
      </c>
      <c r="L245" s="114"/>
    </row>
    <row r="246" spans="1:12" ht="15" customHeight="1" x14ac:dyDescent="0.25">
      <c r="A246" s="120" t="s">
        <v>2611</v>
      </c>
      <c r="B246" s="119" t="s">
        <v>118</v>
      </c>
      <c r="C246" s="119" t="s">
        <v>119</v>
      </c>
      <c r="D246" s="119" t="s">
        <v>2569</v>
      </c>
      <c r="E246" s="119" t="s">
        <v>295</v>
      </c>
      <c r="F246" s="118" t="s">
        <v>286</v>
      </c>
      <c r="G246" s="117">
        <v>29.6</v>
      </c>
      <c r="H246" s="117">
        <v>25.2</v>
      </c>
      <c r="I246" s="117">
        <v>0.5</v>
      </c>
      <c r="J246" s="116">
        <v>112</v>
      </c>
      <c r="K246" s="115" t="str">
        <f t="shared" si="3"/>
        <v/>
      </c>
      <c r="L246" s="114"/>
    </row>
    <row r="247" spans="1:12" ht="15" customHeight="1" x14ac:dyDescent="0.25">
      <c r="A247" s="120" t="s">
        <v>2610</v>
      </c>
      <c r="B247" s="119" t="s">
        <v>118</v>
      </c>
      <c r="C247" s="119" t="s">
        <v>119</v>
      </c>
      <c r="D247" s="119" t="s">
        <v>285</v>
      </c>
      <c r="E247" s="119" t="s">
        <v>295</v>
      </c>
      <c r="F247" s="118" t="s">
        <v>286</v>
      </c>
      <c r="G247" s="117">
        <v>37.6</v>
      </c>
      <c r="H247" s="117">
        <v>32</v>
      </c>
      <c r="I247" s="117">
        <v>0.5</v>
      </c>
      <c r="J247" s="116">
        <v>115</v>
      </c>
      <c r="K247" s="115" t="str">
        <f t="shared" si="3"/>
        <v/>
      </c>
      <c r="L247" s="114"/>
    </row>
    <row r="248" spans="1:12" ht="15" customHeight="1" x14ac:dyDescent="0.25">
      <c r="A248" s="120" t="s">
        <v>2609</v>
      </c>
      <c r="B248" s="119" t="s">
        <v>118</v>
      </c>
      <c r="C248" s="119" t="s">
        <v>119</v>
      </c>
      <c r="D248" s="119" t="s">
        <v>285</v>
      </c>
      <c r="E248" s="119" t="s">
        <v>287</v>
      </c>
      <c r="F248" s="118" t="s">
        <v>286</v>
      </c>
      <c r="G248" s="117">
        <v>29.4</v>
      </c>
      <c r="H248" s="117">
        <v>25</v>
      </c>
      <c r="I248" s="117">
        <v>0.5</v>
      </c>
      <c r="J248" s="116">
        <v>500</v>
      </c>
      <c r="K248" s="115" t="str">
        <f t="shared" si="3"/>
        <v/>
      </c>
      <c r="L248" s="114"/>
    </row>
    <row r="249" spans="1:12" ht="15" customHeight="1" x14ac:dyDescent="0.25">
      <c r="A249" s="120" t="s">
        <v>2608</v>
      </c>
      <c r="B249" s="119" t="s">
        <v>118</v>
      </c>
      <c r="C249" s="119" t="s">
        <v>119</v>
      </c>
      <c r="D249" s="119" t="s">
        <v>285</v>
      </c>
      <c r="E249" s="119" t="s">
        <v>315</v>
      </c>
      <c r="F249" s="118" t="s">
        <v>286</v>
      </c>
      <c r="G249" s="117">
        <v>26.5</v>
      </c>
      <c r="H249" s="117">
        <v>22.55</v>
      </c>
      <c r="I249" s="117">
        <v>0.5</v>
      </c>
      <c r="J249" s="116">
        <v>500</v>
      </c>
      <c r="K249" s="115" t="str">
        <f t="shared" si="3"/>
        <v/>
      </c>
      <c r="L249" s="114"/>
    </row>
    <row r="250" spans="1:12" ht="15" customHeight="1" x14ac:dyDescent="0.25">
      <c r="A250" s="120" t="s">
        <v>2607</v>
      </c>
      <c r="B250" s="119" t="s">
        <v>118</v>
      </c>
      <c r="C250" s="119" t="s">
        <v>119</v>
      </c>
      <c r="D250" s="119" t="s">
        <v>285</v>
      </c>
      <c r="E250" s="119" t="s">
        <v>311</v>
      </c>
      <c r="F250" s="118" t="s">
        <v>286</v>
      </c>
      <c r="G250" s="117">
        <v>23.5</v>
      </c>
      <c r="H250" s="117">
        <v>20</v>
      </c>
      <c r="I250" s="117">
        <v>0.5</v>
      </c>
      <c r="J250" s="116">
        <v>500</v>
      </c>
      <c r="K250" s="115" t="str">
        <f t="shared" si="3"/>
        <v/>
      </c>
      <c r="L250" s="114"/>
    </row>
    <row r="251" spans="1:12" ht="15" customHeight="1" x14ac:dyDescent="0.25">
      <c r="A251" s="120" t="s">
        <v>2606</v>
      </c>
      <c r="B251" s="119" t="s">
        <v>118</v>
      </c>
      <c r="C251" s="119" t="s">
        <v>119</v>
      </c>
      <c r="D251" s="119" t="s">
        <v>285</v>
      </c>
      <c r="E251" s="119" t="s">
        <v>305</v>
      </c>
      <c r="F251" s="118" t="s">
        <v>286</v>
      </c>
      <c r="G251" s="117">
        <v>20.149999999999999</v>
      </c>
      <c r="H251" s="117">
        <v>17.149999999999999</v>
      </c>
      <c r="I251" s="117">
        <v>0.5</v>
      </c>
      <c r="J251" s="116">
        <v>315</v>
      </c>
      <c r="K251" s="115" t="str">
        <f t="shared" si="3"/>
        <v/>
      </c>
      <c r="L251" s="114"/>
    </row>
    <row r="252" spans="1:12" ht="15" customHeight="1" x14ac:dyDescent="0.25">
      <c r="A252" s="120" t="s">
        <v>2605</v>
      </c>
      <c r="B252" s="119" t="s">
        <v>118</v>
      </c>
      <c r="C252" s="119" t="s">
        <v>119</v>
      </c>
      <c r="D252" s="119" t="s">
        <v>285</v>
      </c>
      <c r="E252" s="119" t="s">
        <v>505</v>
      </c>
      <c r="F252" s="118" t="s">
        <v>286</v>
      </c>
      <c r="G252" s="117">
        <v>16.25</v>
      </c>
      <c r="H252" s="117">
        <v>13.85</v>
      </c>
      <c r="I252" s="117">
        <v>0.5</v>
      </c>
      <c r="J252" s="116">
        <v>112</v>
      </c>
      <c r="K252" s="115" t="str">
        <f t="shared" si="3"/>
        <v/>
      </c>
      <c r="L252" s="114"/>
    </row>
    <row r="253" spans="1:12" ht="15" customHeight="1" x14ac:dyDescent="0.25">
      <c r="A253" s="120" t="s">
        <v>2604</v>
      </c>
      <c r="B253" s="119" t="s">
        <v>118</v>
      </c>
      <c r="C253" s="119" t="s">
        <v>119</v>
      </c>
      <c r="D253" s="119" t="s">
        <v>285</v>
      </c>
      <c r="E253" s="119" t="s">
        <v>590</v>
      </c>
      <c r="F253" s="118" t="s">
        <v>286</v>
      </c>
      <c r="G253" s="117">
        <v>14.15</v>
      </c>
      <c r="H253" s="117">
        <v>12.05</v>
      </c>
      <c r="I253" s="117">
        <v>0.5</v>
      </c>
      <c r="J253" s="116">
        <v>112</v>
      </c>
      <c r="K253" s="115" t="str">
        <f t="shared" si="3"/>
        <v/>
      </c>
      <c r="L253" s="114"/>
    </row>
    <row r="254" spans="1:12" ht="15" customHeight="1" x14ac:dyDescent="0.25">
      <c r="A254" s="120" t="s">
        <v>2603</v>
      </c>
      <c r="B254" s="119" t="s">
        <v>2595</v>
      </c>
      <c r="C254" s="119" t="s">
        <v>2594</v>
      </c>
      <c r="D254" s="119" t="s">
        <v>285</v>
      </c>
      <c r="E254" s="119" t="s">
        <v>303</v>
      </c>
      <c r="F254" s="118" t="s">
        <v>373</v>
      </c>
      <c r="G254" s="117">
        <v>71.7</v>
      </c>
      <c r="H254" s="117">
        <v>60.95</v>
      </c>
      <c r="I254" s="117"/>
      <c r="J254" s="116">
        <v>53</v>
      </c>
      <c r="K254" s="115" t="str">
        <f t="shared" si="3"/>
        <v/>
      </c>
      <c r="L254" s="114"/>
    </row>
    <row r="255" spans="1:12" ht="15" customHeight="1" x14ac:dyDescent="0.25">
      <c r="A255" s="120" t="s">
        <v>2602</v>
      </c>
      <c r="B255" s="119" t="s">
        <v>2595</v>
      </c>
      <c r="C255" s="119" t="s">
        <v>2594</v>
      </c>
      <c r="D255" s="119" t="s">
        <v>285</v>
      </c>
      <c r="E255" s="119" t="s">
        <v>301</v>
      </c>
      <c r="F255" s="118" t="s">
        <v>373</v>
      </c>
      <c r="G255" s="117">
        <v>59.4</v>
      </c>
      <c r="H255" s="117">
        <v>50.5</v>
      </c>
      <c r="I255" s="117"/>
      <c r="J255" s="116">
        <v>429</v>
      </c>
      <c r="K255" s="115" t="str">
        <f t="shared" si="3"/>
        <v/>
      </c>
      <c r="L255" s="114"/>
    </row>
    <row r="256" spans="1:12" ht="15" customHeight="1" x14ac:dyDescent="0.25">
      <c r="A256" s="120" t="s">
        <v>2601</v>
      </c>
      <c r="B256" s="119" t="s">
        <v>2595</v>
      </c>
      <c r="C256" s="119" t="s">
        <v>2594</v>
      </c>
      <c r="D256" s="119" t="s">
        <v>285</v>
      </c>
      <c r="E256" s="119" t="s">
        <v>299</v>
      </c>
      <c r="F256" s="118" t="s">
        <v>373</v>
      </c>
      <c r="G256" s="117">
        <v>48.45</v>
      </c>
      <c r="H256" s="117">
        <v>41.2</v>
      </c>
      <c r="I256" s="117"/>
      <c r="J256" s="116">
        <v>437</v>
      </c>
      <c r="K256" s="115" t="str">
        <f t="shared" si="3"/>
        <v/>
      </c>
      <c r="L256" s="114"/>
    </row>
    <row r="257" spans="1:12" ht="15" customHeight="1" x14ac:dyDescent="0.25">
      <c r="A257" s="120" t="s">
        <v>2600</v>
      </c>
      <c r="B257" s="119" t="s">
        <v>2595</v>
      </c>
      <c r="C257" s="119" t="s">
        <v>2594</v>
      </c>
      <c r="D257" s="119" t="s">
        <v>285</v>
      </c>
      <c r="E257" s="119" t="s">
        <v>297</v>
      </c>
      <c r="F257" s="118" t="s">
        <v>373</v>
      </c>
      <c r="G257" s="117">
        <v>39.4</v>
      </c>
      <c r="H257" s="117">
        <v>33.5</v>
      </c>
      <c r="I257" s="117"/>
      <c r="J257" s="116">
        <v>261</v>
      </c>
      <c r="K257" s="115" t="str">
        <f t="shared" si="3"/>
        <v/>
      </c>
      <c r="L257" s="114"/>
    </row>
    <row r="258" spans="1:12" ht="15" customHeight="1" x14ac:dyDescent="0.25">
      <c r="A258" s="120" t="s">
        <v>2599</v>
      </c>
      <c r="B258" s="119" t="s">
        <v>2595</v>
      </c>
      <c r="C258" s="119" t="s">
        <v>2594</v>
      </c>
      <c r="D258" s="119" t="s">
        <v>285</v>
      </c>
      <c r="E258" s="119" t="s">
        <v>295</v>
      </c>
      <c r="F258" s="118" t="s">
        <v>373</v>
      </c>
      <c r="G258" s="117">
        <v>31.05</v>
      </c>
      <c r="H258" s="117">
        <v>26.4</v>
      </c>
      <c r="I258" s="117"/>
      <c r="J258" s="116">
        <v>101</v>
      </c>
      <c r="K258" s="115" t="str">
        <f t="shared" si="3"/>
        <v/>
      </c>
      <c r="L258" s="114"/>
    </row>
    <row r="259" spans="1:12" ht="15" customHeight="1" x14ac:dyDescent="0.25">
      <c r="A259" s="120" t="s">
        <v>2598</v>
      </c>
      <c r="B259" s="119" t="s">
        <v>2595</v>
      </c>
      <c r="C259" s="119" t="s">
        <v>2594</v>
      </c>
      <c r="D259" s="119" t="s">
        <v>285</v>
      </c>
      <c r="E259" s="119" t="s">
        <v>319</v>
      </c>
      <c r="F259" s="118" t="s">
        <v>373</v>
      </c>
      <c r="G259" s="117">
        <v>32.549999999999997</v>
      </c>
      <c r="H259" s="117">
        <v>27.7</v>
      </c>
      <c r="I259" s="117"/>
      <c r="J259" s="116">
        <v>27</v>
      </c>
      <c r="K259" s="115" t="str">
        <f t="shared" si="3"/>
        <v/>
      </c>
      <c r="L259" s="114"/>
    </row>
    <row r="260" spans="1:12" ht="15" customHeight="1" x14ac:dyDescent="0.25">
      <c r="A260" s="120" t="s">
        <v>2597</v>
      </c>
      <c r="B260" s="119" t="s">
        <v>2595</v>
      </c>
      <c r="C260" s="119" t="s">
        <v>2594</v>
      </c>
      <c r="D260" s="119" t="s">
        <v>285</v>
      </c>
      <c r="E260" s="119" t="s">
        <v>291</v>
      </c>
      <c r="F260" s="118" t="s">
        <v>373</v>
      </c>
      <c r="G260" s="117">
        <v>28.35</v>
      </c>
      <c r="H260" s="117">
        <v>24.1</v>
      </c>
      <c r="I260" s="117"/>
      <c r="J260" s="116">
        <v>27</v>
      </c>
      <c r="K260" s="115" t="str">
        <f t="shared" si="3"/>
        <v/>
      </c>
      <c r="L260" s="114"/>
    </row>
    <row r="261" spans="1:12" ht="15" customHeight="1" x14ac:dyDescent="0.25">
      <c r="A261" s="120" t="s">
        <v>2596</v>
      </c>
      <c r="B261" s="119" t="s">
        <v>2595</v>
      </c>
      <c r="C261" s="119" t="s">
        <v>2594</v>
      </c>
      <c r="D261" s="119" t="s">
        <v>285</v>
      </c>
      <c r="E261" s="119" t="s">
        <v>315</v>
      </c>
      <c r="F261" s="118" t="s">
        <v>373</v>
      </c>
      <c r="G261" s="117">
        <v>20.6</v>
      </c>
      <c r="H261" s="117">
        <v>17.55</v>
      </c>
      <c r="I261" s="117"/>
      <c r="J261" s="116">
        <v>27</v>
      </c>
      <c r="K261" s="115" t="str">
        <f t="shared" si="3"/>
        <v/>
      </c>
      <c r="L261" s="114"/>
    </row>
    <row r="262" spans="1:12" ht="15" customHeight="1" x14ac:dyDescent="0.25">
      <c r="A262" s="120" t="s">
        <v>2593</v>
      </c>
      <c r="B262" s="119" t="s">
        <v>2585</v>
      </c>
      <c r="C262" s="119" t="s">
        <v>2584</v>
      </c>
      <c r="D262" s="119" t="s">
        <v>285</v>
      </c>
      <c r="E262" s="119" t="s">
        <v>301</v>
      </c>
      <c r="F262" s="118" t="s">
        <v>373</v>
      </c>
      <c r="G262" s="117">
        <v>72.349999999999994</v>
      </c>
      <c r="H262" s="117">
        <v>61.5</v>
      </c>
      <c r="I262" s="117">
        <v>1</v>
      </c>
      <c r="J262" s="116">
        <v>500</v>
      </c>
      <c r="K262" s="115" t="str">
        <f t="shared" si="3"/>
        <v/>
      </c>
      <c r="L262" s="114"/>
    </row>
    <row r="263" spans="1:12" ht="15" customHeight="1" x14ac:dyDescent="0.25">
      <c r="A263" s="120" t="s">
        <v>2592</v>
      </c>
      <c r="B263" s="119" t="s">
        <v>2585</v>
      </c>
      <c r="C263" s="119" t="s">
        <v>2584</v>
      </c>
      <c r="D263" s="119" t="s">
        <v>285</v>
      </c>
      <c r="E263" s="119" t="s">
        <v>299</v>
      </c>
      <c r="F263" s="118" t="s">
        <v>373</v>
      </c>
      <c r="G263" s="117">
        <v>60.15</v>
      </c>
      <c r="H263" s="117">
        <v>51.15</v>
      </c>
      <c r="I263" s="117">
        <v>1</v>
      </c>
      <c r="J263" s="116">
        <v>500</v>
      </c>
      <c r="K263" s="115" t="str">
        <f t="shared" si="3"/>
        <v/>
      </c>
      <c r="L263" s="114"/>
    </row>
    <row r="264" spans="1:12" ht="15" customHeight="1" x14ac:dyDescent="0.25">
      <c r="A264" s="120" t="s">
        <v>2591</v>
      </c>
      <c r="B264" s="119" t="s">
        <v>2585</v>
      </c>
      <c r="C264" s="119" t="s">
        <v>2584</v>
      </c>
      <c r="D264" s="119" t="s">
        <v>285</v>
      </c>
      <c r="E264" s="119" t="s">
        <v>297</v>
      </c>
      <c r="F264" s="118" t="s">
        <v>373</v>
      </c>
      <c r="G264" s="117">
        <v>47.6</v>
      </c>
      <c r="H264" s="117">
        <v>40.5</v>
      </c>
      <c r="I264" s="117">
        <v>1</v>
      </c>
      <c r="J264" s="116">
        <v>500</v>
      </c>
      <c r="K264" s="115" t="str">
        <f t="shared" si="3"/>
        <v/>
      </c>
      <c r="L264" s="114"/>
    </row>
    <row r="265" spans="1:12" ht="15" customHeight="1" x14ac:dyDescent="0.25">
      <c r="A265" s="120" t="s">
        <v>2590</v>
      </c>
      <c r="B265" s="119" t="s">
        <v>2585</v>
      </c>
      <c r="C265" s="119" t="s">
        <v>2584</v>
      </c>
      <c r="D265" s="119" t="s">
        <v>285</v>
      </c>
      <c r="E265" s="119" t="s">
        <v>293</v>
      </c>
      <c r="F265" s="118" t="s">
        <v>373</v>
      </c>
      <c r="G265" s="117">
        <v>27.75</v>
      </c>
      <c r="H265" s="117">
        <v>23.6</v>
      </c>
      <c r="I265" s="117">
        <v>1</v>
      </c>
      <c r="J265" s="116">
        <v>16</v>
      </c>
      <c r="K265" s="115" t="str">
        <f t="shared" si="3"/>
        <v/>
      </c>
      <c r="L265" s="114"/>
    </row>
    <row r="266" spans="1:12" ht="15" customHeight="1" x14ac:dyDescent="0.25">
      <c r="A266" s="120" t="s">
        <v>2589</v>
      </c>
      <c r="B266" s="119" t="s">
        <v>2585</v>
      </c>
      <c r="C266" s="119" t="s">
        <v>2584</v>
      </c>
      <c r="D266" s="119" t="s">
        <v>285</v>
      </c>
      <c r="E266" s="119" t="s">
        <v>287</v>
      </c>
      <c r="F266" s="118" t="s">
        <v>373</v>
      </c>
      <c r="G266" s="117">
        <v>30.55</v>
      </c>
      <c r="H266" s="117">
        <v>26</v>
      </c>
      <c r="I266" s="117">
        <v>1</v>
      </c>
      <c r="J266" s="116">
        <v>170</v>
      </c>
      <c r="K266" s="115" t="str">
        <f t="shared" si="3"/>
        <v/>
      </c>
      <c r="L266" s="114"/>
    </row>
    <row r="267" spans="1:12" ht="15" customHeight="1" x14ac:dyDescent="0.25">
      <c r="A267" s="120" t="s">
        <v>2588</v>
      </c>
      <c r="B267" s="119" t="s">
        <v>2585</v>
      </c>
      <c r="C267" s="119" t="s">
        <v>2584</v>
      </c>
      <c r="D267" s="119" t="s">
        <v>285</v>
      </c>
      <c r="E267" s="119" t="s">
        <v>311</v>
      </c>
      <c r="F267" s="118" t="s">
        <v>373</v>
      </c>
      <c r="G267" s="117">
        <v>23.5</v>
      </c>
      <c r="H267" s="117">
        <v>20</v>
      </c>
      <c r="I267" s="117">
        <v>1</v>
      </c>
      <c r="J267" s="116">
        <v>434</v>
      </c>
      <c r="K267" s="115" t="str">
        <f t="shared" ref="K267:K330" si="4">IF(L267="","",IF(L267&lt;50,G267-($K$9*G267),IF(L267&gt;=50,H267-($K$9*H267))))</f>
        <v/>
      </c>
      <c r="L267" s="114"/>
    </row>
    <row r="268" spans="1:12" ht="15" customHeight="1" x14ac:dyDescent="0.25">
      <c r="A268" s="120" t="s">
        <v>2587</v>
      </c>
      <c r="B268" s="119" t="s">
        <v>2585</v>
      </c>
      <c r="C268" s="119" t="s">
        <v>2584</v>
      </c>
      <c r="D268" s="119" t="s">
        <v>285</v>
      </c>
      <c r="E268" s="119" t="s">
        <v>305</v>
      </c>
      <c r="F268" s="118" t="s">
        <v>373</v>
      </c>
      <c r="G268" s="117">
        <v>19.45</v>
      </c>
      <c r="H268" s="117">
        <v>16.55</v>
      </c>
      <c r="I268" s="117">
        <v>1</v>
      </c>
      <c r="J268" s="116">
        <v>500</v>
      </c>
      <c r="K268" s="115" t="str">
        <f t="shared" si="4"/>
        <v/>
      </c>
      <c r="L268" s="114"/>
    </row>
    <row r="269" spans="1:12" ht="15" customHeight="1" x14ac:dyDescent="0.25">
      <c r="A269" s="120" t="s">
        <v>2586</v>
      </c>
      <c r="B269" s="119" t="s">
        <v>2585</v>
      </c>
      <c r="C269" s="119" t="s">
        <v>2584</v>
      </c>
      <c r="D269" s="119" t="s">
        <v>285</v>
      </c>
      <c r="E269" s="119" t="s">
        <v>505</v>
      </c>
      <c r="F269" s="118" t="s">
        <v>373</v>
      </c>
      <c r="G269" s="117">
        <v>15.75</v>
      </c>
      <c r="H269" s="117">
        <v>13.4</v>
      </c>
      <c r="I269" s="117">
        <v>1</v>
      </c>
      <c r="J269" s="116">
        <v>490</v>
      </c>
      <c r="K269" s="115" t="str">
        <f t="shared" si="4"/>
        <v/>
      </c>
      <c r="L269" s="114"/>
    </row>
    <row r="270" spans="1:12" ht="15" customHeight="1" x14ac:dyDescent="0.25">
      <c r="A270" s="120" t="s">
        <v>2583</v>
      </c>
      <c r="B270" s="119" t="s">
        <v>2576</v>
      </c>
      <c r="C270" s="119" t="s">
        <v>2575</v>
      </c>
      <c r="D270" s="119" t="s">
        <v>285</v>
      </c>
      <c r="E270" s="119" t="s">
        <v>297</v>
      </c>
      <c r="F270" s="118" t="s">
        <v>495</v>
      </c>
      <c r="G270" s="117">
        <v>59.1</v>
      </c>
      <c r="H270" s="117">
        <v>50.25</v>
      </c>
      <c r="I270" s="117"/>
      <c r="J270" s="116">
        <v>500</v>
      </c>
      <c r="K270" s="115" t="str">
        <f t="shared" si="4"/>
        <v/>
      </c>
      <c r="L270" s="114"/>
    </row>
    <row r="271" spans="1:12" ht="15" customHeight="1" x14ac:dyDescent="0.25">
      <c r="A271" s="120" t="s">
        <v>2582</v>
      </c>
      <c r="B271" s="119" t="s">
        <v>2576</v>
      </c>
      <c r="C271" s="119" t="s">
        <v>2575</v>
      </c>
      <c r="D271" s="119" t="s">
        <v>285</v>
      </c>
      <c r="E271" s="119" t="s">
        <v>295</v>
      </c>
      <c r="F271" s="118" t="s">
        <v>495</v>
      </c>
      <c r="G271" s="117">
        <v>47.05</v>
      </c>
      <c r="H271" s="117">
        <v>40</v>
      </c>
      <c r="I271" s="117"/>
      <c r="J271" s="116">
        <v>54</v>
      </c>
      <c r="K271" s="115" t="str">
        <f t="shared" si="4"/>
        <v/>
      </c>
      <c r="L271" s="114"/>
    </row>
    <row r="272" spans="1:12" ht="15" customHeight="1" x14ac:dyDescent="0.25">
      <c r="A272" s="120" t="s">
        <v>2581</v>
      </c>
      <c r="B272" s="119" t="s">
        <v>2576</v>
      </c>
      <c r="C272" s="119" t="s">
        <v>2575</v>
      </c>
      <c r="D272" s="119" t="s">
        <v>285</v>
      </c>
      <c r="E272" s="119" t="s">
        <v>319</v>
      </c>
      <c r="F272" s="118" t="s">
        <v>495</v>
      </c>
      <c r="G272" s="117">
        <v>41</v>
      </c>
      <c r="H272" s="117">
        <v>34.85</v>
      </c>
      <c r="I272" s="117"/>
      <c r="J272" s="116">
        <v>120</v>
      </c>
      <c r="K272" s="115" t="str">
        <f t="shared" si="4"/>
        <v/>
      </c>
      <c r="L272" s="114"/>
    </row>
    <row r="273" spans="1:12" ht="15" customHeight="1" x14ac:dyDescent="0.25">
      <c r="A273" s="120" t="s">
        <v>2580</v>
      </c>
      <c r="B273" s="119" t="s">
        <v>2576</v>
      </c>
      <c r="C273" s="119" t="s">
        <v>2575</v>
      </c>
      <c r="D273" s="119" t="s">
        <v>285</v>
      </c>
      <c r="E273" s="119" t="s">
        <v>291</v>
      </c>
      <c r="F273" s="118" t="s">
        <v>495</v>
      </c>
      <c r="G273" s="117">
        <v>37.700000000000003</v>
      </c>
      <c r="H273" s="117">
        <v>32.049999999999997</v>
      </c>
      <c r="I273" s="117"/>
      <c r="J273" s="116">
        <v>351</v>
      </c>
      <c r="K273" s="115" t="str">
        <f t="shared" si="4"/>
        <v/>
      </c>
      <c r="L273" s="114"/>
    </row>
    <row r="274" spans="1:12" ht="15" customHeight="1" x14ac:dyDescent="0.25">
      <c r="A274" s="120" t="s">
        <v>2579</v>
      </c>
      <c r="B274" s="119" t="s">
        <v>2576</v>
      </c>
      <c r="C274" s="119" t="s">
        <v>2575</v>
      </c>
      <c r="D274" s="119" t="s">
        <v>285</v>
      </c>
      <c r="E274" s="119" t="s">
        <v>287</v>
      </c>
      <c r="F274" s="118" t="s">
        <v>495</v>
      </c>
      <c r="G274" s="117">
        <v>34.1</v>
      </c>
      <c r="H274" s="117">
        <v>29</v>
      </c>
      <c r="I274" s="117"/>
      <c r="J274" s="116">
        <v>161</v>
      </c>
      <c r="K274" s="115" t="str">
        <f t="shared" si="4"/>
        <v/>
      </c>
      <c r="L274" s="114"/>
    </row>
    <row r="275" spans="1:12" ht="15" customHeight="1" x14ac:dyDescent="0.25">
      <c r="A275" s="120" t="s">
        <v>2578</v>
      </c>
      <c r="B275" s="119" t="s">
        <v>2576</v>
      </c>
      <c r="C275" s="119" t="s">
        <v>2575</v>
      </c>
      <c r="D275" s="119" t="s">
        <v>285</v>
      </c>
      <c r="E275" s="119" t="s">
        <v>315</v>
      </c>
      <c r="F275" s="118" t="s">
        <v>495</v>
      </c>
      <c r="G275" s="117">
        <v>30.15</v>
      </c>
      <c r="H275" s="117">
        <v>25.65</v>
      </c>
      <c r="I275" s="117"/>
      <c r="J275" s="116">
        <v>84</v>
      </c>
      <c r="K275" s="115" t="str">
        <f t="shared" si="4"/>
        <v/>
      </c>
      <c r="L275" s="114"/>
    </row>
    <row r="276" spans="1:12" ht="15" customHeight="1" x14ac:dyDescent="0.25">
      <c r="A276" s="120" t="s">
        <v>2577</v>
      </c>
      <c r="B276" s="119" t="s">
        <v>2576</v>
      </c>
      <c r="C276" s="119" t="s">
        <v>2575</v>
      </c>
      <c r="D276" s="119" t="s">
        <v>285</v>
      </c>
      <c r="E276" s="119" t="s">
        <v>311</v>
      </c>
      <c r="F276" s="118" t="s">
        <v>495</v>
      </c>
      <c r="G276" s="117">
        <v>26.2</v>
      </c>
      <c r="H276" s="117">
        <v>22.3</v>
      </c>
      <c r="I276" s="117"/>
      <c r="J276" s="116">
        <v>37</v>
      </c>
      <c r="K276" s="115" t="str">
        <f t="shared" si="4"/>
        <v/>
      </c>
      <c r="L276" s="114"/>
    </row>
    <row r="277" spans="1:12" ht="15" customHeight="1" x14ac:dyDescent="0.25">
      <c r="A277" s="120" t="s">
        <v>2574</v>
      </c>
      <c r="B277" s="119" t="s">
        <v>121</v>
      </c>
      <c r="C277" s="119" t="s">
        <v>122</v>
      </c>
      <c r="D277" s="119" t="s">
        <v>285</v>
      </c>
      <c r="E277" s="119" t="s">
        <v>426</v>
      </c>
      <c r="F277" s="118" t="s">
        <v>286</v>
      </c>
      <c r="G277" s="117">
        <v>109.15</v>
      </c>
      <c r="H277" s="117">
        <v>92.8</v>
      </c>
      <c r="I277" s="117">
        <v>2</v>
      </c>
      <c r="J277" s="116">
        <v>235</v>
      </c>
      <c r="K277" s="115" t="str">
        <f t="shared" si="4"/>
        <v/>
      </c>
      <c r="L277" s="114"/>
    </row>
    <row r="278" spans="1:12" ht="15" customHeight="1" x14ac:dyDescent="0.25">
      <c r="A278" s="120" t="s">
        <v>2573</v>
      </c>
      <c r="B278" s="119" t="s">
        <v>121</v>
      </c>
      <c r="C278" s="119" t="s">
        <v>122</v>
      </c>
      <c r="D278" s="119" t="s">
        <v>285</v>
      </c>
      <c r="E278" s="119" t="s">
        <v>371</v>
      </c>
      <c r="F278" s="118" t="s">
        <v>286</v>
      </c>
      <c r="G278" s="117">
        <v>99.9</v>
      </c>
      <c r="H278" s="117">
        <v>84.95</v>
      </c>
      <c r="I278" s="117">
        <v>2</v>
      </c>
      <c r="J278" s="116">
        <v>364</v>
      </c>
      <c r="K278" s="115" t="str">
        <f t="shared" si="4"/>
        <v/>
      </c>
      <c r="L278" s="114"/>
    </row>
    <row r="279" spans="1:12" ht="15" customHeight="1" x14ac:dyDescent="0.25">
      <c r="A279" s="120" t="s">
        <v>2572</v>
      </c>
      <c r="B279" s="119" t="s">
        <v>121</v>
      </c>
      <c r="C279" s="119" t="s">
        <v>122</v>
      </c>
      <c r="D279" s="119" t="s">
        <v>285</v>
      </c>
      <c r="E279" s="119" t="s">
        <v>303</v>
      </c>
      <c r="F279" s="118" t="s">
        <v>286</v>
      </c>
      <c r="G279" s="117">
        <v>87.75</v>
      </c>
      <c r="H279" s="117">
        <v>74.599999999999994</v>
      </c>
      <c r="I279" s="117">
        <v>2</v>
      </c>
      <c r="J279" s="116">
        <v>500</v>
      </c>
      <c r="K279" s="115" t="str">
        <f t="shared" si="4"/>
        <v/>
      </c>
      <c r="L279" s="114"/>
    </row>
    <row r="280" spans="1:12" ht="15" customHeight="1" x14ac:dyDescent="0.25">
      <c r="A280" s="120" t="s">
        <v>2571</v>
      </c>
      <c r="B280" s="119" t="s">
        <v>121</v>
      </c>
      <c r="C280" s="119" t="s">
        <v>122</v>
      </c>
      <c r="D280" s="119" t="s">
        <v>285</v>
      </c>
      <c r="E280" s="119" t="s">
        <v>301</v>
      </c>
      <c r="F280" s="118" t="s">
        <v>286</v>
      </c>
      <c r="G280" s="117">
        <v>74.5</v>
      </c>
      <c r="H280" s="117">
        <v>63.35</v>
      </c>
      <c r="I280" s="117">
        <v>2</v>
      </c>
      <c r="J280" s="116">
        <v>500</v>
      </c>
      <c r="K280" s="115" t="str">
        <f t="shared" si="4"/>
        <v/>
      </c>
      <c r="L280" s="114"/>
    </row>
    <row r="281" spans="1:12" ht="15" customHeight="1" x14ac:dyDescent="0.25">
      <c r="A281" s="120" t="s">
        <v>2570</v>
      </c>
      <c r="B281" s="119" t="s">
        <v>121</v>
      </c>
      <c r="C281" s="119" t="s">
        <v>122</v>
      </c>
      <c r="D281" s="119" t="s">
        <v>2569</v>
      </c>
      <c r="E281" s="119" t="s">
        <v>364</v>
      </c>
      <c r="F281" s="118" t="s">
        <v>286</v>
      </c>
      <c r="G281" s="117">
        <v>40.1</v>
      </c>
      <c r="H281" s="117">
        <v>34.1</v>
      </c>
      <c r="I281" s="117">
        <v>2</v>
      </c>
      <c r="J281" s="116">
        <v>28</v>
      </c>
      <c r="K281" s="115" t="str">
        <f t="shared" si="4"/>
        <v/>
      </c>
      <c r="L281" s="114"/>
    </row>
    <row r="282" spans="1:12" ht="15" customHeight="1" x14ac:dyDescent="0.25">
      <c r="A282" s="120" t="s">
        <v>2568</v>
      </c>
      <c r="B282" s="119" t="s">
        <v>121</v>
      </c>
      <c r="C282" s="119" t="s">
        <v>122</v>
      </c>
      <c r="D282" s="119" t="s">
        <v>285</v>
      </c>
      <c r="E282" s="119" t="s">
        <v>297</v>
      </c>
      <c r="F282" s="118" t="s">
        <v>286</v>
      </c>
      <c r="G282" s="117">
        <v>51.55</v>
      </c>
      <c r="H282" s="117">
        <v>43.85</v>
      </c>
      <c r="I282" s="117">
        <v>2</v>
      </c>
      <c r="J282" s="116">
        <v>90</v>
      </c>
      <c r="K282" s="115" t="str">
        <f t="shared" si="4"/>
        <v/>
      </c>
      <c r="L282" s="114"/>
    </row>
    <row r="283" spans="1:12" ht="15" customHeight="1" x14ac:dyDescent="0.25">
      <c r="A283" s="120" t="s">
        <v>2567</v>
      </c>
      <c r="B283" s="119" t="s">
        <v>121</v>
      </c>
      <c r="C283" s="119" t="s">
        <v>122</v>
      </c>
      <c r="D283" s="119" t="s">
        <v>285</v>
      </c>
      <c r="E283" s="119" t="s">
        <v>319</v>
      </c>
      <c r="F283" s="118" t="s">
        <v>286</v>
      </c>
      <c r="G283" s="117">
        <v>36.15</v>
      </c>
      <c r="H283" s="117">
        <v>30.75</v>
      </c>
      <c r="I283" s="117">
        <v>2</v>
      </c>
      <c r="J283" s="116">
        <v>99</v>
      </c>
      <c r="K283" s="115" t="str">
        <f t="shared" si="4"/>
        <v/>
      </c>
      <c r="L283" s="114"/>
    </row>
    <row r="284" spans="1:12" ht="15" customHeight="1" x14ac:dyDescent="0.25">
      <c r="A284" s="120" t="s">
        <v>2566</v>
      </c>
      <c r="B284" s="119" t="s">
        <v>121</v>
      </c>
      <c r="C284" s="119" t="s">
        <v>122</v>
      </c>
      <c r="D284" s="119" t="s">
        <v>285</v>
      </c>
      <c r="E284" s="119" t="s">
        <v>291</v>
      </c>
      <c r="F284" s="118" t="s">
        <v>286</v>
      </c>
      <c r="G284" s="117">
        <v>33.450000000000003</v>
      </c>
      <c r="H284" s="117">
        <v>28.45</v>
      </c>
      <c r="I284" s="117">
        <v>2</v>
      </c>
      <c r="J284" s="116">
        <v>8</v>
      </c>
      <c r="K284" s="115" t="str">
        <f t="shared" si="4"/>
        <v/>
      </c>
      <c r="L284" s="114"/>
    </row>
    <row r="285" spans="1:12" ht="15" customHeight="1" x14ac:dyDescent="0.25">
      <c r="A285" s="120" t="s">
        <v>2565</v>
      </c>
      <c r="B285" s="119" t="s">
        <v>121</v>
      </c>
      <c r="C285" s="119" t="s">
        <v>122</v>
      </c>
      <c r="D285" s="119" t="s">
        <v>285</v>
      </c>
      <c r="E285" s="119" t="s">
        <v>315</v>
      </c>
      <c r="F285" s="118" t="s">
        <v>286</v>
      </c>
      <c r="G285" s="117">
        <v>27.85</v>
      </c>
      <c r="H285" s="117">
        <v>23.7</v>
      </c>
      <c r="I285" s="117">
        <v>2</v>
      </c>
      <c r="J285" s="116">
        <v>500</v>
      </c>
      <c r="K285" s="115" t="str">
        <f t="shared" si="4"/>
        <v/>
      </c>
      <c r="L285" s="114"/>
    </row>
    <row r="286" spans="1:12" ht="15" customHeight="1" x14ac:dyDescent="0.25">
      <c r="A286" s="120" t="s">
        <v>2564</v>
      </c>
      <c r="B286" s="119" t="s">
        <v>121</v>
      </c>
      <c r="C286" s="119" t="s">
        <v>122</v>
      </c>
      <c r="D286" s="119" t="s">
        <v>285</v>
      </c>
      <c r="E286" s="119" t="s">
        <v>311</v>
      </c>
      <c r="F286" s="118" t="s">
        <v>286</v>
      </c>
      <c r="G286" s="117">
        <v>24.45</v>
      </c>
      <c r="H286" s="117">
        <v>20.8</v>
      </c>
      <c r="I286" s="117">
        <v>2</v>
      </c>
      <c r="J286" s="116">
        <v>500</v>
      </c>
      <c r="K286" s="115" t="str">
        <f t="shared" si="4"/>
        <v/>
      </c>
      <c r="L286" s="114"/>
    </row>
    <row r="287" spans="1:12" ht="15" customHeight="1" x14ac:dyDescent="0.25">
      <c r="A287" s="120" t="s">
        <v>2563</v>
      </c>
      <c r="B287" s="119" t="s">
        <v>121</v>
      </c>
      <c r="C287" s="119" t="s">
        <v>122</v>
      </c>
      <c r="D287" s="119" t="s">
        <v>285</v>
      </c>
      <c r="E287" s="119" t="s">
        <v>305</v>
      </c>
      <c r="F287" s="118" t="s">
        <v>286</v>
      </c>
      <c r="G287" s="117">
        <v>21.7</v>
      </c>
      <c r="H287" s="117">
        <v>18.45</v>
      </c>
      <c r="I287" s="117">
        <v>2</v>
      </c>
      <c r="J287" s="116">
        <v>500</v>
      </c>
      <c r="K287" s="115" t="str">
        <f t="shared" si="4"/>
        <v/>
      </c>
      <c r="L287" s="114"/>
    </row>
    <row r="288" spans="1:12" ht="15" customHeight="1" x14ac:dyDescent="0.25">
      <c r="A288" s="120" t="s">
        <v>2562</v>
      </c>
      <c r="B288" s="119" t="s">
        <v>121</v>
      </c>
      <c r="C288" s="119" t="s">
        <v>122</v>
      </c>
      <c r="D288" s="119" t="s">
        <v>634</v>
      </c>
      <c r="E288" s="119" t="s">
        <v>58</v>
      </c>
      <c r="F288" s="118" t="s">
        <v>286</v>
      </c>
      <c r="G288" s="117">
        <v>39.700000000000003</v>
      </c>
      <c r="H288" s="117">
        <v>33.75</v>
      </c>
      <c r="I288" s="117">
        <v>2</v>
      </c>
      <c r="J288" s="116">
        <v>128</v>
      </c>
      <c r="K288" s="115" t="str">
        <f t="shared" si="4"/>
        <v/>
      </c>
      <c r="L288" s="114"/>
    </row>
    <row r="289" spans="1:12" ht="15" customHeight="1" x14ac:dyDescent="0.25">
      <c r="A289" s="120" t="s">
        <v>2561</v>
      </c>
      <c r="B289" s="119" t="s">
        <v>121</v>
      </c>
      <c r="C289" s="119" t="s">
        <v>122</v>
      </c>
      <c r="D289" s="119" t="s">
        <v>634</v>
      </c>
      <c r="E289" s="119" t="s">
        <v>650</v>
      </c>
      <c r="F289" s="118" t="s">
        <v>286</v>
      </c>
      <c r="G289" s="117">
        <v>33.700000000000003</v>
      </c>
      <c r="H289" s="117">
        <v>28.65</v>
      </c>
      <c r="I289" s="117">
        <v>2</v>
      </c>
      <c r="J289" s="116">
        <v>500</v>
      </c>
      <c r="K289" s="115" t="str">
        <f t="shared" si="4"/>
        <v/>
      </c>
      <c r="L289" s="114"/>
    </row>
    <row r="290" spans="1:12" ht="15" customHeight="1" x14ac:dyDescent="0.25">
      <c r="A290" s="120" t="s">
        <v>2560</v>
      </c>
      <c r="B290" s="119" t="s">
        <v>121</v>
      </c>
      <c r="C290" s="119" t="s">
        <v>122</v>
      </c>
      <c r="D290" s="119" t="s">
        <v>634</v>
      </c>
      <c r="E290" s="119" t="s">
        <v>128</v>
      </c>
      <c r="F290" s="118" t="s">
        <v>286</v>
      </c>
      <c r="G290" s="117">
        <v>28.75</v>
      </c>
      <c r="H290" s="117">
        <v>24.45</v>
      </c>
      <c r="I290" s="117">
        <v>2</v>
      </c>
      <c r="J290" s="116">
        <v>354</v>
      </c>
      <c r="K290" s="115" t="str">
        <f t="shared" si="4"/>
        <v/>
      </c>
      <c r="L290" s="114"/>
    </row>
    <row r="291" spans="1:12" ht="15" customHeight="1" x14ac:dyDescent="0.25">
      <c r="A291" s="120" t="s">
        <v>2559</v>
      </c>
      <c r="B291" s="119" t="s">
        <v>121</v>
      </c>
      <c r="C291" s="119" t="s">
        <v>122</v>
      </c>
      <c r="D291" s="119" t="s">
        <v>634</v>
      </c>
      <c r="E291" s="119" t="s">
        <v>156</v>
      </c>
      <c r="F291" s="118" t="s">
        <v>286</v>
      </c>
      <c r="G291" s="117">
        <v>24.75</v>
      </c>
      <c r="H291" s="117">
        <v>21.05</v>
      </c>
      <c r="I291" s="117">
        <v>2</v>
      </c>
      <c r="J291" s="116">
        <v>131</v>
      </c>
      <c r="K291" s="115" t="str">
        <f t="shared" si="4"/>
        <v/>
      </c>
      <c r="L291" s="114"/>
    </row>
    <row r="292" spans="1:12" ht="15" customHeight="1" x14ac:dyDescent="0.25">
      <c r="A292" s="120" t="s">
        <v>2558</v>
      </c>
      <c r="B292" s="119" t="s">
        <v>2550</v>
      </c>
      <c r="C292" s="119" t="s">
        <v>2549</v>
      </c>
      <c r="D292" s="119" t="s">
        <v>285</v>
      </c>
      <c r="E292" s="119" t="s">
        <v>299</v>
      </c>
      <c r="F292" s="118" t="s">
        <v>53</v>
      </c>
      <c r="G292" s="117">
        <v>64.5</v>
      </c>
      <c r="H292" s="117">
        <v>54.85</v>
      </c>
      <c r="I292" s="117"/>
      <c r="J292" s="116">
        <v>16</v>
      </c>
      <c r="K292" s="115" t="str">
        <f t="shared" si="4"/>
        <v/>
      </c>
      <c r="L292" s="114"/>
    </row>
    <row r="293" spans="1:12" ht="15" customHeight="1" x14ac:dyDescent="0.25">
      <c r="A293" s="120" t="s">
        <v>2557</v>
      </c>
      <c r="B293" s="119" t="s">
        <v>2550</v>
      </c>
      <c r="C293" s="119" t="s">
        <v>2549</v>
      </c>
      <c r="D293" s="119" t="s">
        <v>285</v>
      </c>
      <c r="E293" s="119" t="s">
        <v>297</v>
      </c>
      <c r="F293" s="118" t="s">
        <v>53</v>
      </c>
      <c r="G293" s="117">
        <v>51.25</v>
      </c>
      <c r="H293" s="117">
        <v>43.6</v>
      </c>
      <c r="I293" s="117"/>
      <c r="J293" s="116">
        <v>80</v>
      </c>
      <c r="K293" s="115" t="str">
        <f t="shared" si="4"/>
        <v/>
      </c>
      <c r="L293" s="114"/>
    </row>
    <row r="294" spans="1:12" ht="15" customHeight="1" x14ac:dyDescent="0.25">
      <c r="A294" s="120" t="s">
        <v>2556</v>
      </c>
      <c r="B294" s="119" t="s">
        <v>2550</v>
      </c>
      <c r="C294" s="119" t="s">
        <v>2549</v>
      </c>
      <c r="D294" s="119" t="s">
        <v>285</v>
      </c>
      <c r="E294" s="119" t="s">
        <v>295</v>
      </c>
      <c r="F294" s="118" t="s">
        <v>53</v>
      </c>
      <c r="G294" s="117">
        <v>39.799999999999997</v>
      </c>
      <c r="H294" s="117">
        <v>33.85</v>
      </c>
      <c r="I294" s="117"/>
      <c r="J294" s="116">
        <v>87</v>
      </c>
      <c r="K294" s="115" t="str">
        <f t="shared" si="4"/>
        <v/>
      </c>
      <c r="L294" s="114"/>
    </row>
    <row r="295" spans="1:12" ht="15" customHeight="1" x14ac:dyDescent="0.25">
      <c r="A295" s="120" t="s">
        <v>2555</v>
      </c>
      <c r="B295" s="119" t="s">
        <v>2550</v>
      </c>
      <c r="C295" s="119" t="s">
        <v>2549</v>
      </c>
      <c r="D295" s="119" t="s">
        <v>285</v>
      </c>
      <c r="E295" s="119" t="s">
        <v>293</v>
      </c>
      <c r="F295" s="118" t="s">
        <v>53</v>
      </c>
      <c r="G295" s="117">
        <v>30.15</v>
      </c>
      <c r="H295" s="117">
        <v>25.65</v>
      </c>
      <c r="I295" s="117"/>
      <c r="J295" s="116">
        <v>27</v>
      </c>
      <c r="K295" s="115" t="str">
        <f t="shared" si="4"/>
        <v/>
      </c>
      <c r="L295" s="114"/>
    </row>
    <row r="296" spans="1:12" ht="15" customHeight="1" x14ac:dyDescent="0.25">
      <c r="A296" s="120" t="s">
        <v>2554</v>
      </c>
      <c r="B296" s="119" t="s">
        <v>2550</v>
      </c>
      <c r="C296" s="119" t="s">
        <v>2549</v>
      </c>
      <c r="D296" s="119" t="s">
        <v>285</v>
      </c>
      <c r="E296" s="119" t="s">
        <v>291</v>
      </c>
      <c r="F296" s="118" t="s">
        <v>53</v>
      </c>
      <c r="G296" s="117">
        <v>33.75</v>
      </c>
      <c r="H296" s="117">
        <v>28.7</v>
      </c>
      <c r="I296" s="117"/>
      <c r="J296" s="116">
        <v>24</v>
      </c>
      <c r="K296" s="115" t="str">
        <f t="shared" si="4"/>
        <v/>
      </c>
      <c r="L296" s="114"/>
    </row>
    <row r="297" spans="1:12" ht="15" customHeight="1" x14ac:dyDescent="0.25">
      <c r="A297" s="120" t="s">
        <v>2553</v>
      </c>
      <c r="B297" s="119" t="s">
        <v>2550</v>
      </c>
      <c r="C297" s="119" t="s">
        <v>2549</v>
      </c>
      <c r="D297" s="119" t="s">
        <v>285</v>
      </c>
      <c r="E297" s="119" t="s">
        <v>287</v>
      </c>
      <c r="F297" s="118" t="s">
        <v>53</v>
      </c>
      <c r="G297" s="117">
        <v>29.9</v>
      </c>
      <c r="H297" s="117">
        <v>25.45</v>
      </c>
      <c r="I297" s="117"/>
      <c r="J297" s="116">
        <v>26</v>
      </c>
      <c r="K297" s="115" t="str">
        <f t="shared" si="4"/>
        <v/>
      </c>
      <c r="L297" s="114"/>
    </row>
    <row r="298" spans="1:12" ht="15" customHeight="1" x14ac:dyDescent="0.25">
      <c r="A298" s="120" t="s">
        <v>2552</v>
      </c>
      <c r="B298" s="119" t="s">
        <v>2550</v>
      </c>
      <c r="C298" s="119" t="s">
        <v>2549</v>
      </c>
      <c r="D298" s="119" t="s">
        <v>285</v>
      </c>
      <c r="E298" s="119" t="s">
        <v>311</v>
      </c>
      <c r="F298" s="118" t="s">
        <v>53</v>
      </c>
      <c r="G298" s="117">
        <v>22.2</v>
      </c>
      <c r="H298" s="117">
        <v>18.899999999999999</v>
      </c>
      <c r="I298" s="117"/>
      <c r="J298" s="116">
        <v>135</v>
      </c>
      <c r="K298" s="115" t="str">
        <f t="shared" si="4"/>
        <v/>
      </c>
      <c r="L298" s="114"/>
    </row>
    <row r="299" spans="1:12" ht="15" customHeight="1" x14ac:dyDescent="0.25">
      <c r="A299" s="120" t="s">
        <v>2551</v>
      </c>
      <c r="B299" s="119" t="s">
        <v>2550</v>
      </c>
      <c r="C299" s="119" t="s">
        <v>2549</v>
      </c>
      <c r="D299" s="119" t="s">
        <v>285</v>
      </c>
      <c r="E299" s="119" t="s">
        <v>305</v>
      </c>
      <c r="F299" s="118" t="s">
        <v>53</v>
      </c>
      <c r="G299" s="117">
        <v>18.850000000000001</v>
      </c>
      <c r="H299" s="117">
        <v>16.05</v>
      </c>
      <c r="I299" s="117"/>
      <c r="J299" s="116">
        <v>64</v>
      </c>
      <c r="K299" s="115" t="str">
        <f t="shared" si="4"/>
        <v/>
      </c>
      <c r="L299" s="114"/>
    </row>
    <row r="300" spans="1:12" ht="15" customHeight="1" x14ac:dyDescent="0.25">
      <c r="A300" s="120" t="s">
        <v>2548</v>
      </c>
      <c r="B300" s="119" t="s">
        <v>108</v>
      </c>
      <c r="C300" s="119" t="s">
        <v>109</v>
      </c>
      <c r="D300" s="119" t="s">
        <v>285</v>
      </c>
      <c r="E300" s="119" t="s">
        <v>297</v>
      </c>
      <c r="F300" s="118" t="s">
        <v>373</v>
      </c>
      <c r="G300" s="117">
        <v>56.05</v>
      </c>
      <c r="H300" s="117">
        <v>47.65</v>
      </c>
      <c r="I300" s="117"/>
      <c r="J300" s="116">
        <v>138</v>
      </c>
      <c r="K300" s="115" t="str">
        <f t="shared" si="4"/>
        <v/>
      </c>
      <c r="L300" s="114"/>
    </row>
    <row r="301" spans="1:12" ht="15" customHeight="1" x14ac:dyDescent="0.25">
      <c r="A301" s="120" t="s">
        <v>2547</v>
      </c>
      <c r="B301" s="119" t="s">
        <v>108</v>
      </c>
      <c r="C301" s="119" t="s">
        <v>109</v>
      </c>
      <c r="D301" s="119" t="s">
        <v>285</v>
      </c>
      <c r="E301" s="119" t="s">
        <v>287</v>
      </c>
      <c r="F301" s="118" t="s">
        <v>373</v>
      </c>
      <c r="G301" s="117">
        <v>33.4</v>
      </c>
      <c r="H301" s="117">
        <v>28.4</v>
      </c>
      <c r="I301" s="117"/>
      <c r="J301" s="116">
        <v>13</v>
      </c>
      <c r="K301" s="115" t="str">
        <f t="shared" si="4"/>
        <v/>
      </c>
      <c r="L301" s="114"/>
    </row>
    <row r="302" spans="1:12" ht="15" customHeight="1" x14ac:dyDescent="0.25">
      <c r="A302" s="120" t="s">
        <v>2546</v>
      </c>
      <c r="B302" s="119" t="s">
        <v>108</v>
      </c>
      <c r="C302" s="119" t="s">
        <v>109</v>
      </c>
      <c r="D302" s="119" t="s">
        <v>285</v>
      </c>
      <c r="E302" s="119" t="s">
        <v>315</v>
      </c>
      <c r="F302" s="118" t="s">
        <v>373</v>
      </c>
      <c r="G302" s="117">
        <v>29.25</v>
      </c>
      <c r="H302" s="117">
        <v>24.9</v>
      </c>
      <c r="I302" s="117"/>
      <c r="J302" s="116">
        <v>500</v>
      </c>
      <c r="K302" s="115" t="str">
        <f t="shared" si="4"/>
        <v/>
      </c>
      <c r="L302" s="114"/>
    </row>
    <row r="303" spans="1:12" ht="15" customHeight="1" x14ac:dyDescent="0.25">
      <c r="A303" s="120" t="s">
        <v>2545</v>
      </c>
      <c r="B303" s="119" t="s">
        <v>108</v>
      </c>
      <c r="C303" s="119" t="s">
        <v>109</v>
      </c>
      <c r="D303" s="119" t="s">
        <v>285</v>
      </c>
      <c r="E303" s="119" t="s">
        <v>311</v>
      </c>
      <c r="F303" s="118" t="s">
        <v>373</v>
      </c>
      <c r="G303" s="117">
        <v>24.8</v>
      </c>
      <c r="H303" s="117">
        <v>21.1</v>
      </c>
      <c r="I303" s="117"/>
      <c r="J303" s="116">
        <v>248</v>
      </c>
      <c r="K303" s="115" t="str">
        <f t="shared" si="4"/>
        <v/>
      </c>
      <c r="L303" s="114"/>
    </row>
    <row r="304" spans="1:12" ht="15" customHeight="1" x14ac:dyDescent="0.25">
      <c r="A304" s="120" t="s">
        <v>2544</v>
      </c>
      <c r="B304" s="119" t="s">
        <v>108</v>
      </c>
      <c r="C304" s="119" t="s">
        <v>109</v>
      </c>
      <c r="D304" s="119" t="s">
        <v>285</v>
      </c>
      <c r="E304" s="119" t="s">
        <v>305</v>
      </c>
      <c r="F304" s="118" t="s">
        <v>373</v>
      </c>
      <c r="G304" s="117">
        <v>20.25</v>
      </c>
      <c r="H304" s="117">
        <v>17.25</v>
      </c>
      <c r="I304" s="117"/>
      <c r="J304" s="116">
        <v>66</v>
      </c>
      <c r="K304" s="115" t="str">
        <f t="shared" si="4"/>
        <v/>
      </c>
      <c r="L304" s="114"/>
    </row>
    <row r="305" spans="1:12" ht="15" customHeight="1" x14ac:dyDescent="0.25">
      <c r="A305" s="120" t="s">
        <v>2543</v>
      </c>
      <c r="B305" s="119" t="s">
        <v>108</v>
      </c>
      <c r="C305" s="119" t="s">
        <v>109</v>
      </c>
      <c r="D305" s="119" t="s">
        <v>285</v>
      </c>
      <c r="E305" s="119" t="s">
        <v>505</v>
      </c>
      <c r="F305" s="118" t="s">
        <v>373</v>
      </c>
      <c r="G305" s="117">
        <v>15.75</v>
      </c>
      <c r="H305" s="117">
        <v>13.4</v>
      </c>
      <c r="I305" s="117"/>
      <c r="J305" s="116">
        <v>7</v>
      </c>
      <c r="K305" s="115" t="str">
        <f t="shared" si="4"/>
        <v/>
      </c>
      <c r="L305" s="114"/>
    </row>
    <row r="306" spans="1:12" ht="15" customHeight="1" x14ac:dyDescent="0.25">
      <c r="A306" s="120" t="s">
        <v>2542</v>
      </c>
      <c r="B306" s="119" t="s">
        <v>103</v>
      </c>
      <c r="C306" s="119" t="s">
        <v>104</v>
      </c>
      <c r="D306" s="119" t="s">
        <v>285</v>
      </c>
      <c r="E306" s="119" t="s">
        <v>303</v>
      </c>
      <c r="F306" s="118" t="s">
        <v>373</v>
      </c>
      <c r="G306" s="117">
        <v>91.05</v>
      </c>
      <c r="H306" s="117">
        <v>77.400000000000006</v>
      </c>
      <c r="I306" s="117">
        <v>2</v>
      </c>
      <c r="J306" s="116">
        <v>500</v>
      </c>
      <c r="K306" s="115" t="str">
        <f t="shared" si="4"/>
        <v/>
      </c>
      <c r="L306" s="114"/>
    </row>
    <row r="307" spans="1:12" ht="15" customHeight="1" x14ac:dyDescent="0.25">
      <c r="A307" s="120" t="s">
        <v>2541</v>
      </c>
      <c r="B307" s="119" t="s">
        <v>103</v>
      </c>
      <c r="C307" s="119" t="s">
        <v>104</v>
      </c>
      <c r="D307" s="119" t="s">
        <v>285</v>
      </c>
      <c r="E307" s="119" t="s">
        <v>301</v>
      </c>
      <c r="F307" s="118" t="s">
        <v>373</v>
      </c>
      <c r="G307" s="117">
        <v>77.150000000000006</v>
      </c>
      <c r="H307" s="117">
        <v>65.599999999999994</v>
      </c>
      <c r="I307" s="117">
        <v>2</v>
      </c>
      <c r="J307" s="116">
        <v>500</v>
      </c>
      <c r="K307" s="115" t="str">
        <f t="shared" si="4"/>
        <v/>
      </c>
      <c r="L307" s="114"/>
    </row>
    <row r="308" spans="1:12" ht="15" customHeight="1" x14ac:dyDescent="0.25">
      <c r="A308" s="120" t="s">
        <v>2540</v>
      </c>
      <c r="B308" s="119" t="s">
        <v>103</v>
      </c>
      <c r="C308" s="119" t="s">
        <v>104</v>
      </c>
      <c r="D308" s="119" t="s">
        <v>285</v>
      </c>
      <c r="E308" s="119" t="s">
        <v>299</v>
      </c>
      <c r="F308" s="118" t="s">
        <v>373</v>
      </c>
      <c r="G308" s="117">
        <v>65.349999999999994</v>
      </c>
      <c r="H308" s="117">
        <v>55.55</v>
      </c>
      <c r="I308" s="117">
        <v>2</v>
      </c>
      <c r="J308" s="116">
        <v>500</v>
      </c>
      <c r="K308" s="115" t="str">
        <f t="shared" si="4"/>
        <v/>
      </c>
      <c r="L308" s="114"/>
    </row>
    <row r="309" spans="1:12" ht="15" customHeight="1" x14ac:dyDescent="0.25">
      <c r="A309" s="120" t="s">
        <v>2539</v>
      </c>
      <c r="B309" s="119" t="s">
        <v>103</v>
      </c>
      <c r="C309" s="119" t="s">
        <v>104</v>
      </c>
      <c r="D309" s="119" t="s">
        <v>285</v>
      </c>
      <c r="E309" s="119" t="s">
        <v>297</v>
      </c>
      <c r="F309" s="118" t="s">
        <v>373</v>
      </c>
      <c r="G309" s="117">
        <v>52.45</v>
      </c>
      <c r="H309" s="117">
        <v>44.6</v>
      </c>
      <c r="I309" s="117">
        <v>2</v>
      </c>
      <c r="J309" s="116">
        <v>150</v>
      </c>
      <c r="K309" s="115" t="str">
        <f t="shared" si="4"/>
        <v/>
      </c>
      <c r="L309" s="114"/>
    </row>
    <row r="310" spans="1:12" ht="15" customHeight="1" x14ac:dyDescent="0.25">
      <c r="A310" s="120" t="s">
        <v>2538</v>
      </c>
      <c r="B310" s="119" t="s">
        <v>103</v>
      </c>
      <c r="C310" s="119" t="s">
        <v>104</v>
      </c>
      <c r="D310" s="119" t="s">
        <v>285</v>
      </c>
      <c r="E310" s="119" t="s">
        <v>295</v>
      </c>
      <c r="F310" s="118" t="s">
        <v>373</v>
      </c>
      <c r="G310" s="117">
        <v>42.05</v>
      </c>
      <c r="H310" s="117">
        <v>35.75</v>
      </c>
      <c r="I310" s="117">
        <v>2</v>
      </c>
      <c r="J310" s="116">
        <v>88</v>
      </c>
      <c r="K310" s="115" t="str">
        <f t="shared" si="4"/>
        <v/>
      </c>
      <c r="L310" s="114"/>
    </row>
    <row r="311" spans="1:12" ht="15" customHeight="1" x14ac:dyDescent="0.25">
      <c r="A311" s="120" t="s">
        <v>2537</v>
      </c>
      <c r="B311" s="119" t="s">
        <v>103</v>
      </c>
      <c r="C311" s="119" t="s">
        <v>104</v>
      </c>
      <c r="D311" s="119" t="s">
        <v>285</v>
      </c>
      <c r="E311" s="119" t="s">
        <v>291</v>
      </c>
      <c r="F311" s="118" t="s">
        <v>373</v>
      </c>
      <c r="G311" s="117">
        <v>36.25</v>
      </c>
      <c r="H311" s="117">
        <v>30.85</v>
      </c>
      <c r="I311" s="117">
        <v>2</v>
      </c>
      <c r="J311" s="116">
        <v>442</v>
      </c>
      <c r="K311" s="115" t="str">
        <f t="shared" si="4"/>
        <v/>
      </c>
      <c r="L311" s="114"/>
    </row>
    <row r="312" spans="1:12" ht="15" customHeight="1" x14ac:dyDescent="0.25">
      <c r="A312" s="120" t="s">
        <v>2536</v>
      </c>
      <c r="B312" s="119" t="s">
        <v>103</v>
      </c>
      <c r="C312" s="119" t="s">
        <v>104</v>
      </c>
      <c r="D312" s="119" t="s">
        <v>285</v>
      </c>
      <c r="E312" s="119" t="s">
        <v>287</v>
      </c>
      <c r="F312" s="118" t="s">
        <v>373</v>
      </c>
      <c r="G312" s="117">
        <v>32.799999999999997</v>
      </c>
      <c r="H312" s="117">
        <v>27.9</v>
      </c>
      <c r="I312" s="117">
        <v>2</v>
      </c>
      <c r="J312" s="116">
        <v>500</v>
      </c>
      <c r="K312" s="115" t="str">
        <f t="shared" si="4"/>
        <v/>
      </c>
      <c r="L312" s="114"/>
    </row>
    <row r="313" spans="1:12" ht="15" customHeight="1" x14ac:dyDescent="0.25">
      <c r="A313" s="120" t="s">
        <v>2535</v>
      </c>
      <c r="B313" s="119" t="s">
        <v>103</v>
      </c>
      <c r="C313" s="119" t="s">
        <v>104</v>
      </c>
      <c r="D313" s="119" t="s">
        <v>285</v>
      </c>
      <c r="E313" s="119" t="s">
        <v>315</v>
      </c>
      <c r="F313" s="118" t="s">
        <v>373</v>
      </c>
      <c r="G313" s="117">
        <v>28.9</v>
      </c>
      <c r="H313" s="117">
        <v>24.6</v>
      </c>
      <c r="I313" s="117">
        <v>2</v>
      </c>
      <c r="J313" s="116">
        <v>500</v>
      </c>
      <c r="K313" s="115" t="str">
        <f t="shared" si="4"/>
        <v/>
      </c>
      <c r="L313" s="114"/>
    </row>
    <row r="314" spans="1:12" ht="15" customHeight="1" x14ac:dyDescent="0.25">
      <c r="A314" s="120" t="s">
        <v>2534</v>
      </c>
      <c r="B314" s="119" t="s">
        <v>103</v>
      </c>
      <c r="C314" s="119" t="s">
        <v>104</v>
      </c>
      <c r="D314" s="119" t="s">
        <v>285</v>
      </c>
      <c r="E314" s="119" t="s">
        <v>311</v>
      </c>
      <c r="F314" s="118" t="s">
        <v>373</v>
      </c>
      <c r="G314" s="117">
        <v>25.75</v>
      </c>
      <c r="H314" s="117">
        <v>21.9</v>
      </c>
      <c r="I314" s="117">
        <v>2</v>
      </c>
      <c r="J314" s="116">
        <v>500</v>
      </c>
      <c r="K314" s="115" t="str">
        <f t="shared" si="4"/>
        <v/>
      </c>
      <c r="L314" s="114"/>
    </row>
    <row r="315" spans="1:12" ht="15" customHeight="1" x14ac:dyDescent="0.25">
      <c r="A315" s="120" t="s">
        <v>2533</v>
      </c>
      <c r="B315" s="119" t="s">
        <v>103</v>
      </c>
      <c r="C315" s="119" t="s">
        <v>104</v>
      </c>
      <c r="D315" s="119" t="s">
        <v>285</v>
      </c>
      <c r="E315" s="119" t="s">
        <v>305</v>
      </c>
      <c r="F315" s="118" t="s">
        <v>373</v>
      </c>
      <c r="G315" s="117">
        <v>22.35</v>
      </c>
      <c r="H315" s="117">
        <v>19</v>
      </c>
      <c r="I315" s="117">
        <v>2</v>
      </c>
      <c r="J315" s="116">
        <v>500</v>
      </c>
      <c r="K315" s="115" t="str">
        <f t="shared" si="4"/>
        <v/>
      </c>
      <c r="L315" s="114"/>
    </row>
    <row r="316" spans="1:12" ht="15" customHeight="1" x14ac:dyDescent="0.25">
      <c r="A316" s="120" t="s">
        <v>2532</v>
      </c>
      <c r="B316" s="119" t="s">
        <v>103</v>
      </c>
      <c r="C316" s="119" t="s">
        <v>104</v>
      </c>
      <c r="D316" s="119" t="s">
        <v>285</v>
      </c>
      <c r="E316" s="119" t="s">
        <v>505</v>
      </c>
      <c r="F316" s="118" t="s">
        <v>373</v>
      </c>
      <c r="G316" s="117">
        <v>18.850000000000001</v>
      </c>
      <c r="H316" s="117">
        <v>16.05</v>
      </c>
      <c r="I316" s="117">
        <v>2</v>
      </c>
      <c r="J316" s="116">
        <v>278</v>
      </c>
      <c r="K316" s="115" t="str">
        <f t="shared" si="4"/>
        <v/>
      </c>
      <c r="L316" s="114"/>
    </row>
    <row r="317" spans="1:12" ht="15" customHeight="1" x14ac:dyDescent="0.25">
      <c r="A317" s="120" t="s">
        <v>2531</v>
      </c>
      <c r="B317" s="119" t="s">
        <v>103</v>
      </c>
      <c r="C317" s="119" t="s">
        <v>104</v>
      </c>
      <c r="D317" s="119" t="s">
        <v>285</v>
      </c>
      <c r="E317" s="119" t="s">
        <v>590</v>
      </c>
      <c r="F317" s="118" t="s">
        <v>373</v>
      </c>
      <c r="G317" s="117">
        <v>16.850000000000001</v>
      </c>
      <c r="H317" s="117">
        <v>14.35</v>
      </c>
      <c r="I317" s="117">
        <v>2</v>
      </c>
      <c r="J317" s="116">
        <v>113</v>
      </c>
      <c r="K317" s="115" t="str">
        <f t="shared" si="4"/>
        <v/>
      </c>
      <c r="L317" s="114"/>
    </row>
    <row r="318" spans="1:12" ht="15" customHeight="1" x14ac:dyDescent="0.25">
      <c r="A318" s="120" t="s">
        <v>2530</v>
      </c>
      <c r="B318" s="119" t="s">
        <v>103</v>
      </c>
      <c r="C318" s="119" t="s">
        <v>104</v>
      </c>
      <c r="D318" s="119" t="s">
        <v>925</v>
      </c>
      <c r="E318" s="119" t="s">
        <v>371</v>
      </c>
      <c r="F318" s="118" t="s">
        <v>373</v>
      </c>
      <c r="G318" s="117">
        <v>103.7</v>
      </c>
      <c r="H318" s="117">
        <v>88.15</v>
      </c>
      <c r="I318" s="117">
        <v>2</v>
      </c>
      <c r="J318" s="116">
        <v>38</v>
      </c>
      <c r="K318" s="115" t="str">
        <f t="shared" si="4"/>
        <v/>
      </c>
      <c r="L318" s="114"/>
    </row>
    <row r="319" spans="1:12" ht="15" customHeight="1" x14ac:dyDescent="0.25">
      <c r="A319" s="120" t="s">
        <v>2529</v>
      </c>
      <c r="B319" s="119" t="s">
        <v>103</v>
      </c>
      <c r="C319" s="119" t="s">
        <v>104</v>
      </c>
      <c r="D319" s="119" t="s">
        <v>925</v>
      </c>
      <c r="E319" s="119" t="s">
        <v>301</v>
      </c>
      <c r="F319" s="118" t="s">
        <v>373</v>
      </c>
      <c r="G319" s="117">
        <v>77.150000000000006</v>
      </c>
      <c r="H319" s="117">
        <v>65.599999999999994</v>
      </c>
      <c r="I319" s="117">
        <v>2</v>
      </c>
      <c r="J319" s="116">
        <v>500</v>
      </c>
      <c r="K319" s="115" t="str">
        <f t="shared" si="4"/>
        <v/>
      </c>
      <c r="L319" s="114"/>
    </row>
    <row r="320" spans="1:12" ht="15" customHeight="1" x14ac:dyDescent="0.25">
      <c r="A320" s="120" t="s">
        <v>2528</v>
      </c>
      <c r="B320" s="119" t="s">
        <v>103</v>
      </c>
      <c r="C320" s="119" t="s">
        <v>104</v>
      </c>
      <c r="D320" s="119" t="s">
        <v>925</v>
      </c>
      <c r="E320" s="119" t="s">
        <v>299</v>
      </c>
      <c r="F320" s="118" t="s">
        <v>373</v>
      </c>
      <c r="G320" s="117">
        <v>65.349999999999994</v>
      </c>
      <c r="H320" s="117">
        <v>55.55</v>
      </c>
      <c r="I320" s="117">
        <v>2</v>
      </c>
      <c r="J320" s="116">
        <v>500</v>
      </c>
      <c r="K320" s="115" t="str">
        <f t="shared" si="4"/>
        <v/>
      </c>
      <c r="L320" s="114"/>
    </row>
    <row r="321" spans="1:12" ht="15" customHeight="1" x14ac:dyDescent="0.25">
      <c r="A321" s="120" t="s">
        <v>2527</v>
      </c>
      <c r="B321" s="119" t="s">
        <v>103</v>
      </c>
      <c r="C321" s="119" t="s">
        <v>104</v>
      </c>
      <c r="D321" s="119" t="s">
        <v>925</v>
      </c>
      <c r="E321" s="119" t="s">
        <v>297</v>
      </c>
      <c r="F321" s="118" t="s">
        <v>373</v>
      </c>
      <c r="G321" s="117">
        <v>52.45</v>
      </c>
      <c r="H321" s="117">
        <v>44.6</v>
      </c>
      <c r="I321" s="117">
        <v>2</v>
      </c>
      <c r="J321" s="116">
        <v>368</v>
      </c>
      <c r="K321" s="115" t="str">
        <f t="shared" si="4"/>
        <v/>
      </c>
      <c r="L321" s="114"/>
    </row>
    <row r="322" spans="1:12" ht="15" customHeight="1" x14ac:dyDescent="0.25">
      <c r="A322" s="120" t="s">
        <v>2526</v>
      </c>
      <c r="B322" s="119" t="s">
        <v>103</v>
      </c>
      <c r="C322" s="119" t="s">
        <v>104</v>
      </c>
      <c r="D322" s="119" t="s">
        <v>925</v>
      </c>
      <c r="E322" s="119" t="s">
        <v>295</v>
      </c>
      <c r="F322" s="118" t="s">
        <v>373</v>
      </c>
      <c r="G322" s="117">
        <v>42.05</v>
      </c>
      <c r="H322" s="117">
        <v>35.75</v>
      </c>
      <c r="I322" s="117">
        <v>2</v>
      </c>
      <c r="J322" s="116">
        <v>155</v>
      </c>
      <c r="K322" s="115" t="str">
        <f t="shared" si="4"/>
        <v/>
      </c>
      <c r="L322" s="114"/>
    </row>
    <row r="323" spans="1:12" ht="15" customHeight="1" x14ac:dyDescent="0.25">
      <c r="A323" s="120" t="s">
        <v>2525</v>
      </c>
      <c r="B323" s="119" t="s">
        <v>103</v>
      </c>
      <c r="C323" s="119" t="s">
        <v>104</v>
      </c>
      <c r="D323" s="119" t="s">
        <v>925</v>
      </c>
      <c r="E323" s="119" t="s">
        <v>293</v>
      </c>
      <c r="F323" s="118" t="s">
        <v>373</v>
      </c>
      <c r="G323" s="117">
        <v>33.15</v>
      </c>
      <c r="H323" s="117">
        <v>28.2</v>
      </c>
      <c r="I323" s="117">
        <v>2</v>
      </c>
      <c r="J323" s="116">
        <v>15</v>
      </c>
      <c r="K323" s="115" t="str">
        <f t="shared" si="4"/>
        <v/>
      </c>
      <c r="L323" s="114"/>
    </row>
    <row r="324" spans="1:12" ht="15" customHeight="1" x14ac:dyDescent="0.25">
      <c r="A324" s="120" t="s">
        <v>2524</v>
      </c>
      <c r="B324" s="119" t="s">
        <v>103</v>
      </c>
      <c r="C324" s="119" t="s">
        <v>104</v>
      </c>
      <c r="D324" s="119" t="s">
        <v>925</v>
      </c>
      <c r="E324" s="119" t="s">
        <v>305</v>
      </c>
      <c r="F324" s="118" t="s">
        <v>373</v>
      </c>
      <c r="G324" s="117">
        <v>22.35</v>
      </c>
      <c r="H324" s="117">
        <v>19</v>
      </c>
      <c r="I324" s="117">
        <v>2</v>
      </c>
      <c r="J324" s="116">
        <v>186</v>
      </c>
      <c r="K324" s="115" t="str">
        <f t="shared" si="4"/>
        <v/>
      </c>
      <c r="L324" s="114"/>
    </row>
    <row r="325" spans="1:12" ht="15" customHeight="1" x14ac:dyDescent="0.25">
      <c r="A325" s="120" t="s">
        <v>2523</v>
      </c>
      <c r="B325" s="119" t="s">
        <v>103</v>
      </c>
      <c r="C325" s="119" t="s">
        <v>104</v>
      </c>
      <c r="D325" s="119" t="s">
        <v>925</v>
      </c>
      <c r="E325" s="119" t="s">
        <v>505</v>
      </c>
      <c r="F325" s="118" t="s">
        <v>373</v>
      </c>
      <c r="G325" s="117">
        <v>18.850000000000001</v>
      </c>
      <c r="H325" s="117">
        <v>16.05</v>
      </c>
      <c r="I325" s="117">
        <v>2</v>
      </c>
      <c r="J325" s="116">
        <v>28</v>
      </c>
      <c r="K325" s="115" t="str">
        <f t="shared" si="4"/>
        <v/>
      </c>
      <c r="L325" s="114"/>
    </row>
    <row r="326" spans="1:12" ht="15" customHeight="1" x14ac:dyDescent="0.25">
      <c r="A326" s="120" t="s">
        <v>2522</v>
      </c>
      <c r="B326" s="119" t="s">
        <v>2504</v>
      </c>
      <c r="C326" s="119" t="s">
        <v>2503</v>
      </c>
      <c r="D326" s="119" t="s">
        <v>285</v>
      </c>
      <c r="E326" s="119" t="s">
        <v>301</v>
      </c>
      <c r="F326" s="118" t="s">
        <v>286</v>
      </c>
      <c r="G326" s="117">
        <v>80.2</v>
      </c>
      <c r="H326" s="117">
        <v>68.2</v>
      </c>
      <c r="I326" s="117">
        <v>2.75</v>
      </c>
      <c r="J326" s="116">
        <v>466</v>
      </c>
      <c r="K326" s="115" t="str">
        <f t="shared" si="4"/>
        <v/>
      </c>
      <c r="L326" s="114"/>
    </row>
    <row r="327" spans="1:12" ht="15" customHeight="1" x14ac:dyDescent="0.25">
      <c r="A327" s="120" t="s">
        <v>2521</v>
      </c>
      <c r="B327" s="119" t="s">
        <v>2504</v>
      </c>
      <c r="C327" s="119" t="s">
        <v>2503</v>
      </c>
      <c r="D327" s="119" t="s">
        <v>285</v>
      </c>
      <c r="E327" s="119" t="s">
        <v>299</v>
      </c>
      <c r="F327" s="118" t="s">
        <v>286</v>
      </c>
      <c r="G327" s="117">
        <v>68.75</v>
      </c>
      <c r="H327" s="117">
        <v>58.45</v>
      </c>
      <c r="I327" s="117">
        <v>2.75</v>
      </c>
      <c r="J327" s="116">
        <v>500</v>
      </c>
      <c r="K327" s="115" t="str">
        <f t="shared" si="4"/>
        <v/>
      </c>
      <c r="L327" s="114"/>
    </row>
    <row r="328" spans="1:12" ht="15" customHeight="1" x14ac:dyDescent="0.25">
      <c r="A328" s="120" t="s">
        <v>2520</v>
      </c>
      <c r="B328" s="119" t="s">
        <v>2504</v>
      </c>
      <c r="C328" s="119" t="s">
        <v>2503</v>
      </c>
      <c r="D328" s="119" t="s">
        <v>285</v>
      </c>
      <c r="E328" s="119" t="s">
        <v>297</v>
      </c>
      <c r="F328" s="118" t="s">
        <v>286</v>
      </c>
      <c r="G328" s="117">
        <v>53.85</v>
      </c>
      <c r="H328" s="117">
        <v>45.8</v>
      </c>
      <c r="I328" s="117">
        <v>2.75</v>
      </c>
      <c r="J328" s="116">
        <v>165</v>
      </c>
      <c r="K328" s="115" t="str">
        <f t="shared" si="4"/>
        <v/>
      </c>
      <c r="L328" s="114"/>
    </row>
    <row r="329" spans="1:12" ht="15" customHeight="1" x14ac:dyDescent="0.25">
      <c r="A329" s="120" t="s">
        <v>2519</v>
      </c>
      <c r="B329" s="119" t="s">
        <v>2504</v>
      </c>
      <c r="C329" s="119" t="s">
        <v>2503</v>
      </c>
      <c r="D329" s="119" t="s">
        <v>285</v>
      </c>
      <c r="E329" s="119" t="s">
        <v>293</v>
      </c>
      <c r="F329" s="118" t="s">
        <v>286</v>
      </c>
      <c r="G329" s="117">
        <v>27.75</v>
      </c>
      <c r="H329" s="117">
        <v>23.6</v>
      </c>
      <c r="I329" s="117">
        <v>2.75</v>
      </c>
      <c r="J329" s="116">
        <v>136</v>
      </c>
      <c r="K329" s="115" t="str">
        <f t="shared" si="4"/>
        <v/>
      </c>
      <c r="L329" s="114"/>
    </row>
    <row r="330" spans="1:12" ht="15" customHeight="1" x14ac:dyDescent="0.25">
      <c r="A330" s="120" t="s">
        <v>2518</v>
      </c>
      <c r="B330" s="119" t="s">
        <v>2504</v>
      </c>
      <c r="C330" s="119" t="s">
        <v>2503</v>
      </c>
      <c r="D330" s="119" t="s">
        <v>285</v>
      </c>
      <c r="E330" s="119" t="s">
        <v>287</v>
      </c>
      <c r="F330" s="118" t="s">
        <v>286</v>
      </c>
      <c r="G330" s="117">
        <v>35.25</v>
      </c>
      <c r="H330" s="117">
        <v>30</v>
      </c>
      <c r="I330" s="117">
        <v>2.75</v>
      </c>
      <c r="J330" s="116">
        <v>8</v>
      </c>
      <c r="K330" s="115" t="str">
        <f t="shared" si="4"/>
        <v/>
      </c>
      <c r="L330" s="114"/>
    </row>
    <row r="331" spans="1:12" ht="15" customHeight="1" x14ac:dyDescent="0.25">
      <c r="A331" s="120" t="s">
        <v>2517</v>
      </c>
      <c r="B331" s="119" t="s">
        <v>2504</v>
      </c>
      <c r="C331" s="119" t="s">
        <v>2503</v>
      </c>
      <c r="D331" s="119" t="s">
        <v>285</v>
      </c>
      <c r="E331" s="119" t="s">
        <v>315</v>
      </c>
      <c r="F331" s="118" t="s">
        <v>286</v>
      </c>
      <c r="G331" s="117">
        <v>30.75</v>
      </c>
      <c r="H331" s="117">
        <v>26.15</v>
      </c>
      <c r="I331" s="117">
        <v>2.75</v>
      </c>
      <c r="J331" s="116">
        <v>500</v>
      </c>
      <c r="K331" s="115" t="str">
        <f t="shared" ref="K331:K394" si="5">IF(L331="","",IF(L331&lt;50,G331-($K$9*G331),IF(L331&gt;=50,H331-($K$9*H331))))</f>
        <v/>
      </c>
      <c r="L331" s="114"/>
    </row>
    <row r="332" spans="1:12" ht="15" customHeight="1" x14ac:dyDescent="0.25">
      <c r="A332" s="120" t="s">
        <v>2516</v>
      </c>
      <c r="B332" s="119" t="s">
        <v>2504</v>
      </c>
      <c r="C332" s="119" t="s">
        <v>2503</v>
      </c>
      <c r="D332" s="119" t="s">
        <v>285</v>
      </c>
      <c r="E332" s="119" t="s">
        <v>311</v>
      </c>
      <c r="F332" s="118" t="s">
        <v>286</v>
      </c>
      <c r="G332" s="117">
        <v>26.5</v>
      </c>
      <c r="H332" s="117">
        <v>22.55</v>
      </c>
      <c r="I332" s="117">
        <v>2.75</v>
      </c>
      <c r="J332" s="116">
        <v>500</v>
      </c>
      <c r="K332" s="115" t="str">
        <f t="shared" si="5"/>
        <v/>
      </c>
      <c r="L332" s="114"/>
    </row>
    <row r="333" spans="1:12" ht="15" customHeight="1" x14ac:dyDescent="0.25">
      <c r="A333" s="120" t="s">
        <v>2515</v>
      </c>
      <c r="B333" s="119" t="s">
        <v>2504</v>
      </c>
      <c r="C333" s="119" t="s">
        <v>2503</v>
      </c>
      <c r="D333" s="119" t="s">
        <v>285</v>
      </c>
      <c r="E333" s="119" t="s">
        <v>305</v>
      </c>
      <c r="F333" s="118" t="s">
        <v>286</v>
      </c>
      <c r="G333" s="117">
        <v>22.4</v>
      </c>
      <c r="H333" s="117">
        <v>19.05</v>
      </c>
      <c r="I333" s="117">
        <v>2.75</v>
      </c>
      <c r="J333" s="116">
        <v>500</v>
      </c>
      <c r="K333" s="115" t="str">
        <f t="shared" si="5"/>
        <v/>
      </c>
      <c r="L333" s="114"/>
    </row>
    <row r="334" spans="1:12" ht="15" customHeight="1" x14ac:dyDescent="0.25">
      <c r="A334" s="120" t="s">
        <v>2514</v>
      </c>
      <c r="B334" s="119" t="s">
        <v>2504</v>
      </c>
      <c r="C334" s="119" t="s">
        <v>2503</v>
      </c>
      <c r="D334" s="119" t="s">
        <v>634</v>
      </c>
      <c r="E334" s="119" t="s">
        <v>650</v>
      </c>
      <c r="F334" s="118" t="s">
        <v>286</v>
      </c>
      <c r="G334" s="117">
        <v>33.700000000000003</v>
      </c>
      <c r="H334" s="117">
        <v>28.65</v>
      </c>
      <c r="I334" s="117">
        <v>2.75</v>
      </c>
      <c r="J334" s="116">
        <v>487</v>
      </c>
      <c r="K334" s="115" t="str">
        <f t="shared" si="5"/>
        <v/>
      </c>
      <c r="L334" s="114"/>
    </row>
    <row r="335" spans="1:12" ht="15" customHeight="1" x14ac:dyDescent="0.25">
      <c r="A335" s="120" t="s">
        <v>2513</v>
      </c>
      <c r="B335" s="119" t="s">
        <v>2504</v>
      </c>
      <c r="C335" s="119" t="s">
        <v>2503</v>
      </c>
      <c r="D335" s="119" t="s">
        <v>634</v>
      </c>
      <c r="E335" s="119" t="s">
        <v>128</v>
      </c>
      <c r="F335" s="118" t="s">
        <v>286</v>
      </c>
      <c r="G335" s="117">
        <v>28.75</v>
      </c>
      <c r="H335" s="117">
        <v>24.45</v>
      </c>
      <c r="I335" s="117">
        <v>2.75</v>
      </c>
      <c r="J335" s="116">
        <v>500</v>
      </c>
      <c r="K335" s="115" t="str">
        <f t="shared" si="5"/>
        <v/>
      </c>
      <c r="L335" s="114"/>
    </row>
    <row r="336" spans="1:12" ht="15" customHeight="1" x14ac:dyDescent="0.25">
      <c r="A336" s="120" t="s">
        <v>2512</v>
      </c>
      <c r="B336" s="119" t="s">
        <v>2504</v>
      </c>
      <c r="C336" s="119" t="s">
        <v>2503</v>
      </c>
      <c r="D336" s="119" t="s">
        <v>634</v>
      </c>
      <c r="E336" s="119" t="s">
        <v>156</v>
      </c>
      <c r="F336" s="118" t="s">
        <v>286</v>
      </c>
      <c r="G336" s="117">
        <v>24.75</v>
      </c>
      <c r="H336" s="117">
        <v>21.05</v>
      </c>
      <c r="I336" s="117">
        <v>2.75</v>
      </c>
      <c r="J336" s="116">
        <v>294</v>
      </c>
      <c r="K336" s="115" t="str">
        <f t="shared" si="5"/>
        <v/>
      </c>
      <c r="L336" s="114"/>
    </row>
    <row r="337" spans="1:12" ht="15" customHeight="1" x14ac:dyDescent="0.25">
      <c r="A337" s="120" t="s">
        <v>2511</v>
      </c>
      <c r="B337" s="119" t="s">
        <v>2504</v>
      </c>
      <c r="C337" s="119" t="s">
        <v>2503</v>
      </c>
      <c r="D337" s="119" t="s">
        <v>925</v>
      </c>
      <c r="E337" s="119" t="s">
        <v>301</v>
      </c>
      <c r="F337" s="118" t="s">
        <v>286</v>
      </c>
      <c r="G337" s="117">
        <v>80.2</v>
      </c>
      <c r="H337" s="117">
        <v>68.2</v>
      </c>
      <c r="I337" s="117">
        <v>2.75</v>
      </c>
      <c r="J337" s="116">
        <v>122</v>
      </c>
      <c r="K337" s="115" t="str">
        <f t="shared" si="5"/>
        <v/>
      </c>
      <c r="L337" s="114"/>
    </row>
    <row r="338" spans="1:12" ht="15" customHeight="1" x14ac:dyDescent="0.25">
      <c r="A338" s="120" t="s">
        <v>2510</v>
      </c>
      <c r="B338" s="119" t="s">
        <v>2504</v>
      </c>
      <c r="C338" s="119" t="s">
        <v>2503</v>
      </c>
      <c r="D338" s="119" t="s">
        <v>925</v>
      </c>
      <c r="E338" s="119" t="s">
        <v>299</v>
      </c>
      <c r="F338" s="118" t="s">
        <v>286</v>
      </c>
      <c r="G338" s="117">
        <v>68.75</v>
      </c>
      <c r="H338" s="117">
        <v>58.45</v>
      </c>
      <c r="I338" s="117">
        <v>2.75</v>
      </c>
      <c r="J338" s="116">
        <v>318</v>
      </c>
      <c r="K338" s="115" t="str">
        <f t="shared" si="5"/>
        <v/>
      </c>
      <c r="L338" s="114"/>
    </row>
    <row r="339" spans="1:12" ht="15" customHeight="1" x14ac:dyDescent="0.25">
      <c r="A339" s="120" t="s">
        <v>2509</v>
      </c>
      <c r="B339" s="119" t="s">
        <v>2504</v>
      </c>
      <c r="C339" s="119" t="s">
        <v>2503</v>
      </c>
      <c r="D339" s="119" t="s">
        <v>925</v>
      </c>
      <c r="E339" s="119" t="s">
        <v>297</v>
      </c>
      <c r="F339" s="118" t="s">
        <v>286</v>
      </c>
      <c r="G339" s="117">
        <v>54.85</v>
      </c>
      <c r="H339" s="117">
        <v>46.65</v>
      </c>
      <c r="I339" s="117">
        <v>2.75</v>
      </c>
      <c r="J339" s="116">
        <v>53</v>
      </c>
      <c r="K339" s="115" t="str">
        <f t="shared" si="5"/>
        <v/>
      </c>
      <c r="L339" s="114"/>
    </row>
    <row r="340" spans="1:12" ht="15" customHeight="1" x14ac:dyDescent="0.25">
      <c r="A340" s="120" t="s">
        <v>2508</v>
      </c>
      <c r="B340" s="119" t="s">
        <v>2504</v>
      </c>
      <c r="C340" s="119" t="s">
        <v>2503</v>
      </c>
      <c r="D340" s="119" t="s">
        <v>925</v>
      </c>
      <c r="E340" s="119" t="s">
        <v>2489</v>
      </c>
      <c r="F340" s="118" t="s">
        <v>286</v>
      </c>
      <c r="G340" s="117">
        <v>38</v>
      </c>
      <c r="H340" s="117">
        <v>32.299999999999997</v>
      </c>
      <c r="I340" s="117">
        <v>2.75</v>
      </c>
      <c r="J340" s="116">
        <v>94</v>
      </c>
      <c r="K340" s="115" t="str">
        <f t="shared" si="5"/>
        <v/>
      </c>
      <c r="L340" s="114"/>
    </row>
    <row r="341" spans="1:12" ht="15" customHeight="1" x14ac:dyDescent="0.25">
      <c r="A341" s="120" t="s">
        <v>2507</v>
      </c>
      <c r="B341" s="119" t="s">
        <v>2504</v>
      </c>
      <c r="C341" s="119" t="s">
        <v>2503</v>
      </c>
      <c r="D341" s="119" t="s">
        <v>925</v>
      </c>
      <c r="E341" s="119" t="s">
        <v>315</v>
      </c>
      <c r="F341" s="118" t="s">
        <v>286</v>
      </c>
      <c r="G341" s="117">
        <v>30.75</v>
      </c>
      <c r="H341" s="117">
        <v>26.15</v>
      </c>
      <c r="I341" s="117">
        <v>2.75</v>
      </c>
      <c r="J341" s="116">
        <v>184</v>
      </c>
      <c r="K341" s="115" t="str">
        <f t="shared" si="5"/>
        <v/>
      </c>
      <c r="L341" s="114"/>
    </row>
    <row r="342" spans="1:12" ht="15" customHeight="1" x14ac:dyDescent="0.25">
      <c r="A342" s="120" t="s">
        <v>2506</v>
      </c>
      <c r="B342" s="119" t="s">
        <v>2504</v>
      </c>
      <c r="C342" s="119" t="s">
        <v>2503</v>
      </c>
      <c r="D342" s="119" t="s">
        <v>925</v>
      </c>
      <c r="E342" s="119" t="s">
        <v>311</v>
      </c>
      <c r="F342" s="118" t="s">
        <v>286</v>
      </c>
      <c r="G342" s="117">
        <v>26.5</v>
      </c>
      <c r="H342" s="117">
        <v>22.55</v>
      </c>
      <c r="I342" s="117">
        <v>2.75</v>
      </c>
      <c r="J342" s="116">
        <v>500</v>
      </c>
      <c r="K342" s="115" t="str">
        <f t="shared" si="5"/>
        <v/>
      </c>
      <c r="L342" s="114"/>
    </row>
    <row r="343" spans="1:12" ht="15" customHeight="1" x14ac:dyDescent="0.25">
      <c r="A343" s="120" t="s">
        <v>2505</v>
      </c>
      <c r="B343" s="119" t="s">
        <v>2504</v>
      </c>
      <c r="C343" s="119" t="s">
        <v>2503</v>
      </c>
      <c r="D343" s="119" t="s">
        <v>925</v>
      </c>
      <c r="E343" s="119" t="s">
        <v>305</v>
      </c>
      <c r="F343" s="118" t="s">
        <v>286</v>
      </c>
      <c r="G343" s="117">
        <v>22.4</v>
      </c>
      <c r="H343" s="117">
        <v>19.05</v>
      </c>
      <c r="I343" s="117">
        <v>2.75</v>
      </c>
      <c r="J343" s="116">
        <v>500</v>
      </c>
      <c r="K343" s="115" t="str">
        <f t="shared" si="5"/>
        <v/>
      </c>
      <c r="L343" s="114"/>
    </row>
    <row r="344" spans="1:12" ht="15" customHeight="1" x14ac:dyDescent="0.25">
      <c r="A344" s="120" t="s">
        <v>2502</v>
      </c>
      <c r="B344" s="119" t="s">
        <v>2496</v>
      </c>
      <c r="C344" s="119" t="s">
        <v>2495</v>
      </c>
      <c r="D344" s="119" t="s">
        <v>285</v>
      </c>
      <c r="E344" s="119" t="s">
        <v>297</v>
      </c>
      <c r="F344" s="118" t="s">
        <v>495</v>
      </c>
      <c r="G344" s="117">
        <v>56.7</v>
      </c>
      <c r="H344" s="117">
        <v>48.2</v>
      </c>
      <c r="I344" s="117">
        <v>2</v>
      </c>
      <c r="J344" s="116">
        <v>17</v>
      </c>
      <c r="K344" s="115" t="str">
        <f t="shared" si="5"/>
        <v/>
      </c>
      <c r="L344" s="114"/>
    </row>
    <row r="345" spans="1:12" ht="15" customHeight="1" x14ac:dyDescent="0.25">
      <c r="A345" s="120" t="s">
        <v>2501</v>
      </c>
      <c r="B345" s="119" t="s">
        <v>2496</v>
      </c>
      <c r="C345" s="119" t="s">
        <v>2495</v>
      </c>
      <c r="D345" s="119" t="s">
        <v>285</v>
      </c>
      <c r="E345" s="119" t="s">
        <v>319</v>
      </c>
      <c r="F345" s="118" t="s">
        <v>495</v>
      </c>
      <c r="G345" s="117">
        <v>47.7</v>
      </c>
      <c r="H345" s="117">
        <v>40.549999999999997</v>
      </c>
      <c r="I345" s="117">
        <v>2</v>
      </c>
      <c r="J345" s="116">
        <v>17</v>
      </c>
      <c r="K345" s="115" t="str">
        <f t="shared" si="5"/>
        <v/>
      </c>
      <c r="L345" s="114"/>
    </row>
    <row r="346" spans="1:12" ht="15" customHeight="1" x14ac:dyDescent="0.25">
      <c r="A346" s="120" t="s">
        <v>2500</v>
      </c>
      <c r="B346" s="119" t="s">
        <v>2496</v>
      </c>
      <c r="C346" s="119" t="s">
        <v>2495</v>
      </c>
      <c r="D346" s="119" t="s">
        <v>285</v>
      </c>
      <c r="E346" s="119" t="s">
        <v>291</v>
      </c>
      <c r="F346" s="118" t="s">
        <v>495</v>
      </c>
      <c r="G346" s="117">
        <v>41.45</v>
      </c>
      <c r="H346" s="117">
        <v>35.25</v>
      </c>
      <c r="I346" s="117">
        <v>2</v>
      </c>
      <c r="J346" s="116">
        <v>27</v>
      </c>
      <c r="K346" s="115" t="str">
        <f t="shared" si="5"/>
        <v/>
      </c>
      <c r="L346" s="114"/>
    </row>
    <row r="347" spans="1:12" ht="15" customHeight="1" x14ac:dyDescent="0.25">
      <c r="A347" s="120" t="s">
        <v>2499</v>
      </c>
      <c r="B347" s="119" t="s">
        <v>2496</v>
      </c>
      <c r="C347" s="119" t="s">
        <v>2495</v>
      </c>
      <c r="D347" s="119" t="s">
        <v>285</v>
      </c>
      <c r="E347" s="119" t="s">
        <v>315</v>
      </c>
      <c r="F347" s="118" t="s">
        <v>495</v>
      </c>
      <c r="G347" s="117">
        <v>30.15</v>
      </c>
      <c r="H347" s="117">
        <v>25.65</v>
      </c>
      <c r="I347" s="117">
        <v>2</v>
      </c>
      <c r="J347" s="116">
        <v>39</v>
      </c>
      <c r="K347" s="115" t="str">
        <f t="shared" si="5"/>
        <v/>
      </c>
      <c r="L347" s="114"/>
    </row>
    <row r="348" spans="1:12" ht="15" customHeight="1" x14ac:dyDescent="0.25">
      <c r="A348" s="120" t="s">
        <v>2498</v>
      </c>
      <c r="B348" s="119" t="s">
        <v>2496</v>
      </c>
      <c r="C348" s="119" t="s">
        <v>2495</v>
      </c>
      <c r="D348" s="119" t="s">
        <v>285</v>
      </c>
      <c r="E348" s="119" t="s">
        <v>311</v>
      </c>
      <c r="F348" s="118" t="s">
        <v>495</v>
      </c>
      <c r="G348" s="117">
        <v>25</v>
      </c>
      <c r="H348" s="117">
        <v>21.25</v>
      </c>
      <c r="I348" s="117">
        <v>2</v>
      </c>
      <c r="J348" s="116">
        <v>20</v>
      </c>
      <c r="K348" s="115" t="str">
        <f t="shared" si="5"/>
        <v/>
      </c>
      <c r="L348" s="114"/>
    </row>
    <row r="349" spans="1:12" ht="15" customHeight="1" x14ac:dyDescent="0.25">
      <c r="A349" s="120" t="s">
        <v>2497</v>
      </c>
      <c r="B349" s="119" t="s">
        <v>2496</v>
      </c>
      <c r="C349" s="119" t="s">
        <v>2495</v>
      </c>
      <c r="D349" s="119" t="s">
        <v>285</v>
      </c>
      <c r="E349" s="119" t="s">
        <v>305</v>
      </c>
      <c r="F349" s="118" t="s">
        <v>495</v>
      </c>
      <c r="G349" s="117">
        <v>20.5</v>
      </c>
      <c r="H349" s="117">
        <v>17.45</v>
      </c>
      <c r="I349" s="117">
        <v>2</v>
      </c>
      <c r="J349" s="116">
        <v>7</v>
      </c>
      <c r="K349" s="115" t="str">
        <f t="shared" si="5"/>
        <v/>
      </c>
      <c r="L349" s="114"/>
    </row>
    <row r="350" spans="1:12" ht="15" customHeight="1" x14ac:dyDescent="0.25">
      <c r="A350" s="120" t="s">
        <v>2494</v>
      </c>
      <c r="B350" s="119" t="s">
        <v>2481</v>
      </c>
      <c r="C350" s="119" t="s">
        <v>2480</v>
      </c>
      <c r="D350" s="119" t="s">
        <v>285</v>
      </c>
      <c r="E350" s="119" t="s">
        <v>303</v>
      </c>
      <c r="F350" s="118" t="s">
        <v>495</v>
      </c>
      <c r="G350" s="117">
        <v>64.5</v>
      </c>
      <c r="H350" s="117">
        <v>54.85</v>
      </c>
      <c r="I350" s="117"/>
      <c r="J350" s="116">
        <v>68</v>
      </c>
      <c r="K350" s="115" t="str">
        <f t="shared" si="5"/>
        <v/>
      </c>
      <c r="L350" s="114"/>
    </row>
    <row r="351" spans="1:12" ht="15" customHeight="1" x14ac:dyDescent="0.25">
      <c r="A351" s="120" t="s">
        <v>2493</v>
      </c>
      <c r="B351" s="119" t="s">
        <v>2481</v>
      </c>
      <c r="C351" s="119" t="s">
        <v>2480</v>
      </c>
      <c r="D351" s="119" t="s">
        <v>285</v>
      </c>
      <c r="E351" s="119" t="s">
        <v>301</v>
      </c>
      <c r="F351" s="118" t="s">
        <v>495</v>
      </c>
      <c r="G351" s="117">
        <v>54.1</v>
      </c>
      <c r="H351" s="117">
        <v>46</v>
      </c>
      <c r="I351" s="117"/>
      <c r="J351" s="116">
        <v>92</v>
      </c>
      <c r="K351" s="115" t="str">
        <f t="shared" si="5"/>
        <v/>
      </c>
      <c r="L351" s="114"/>
    </row>
    <row r="352" spans="1:12" ht="15" customHeight="1" x14ac:dyDescent="0.25">
      <c r="A352" s="120" t="s">
        <v>2492</v>
      </c>
      <c r="B352" s="119" t="s">
        <v>2481</v>
      </c>
      <c r="C352" s="119" t="s">
        <v>2480</v>
      </c>
      <c r="D352" s="119" t="s">
        <v>285</v>
      </c>
      <c r="E352" s="119" t="s">
        <v>299</v>
      </c>
      <c r="F352" s="118" t="s">
        <v>495</v>
      </c>
      <c r="G352" s="117">
        <v>45.55</v>
      </c>
      <c r="H352" s="117">
        <v>38.75</v>
      </c>
      <c r="I352" s="117"/>
      <c r="J352" s="116">
        <v>34</v>
      </c>
      <c r="K352" s="115" t="str">
        <f t="shared" si="5"/>
        <v/>
      </c>
      <c r="L352" s="114"/>
    </row>
    <row r="353" spans="1:12" ht="15" customHeight="1" x14ac:dyDescent="0.25">
      <c r="A353" s="120" t="s">
        <v>2491</v>
      </c>
      <c r="B353" s="119" t="s">
        <v>2481</v>
      </c>
      <c r="C353" s="119" t="s">
        <v>2480</v>
      </c>
      <c r="D353" s="119" t="s">
        <v>285</v>
      </c>
      <c r="E353" s="119" t="s">
        <v>297</v>
      </c>
      <c r="F353" s="118" t="s">
        <v>495</v>
      </c>
      <c r="G353" s="117">
        <v>38</v>
      </c>
      <c r="H353" s="117">
        <v>32.299999999999997</v>
      </c>
      <c r="I353" s="117"/>
      <c r="J353" s="116">
        <v>133</v>
      </c>
      <c r="K353" s="115" t="str">
        <f t="shared" si="5"/>
        <v/>
      </c>
      <c r="L353" s="114"/>
    </row>
    <row r="354" spans="1:12" ht="15" customHeight="1" x14ac:dyDescent="0.25">
      <c r="A354" s="120" t="s">
        <v>2490</v>
      </c>
      <c r="B354" s="119" t="s">
        <v>2481</v>
      </c>
      <c r="C354" s="119" t="s">
        <v>2480</v>
      </c>
      <c r="D354" s="119" t="s">
        <v>285</v>
      </c>
      <c r="E354" s="119" t="s">
        <v>2489</v>
      </c>
      <c r="F354" s="118" t="s">
        <v>495</v>
      </c>
      <c r="G354" s="117">
        <v>28</v>
      </c>
      <c r="H354" s="117">
        <v>23.8</v>
      </c>
      <c r="I354" s="117"/>
      <c r="J354" s="116">
        <v>17</v>
      </c>
      <c r="K354" s="115" t="str">
        <f t="shared" si="5"/>
        <v/>
      </c>
      <c r="L354" s="114"/>
    </row>
    <row r="355" spans="1:12" ht="15" customHeight="1" x14ac:dyDescent="0.25">
      <c r="A355" s="120" t="s">
        <v>2488</v>
      </c>
      <c r="B355" s="119" t="s">
        <v>2481</v>
      </c>
      <c r="C355" s="119" t="s">
        <v>2480</v>
      </c>
      <c r="D355" s="119" t="s">
        <v>285</v>
      </c>
      <c r="E355" s="119" t="s">
        <v>357</v>
      </c>
      <c r="F355" s="118" t="s">
        <v>495</v>
      </c>
      <c r="G355" s="117">
        <v>37.4</v>
      </c>
      <c r="H355" s="117">
        <v>31.8</v>
      </c>
      <c r="I355" s="117"/>
      <c r="J355" s="116">
        <v>13</v>
      </c>
      <c r="K355" s="115" t="str">
        <f t="shared" si="5"/>
        <v/>
      </c>
      <c r="L355" s="114"/>
    </row>
    <row r="356" spans="1:12" ht="15" customHeight="1" x14ac:dyDescent="0.25">
      <c r="A356" s="120" t="s">
        <v>2487</v>
      </c>
      <c r="B356" s="119" t="s">
        <v>2481</v>
      </c>
      <c r="C356" s="119" t="s">
        <v>2480</v>
      </c>
      <c r="D356" s="119" t="s">
        <v>285</v>
      </c>
      <c r="E356" s="119" t="s">
        <v>319</v>
      </c>
      <c r="F356" s="118" t="s">
        <v>495</v>
      </c>
      <c r="G356" s="117">
        <v>32.35</v>
      </c>
      <c r="H356" s="117">
        <v>27.5</v>
      </c>
      <c r="I356" s="117"/>
      <c r="J356" s="116">
        <v>44</v>
      </c>
      <c r="K356" s="115" t="str">
        <f t="shared" si="5"/>
        <v/>
      </c>
      <c r="L356" s="114"/>
    </row>
    <row r="357" spans="1:12" ht="15" customHeight="1" x14ac:dyDescent="0.25">
      <c r="A357" s="120" t="s">
        <v>2486</v>
      </c>
      <c r="B357" s="119" t="s">
        <v>2481</v>
      </c>
      <c r="C357" s="119" t="s">
        <v>2480</v>
      </c>
      <c r="D357" s="119" t="s">
        <v>285</v>
      </c>
      <c r="E357" s="119" t="s">
        <v>291</v>
      </c>
      <c r="F357" s="118" t="s">
        <v>495</v>
      </c>
      <c r="G357" s="117">
        <v>27.55</v>
      </c>
      <c r="H357" s="117">
        <v>23.45</v>
      </c>
      <c r="I357" s="117"/>
      <c r="J357" s="116">
        <v>139</v>
      </c>
      <c r="K357" s="115" t="str">
        <f t="shared" si="5"/>
        <v/>
      </c>
      <c r="L357" s="114"/>
    </row>
    <row r="358" spans="1:12" ht="15" customHeight="1" x14ac:dyDescent="0.25">
      <c r="A358" s="120" t="s">
        <v>2485</v>
      </c>
      <c r="B358" s="119" t="s">
        <v>2481</v>
      </c>
      <c r="C358" s="119" t="s">
        <v>2480</v>
      </c>
      <c r="D358" s="119" t="s">
        <v>285</v>
      </c>
      <c r="E358" s="119" t="s">
        <v>287</v>
      </c>
      <c r="F358" s="118" t="s">
        <v>495</v>
      </c>
      <c r="G358" s="117">
        <v>23.5</v>
      </c>
      <c r="H358" s="117">
        <v>20</v>
      </c>
      <c r="I358" s="117"/>
      <c r="J358" s="116">
        <v>180</v>
      </c>
      <c r="K358" s="115" t="str">
        <f t="shared" si="5"/>
        <v/>
      </c>
      <c r="L358" s="114"/>
    </row>
    <row r="359" spans="1:12" ht="15" customHeight="1" x14ac:dyDescent="0.25">
      <c r="A359" s="120" t="s">
        <v>2484</v>
      </c>
      <c r="B359" s="119" t="s">
        <v>2481</v>
      </c>
      <c r="C359" s="119" t="s">
        <v>2480</v>
      </c>
      <c r="D359" s="119" t="s">
        <v>285</v>
      </c>
      <c r="E359" s="119" t="s">
        <v>315</v>
      </c>
      <c r="F359" s="118" t="s">
        <v>495</v>
      </c>
      <c r="G359" s="117">
        <v>19.5</v>
      </c>
      <c r="H359" s="117">
        <v>16.600000000000001</v>
      </c>
      <c r="I359" s="117"/>
      <c r="J359" s="116">
        <v>120</v>
      </c>
      <c r="K359" s="115" t="str">
        <f t="shared" si="5"/>
        <v/>
      </c>
      <c r="L359" s="114"/>
    </row>
    <row r="360" spans="1:12" ht="15" customHeight="1" x14ac:dyDescent="0.25">
      <c r="A360" s="120" t="s">
        <v>2483</v>
      </c>
      <c r="B360" s="119" t="s">
        <v>2481</v>
      </c>
      <c r="C360" s="119" t="s">
        <v>2480</v>
      </c>
      <c r="D360" s="119" t="s">
        <v>285</v>
      </c>
      <c r="E360" s="119" t="s">
        <v>311</v>
      </c>
      <c r="F360" s="118" t="s">
        <v>495</v>
      </c>
      <c r="G360" s="117">
        <v>16.399999999999999</v>
      </c>
      <c r="H360" s="117">
        <v>13.95</v>
      </c>
      <c r="I360" s="117"/>
      <c r="J360" s="116">
        <v>38</v>
      </c>
      <c r="K360" s="115" t="str">
        <f t="shared" si="5"/>
        <v/>
      </c>
      <c r="L360" s="114"/>
    </row>
    <row r="361" spans="1:12" ht="15" customHeight="1" x14ac:dyDescent="0.25">
      <c r="A361" s="120" t="s">
        <v>2482</v>
      </c>
      <c r="B361" s="119" t="s">
        <v>2481</v>
      </c>
      <c r="C361" s="119" t="s">
        <v>2480</v>
      </c>
      <c r="D361" s="119" t="s">
        <v>285</v>
      </c>
      <c r="E361" s="119" t="s">
        <v>305</v>
      </c>
      <c r="F361" s="118" t="s">
        <v>495</v>
      </c>
      <c r="G361" s="117">
        <v>13.5</v>
      </c>
      <c r="H361" s="117">
        <v>11.5</v>
      </c>
      <c r="I361" s="117"/>
      <c r="J361" s="116">
        <v>13</v>
      </c>
      <c r="K361" s="115" t="str">
        <f t="shared" si="5"/>
        <v/>
      </c>
      <c r="L361" s="114"/>
    </row>
    <row r="362" spans="1:12" ht="15" customHeight="1" x14ac:dyDescent="0.25">
      <c r="A362" s="120" t="s">
        <v>2479</v>
      </c>
      <c r="B362" s="119" t="s">
        <v>2474</v>
      </c>
      <c r="C362" s="119" t="s">
        <v>2473</v>
      </c>
      <c r="D362" s="119" t="s">
        <v>285</v>
      </c>
      <c r="E362" s="119" t="s">
        <v>303</v>
      </c>
      <c r="F362" s="118" t="s">
        <v>373</v>
      </c>
      <c r="G362" s="117">
        <v>126.6</v>
      </c>
      <c r="H362" s="117">
        <v>107.65</v>
      </c>
      <c r="I362" s="117">
        <v>1.5</v>
      </c>
      <c r="J362" s="116">
        <v>18</v>
      </c>
      <c r="K362" s="115" t="str">
        <f t="shared" si="5"/>
        <v/>
      </c>
      <c r="L362" s="114"/>
    </row>
    <row r="363" spans="1:12" ht="15" customHeight="1" x14ac:dyDescent="0.25">
      <c r="A363" s="120" t="s">
        <v>2478</v>
      </c>
      <c r="B363" s="119" t="s">
        <v>2474</v>
      </c>
      <c r="C363" s="119" t="s">
        <v>2473</v>
      </c>
      <c r="D363" s="119" t="s">
        <v>285</v>
      </c>
      <c r="E363" s="119" t="s">
        <v>301</v>
      </c>
      <c r="F363" s="118" t="s">
        <v>373</v>
      </c>
      <c r="G363" s="117">
        <v>110.9</v>
      </c>
      <c r="H363" s="117">
        <v>94.3</v>
      </c>
      <c r="I363" s="117">
        <v>1.5</v>
      </c>
      <c r="J363" s="116">
        <v>316</v>
      </c>
      <c r="K363" s="115" t="str">
        <f t="shared" si="5"/>
        <v/>
      </c>
      <c r="L363" s="114"/>
    </row>
    <row r="364" spans="1:12" ht="15" customHeight="1" x14ac:dyDescent="0.25">
      <c r="A364" s="120" t="s">
        <v>2477</v>
      </c>
      <c r="B364" s="119" t="s">
        <v>2474</v>
      </c>
      <c r="C364" s="119" t="s">
        <v>2473</v>
      </c>
      <c r="D364" s="119" t="s">
        <v>285</v>
      </c>
      <c r="E364" s="119" t="s">
        <v>299</v>
      </c>
      <c r="F364" s="118" t="s">
        <v>373</v>
      </c>
      <c r="G364" s="117">
        <v>96.45</v>
      </c>
      <c r="H364" s="117">
        <v>82</v>
      </c>
      <c r="I364" s="117">
        <v>1.5</v>
      </c>
      <c r="J364" s="116">
        <v>28</v>
      </c>
      <c r="K364" s="115" t="str">
        <f t="shared" si="5"/>
        <v/>
      </c>
      <c r="L364" s="114"/>
    </row>
    <row r="365" spans="1:12" ht="15" customHeight="1" x14ac:dyDescent="0.25">
      <c r="A365" s="120" t="s">
        <v>2476</v>
      </c>
      <c r="B365" s="119" t="s">
        <v>2474</v>
      </c>
      <c r="C365" s="119" t="s">
        <v>2473</v>
      </c>
      <c r="D365" s="119" t="s">
        <v>285</v>
      </c>
      <c r="E365" s="119" t="s">
        <v>297</v>
      </c>
      <c r="F365" s="118" t="s">
        <v>373</v>
      </c>
      <c r="G365" s="117">
        <v>80.8</v>
      </c>
      <c r="H365" s="117">
        <v>68.7</v>
      </c>
      <c r="I365" s="117">
        <v>1.5</v>
      </c>
      <c r="J365" s="116">
        <v>98</v>
      </c>
      <c r="K365" s="115" t="str">
        <f t="shared" si="5"/>
        <v/>
      </c>
      <c r="L365" s="114"/>
    </row>
    <row r="366" spans="1:12" ht="15" customHeight="1" x14ac:dyDescent="0.25">
      <c r="A366" s="120" t="s">
        <v>2475</v>
      </c>
      <c r="B366" s="119" t="s">
        <v>2474</v>
      </c>
      <c r="C366" s="119" t="s">
        <v>2473</v>
      </c>
      <c r="D366" s="119" t="s">
        <v>285</v>
      </c>
      <c r="E366" s="119" t="s">
        <v>295</v>
      </c>
      <c r="F366" s="118" t="s">
        <v>373</v>
      </c>
      <c r="G366" s="117">
        <v>70.349999999999994</v>
      </c>
      <c r="H366" s="117">
        <v>59.8</v>
      </c>
      <c r="I366" s="117">
        <v>1.5</v>
      </c>
      <c r="J366" s="116">
        <v>32</v>
      </c>
      <c r="K366" s="115" t="str">
        <f t="shared" si="5"/>
        <v/>
      </c>
      <c r="L366" s="114"/>
    </row>
    <row r="367" spans="1:12" ht="15" customHeight="1" x14ac:dyDescent="0.25">
      <c r="A367" s="120" t="s">
        <v>2472</v>
      </c>
      <c r="B367" s="119" t="s">
        <v>2468</v>
      </c>
      <c r="C367" s="119" t="s">
        <v>2467</v>
      </c>
      <c r="D367" s="119" t="s">
        <v>285</v>
      </c>
      <c r="E367" s="119" t="s">
        <v>287</v>
      </c>
      <c r="F367" s="118" t="s">
        <v>373</v>
      </c>
      <c r="G367" s="117">
        <v>38.25</v>
      </c>
      <c r="H367" s="117">
        <v>32.549999999999997</v>
      </c>
      <c r="I367" s="117">
        <v>0.5</v>
      </c>
      <c r="J367" s="116">
        <v>500</v>
      </c>
      <c r="K367" s="115" t="str">
        <f t="shared" si="5"/>
        <v/>
      </c>
      <c r="L367" s="114"/>
    </row>
    <row r="368" spans="1:12" ht="15" customHeight="1" x14ac:dyDescent="0.25">
      <c r="A368" s="120" t="s">
        <v>2471</v>
      </c>
      <c r="B368" s="119" t="s">
        <v>2468</v>
      </c>
      <c r="C368" s="119" t="s">
        <v>2467</v>
      </c>
      <c r="D368" s="119" t="s">
        <v>285</v>
      </c>
      <c r="E368" s="119" t="s">
        <v>315</v>
      </c>
      <c r="F368" s="118" t="s">
        <v>373</v>
      </c>
      <c r="G368" s="117">
        <v>33.049999999999997</v>
      </c>
      <c r="H368" s="117">
        <v>28.1</v>
      </c>
      <c r="I368" s="117">
        <v>0.5</v>
      </c>
      <c r="J368" s="116">
        <v>246</v>
      </c>
      <c r="K368" s="115" t="str">
        <f t="shared" si="5"/>
        <v/>
      </c>
      <c r="L368" s="114"/>
    </row>
    <row r="369" spans="1:12" ht="15" customHeight="1" x14ac:dyDescent="0.25">
      <c r="A369" s="120" t="s">
        <v>2470</v>
      </c>
      <c r="B369" s="119" t="s">
        <v>2468</v>
      </c>
      <c r="C369" s="119" t="s">
        <v>2467</v>
      </c>
      <c r="D369" s="119" t="s">
        <v>285</v>
      </c>
      <c r="E369" s="119" t="s">
        <v>311</v>
      </c>
      <c r="F369" s="118" t="s">
        <v>373</v>
      </c>
      <c r="G369" s="117">
        <v>27.6</v>
      </c>
      <c r="H369" s="117">
        <v>23.5</v>
      </c>
      <c r="I369" s="117">
        <v>0.5</v>
      </c>
      <c r="J369" s="116">
        <v>109</v>
      </c>
      <c r="K369" s="115" t="str">
        <f t="shared" si="5"/>
        <v/>
      </c>
      <c r="L369" s="114"/>
    </row>
    <row r="370" spans="1:12" ht="15" customHeight="1" x14ac:dyDescent="0.25">
      <c r="A370" s="120" t="s">
        <v>2469</v>
      </c>
      <c r="B370" s="119" t="s">
        <v>2468</v>
      </c>
      <c r="C370" s="119" t="s">
        <v>2467</v>
      </c>
      <c r="D370" s="119" t="s">
        <v>285</v>
      </c>
      <c r="E370" s="119" t="s">
        <v>305</v>
      </c>
      <c r="F370" s="118" t="s">
        <v>373</v>
      </c>
      <c r="G370" s="117">
        <v>23.2</v>
      </c>
      <c r="H370" s="117">
        <v>19.75</v>
      </c>
      <c r="I370" s="117">
        <v>0.5</v>
      </c>
      <c r="J370" s="116">
        <v>18</v>
      </c>
      <c r="K370" s="115" t="str">
        <f t="shared" si="5"/>
        <v/>
      </c>
      <c r="L370" s="114"/>
    </row>
    <row r="371" spans="1:12" ht="15" customHeight="1" x14ac:dyDescent="0.25">
      <c r="A371" s="120" t="s">
        <v>2466</v>
      </c>
      <c r="B371" s="119" t="s">
        <v>2456</v>
      </c>
      <c r="C371" s="119" t="s">
        <v>2455</v>
      </c>
      <c r="D371" s="119" t="s">
        <v>285</v>
      </c>
      <c r="E371" s="119" t="s">
        <v>303</v>
      </c>
      <c r="F371" s="118" t="s">
        <v>495</v>
      </c>
      <c r="G371" s="117">
        <v>99.5</v>
      </c>
      <c r="H371" s="117">
        <v>84.6</v>
      </c>
      <c r="I371" s="117">
        <v>0.5</v>
      </c>
      <c r="J371" s="116">
        <v>31</v>
      </c>
      <c r="K371" s="115" t="str">
        <f t="shared" si="5"/>
        <v/>
      </c>
      <c r="L371" s="114"/>
    </row>
    <row r="372" spans="1:12" ht="15" customHeight="1" x14ac:dyDescent="0.25">
      <c r="A372" s="120" t="s">
        <v>2465</v>
      </c>
      <c r="B372" s="119" t="s">
        <v>2456</v>
      </c>
      <c r="C372" s="119" t="s">
        <v>2455</v>
      </c>
      <c r="D372" s="119" t="s">
        <v>285</v>
      </c>
      <c r="E372" s="119" t="s">
        <v>297</v>
      </c>
      <c r="F372" s="118" t="s">
        <v>495</v>
      </c>
      <c r="G372" s="117">
        <v>61.5</v>
      </c>
      <c r="H372" s="117">
        <v>52.3</v>
      </c>
      <c r="I372" s="117">
        <v>0.5</v>
      </c>
      <c r="J372" s="116">
        <v>500</v>
      </c>
      <c r="K372" s="115" t="str">
        <f t="shared" si="5"/>
        <v/>
      </c>
      <c r="L372" s="114"/>
    </row>
    <row r="373" spans="1:12" ht="15" customHeight="1" x14ac:dyDescent="0.25">
      <c r="A373" s="120" t="s">
        <v>2464</v>
      </c>
      <c r="B373" s="119" t="s">
        <v>2456</v>
      </c>
      <c r="C373" s="119" t="s">
        <v>2455</v>
      </c>
      <c r="D373" s="119" t="s">
        <v>285</v>
      </c>
      <c r="E373" s="119" t="s">
        <v>295</v>
      </c>
      <c r="F373" s="118" t="s">
        <v>495</v>
      </c>
      <c r="G373" s="117">
        <v>53.6</v>
      </c>
      <c r="H373" s="117">
        <v>45.6</v>
      </c>
      <c r="I373" s="117">
        <v>0.5</v>
      </c>
      <c r="J373" s="116">
        <v>500</v>
      </c>
      <c r="K373" s="115" t="str">
        <f t="shared" si="5"/>
        <v/>
      </c>
      <c r="L373" s="114"/>
    </row>
    <row r="374" spans="1:12" ht="15" customHeight="1" x14ac:dyDescent="0.25">
      <c r="A374" s="120" t="s">
        <v>2463</v>
      </c>
      <c r="B374" s="119" t="s">
        <v>2456</v>
      </c>
      <c r="C374" s="119" t="s">
        <v>2455</v>
      </c>
      <c r="D374" s="119" t="s">
        <v>285</v>
      </c>
      <c r="E374" s="119" t="s">
        <v>357</v>
      </c>
      <c r="F374" s="118" t="s">
        <v>495</v>
      </c>
      <c r="G374" s="117">
        <v>57.6</v>
      </c>
      <c r="H374" s="117">
        <v>49</v>
      </c>
      <c r="I374" s="117">
        <v>0.5</v>
      </c>
      <c r="J374" s="116">
        <v>114</v>
      </c>
      <c r="K374" s="115" t="str">
        <f t="shared" si="5"/>
        <v/>
      </c>
      <c r="L374" s="114"/>
    </row>
    <row r="375" spans="1:12" ht="15" customHeight="1" x14ac:dyDescent="0.25">
      <c r="A375" s="120" t="s">
        <v>2462</v>
      </c>
      <c r="B375" s="119" t="s">
        <v>2456</v>
      </c>
      <c r="C375" s="119" t="s">
        <v>2455</v>
      </c>
      <c r="D375" s="119" t="s">
        <v>285</v>
      </c>
      <c r="E375" s="119" t="s">
        <v>319</v>
      </c>
      <c r="F375" s="118" t="s">
        <v>495</v>
      </c>
      <c r="G375" s="117">
        <v>51</v>
      </c>
      <c r="H375" s="117">
        <v>43.35</v>
      </c>
      <c r="I375" s="117">
        <v>0.5</v>
      </c>
      <c r="J375" s="116">
        <v>355</v>
      </c>
      <c r="K375" s="115" t="str">
        <f t="shared" si="5"/>
        <v/>
      </c>
      <c r="L375" s="114"/>
    </row>
    <row r="376" spans="1:12" ht="15" customHeight="1" x14ac:dyDescent="0.25">
      <c r="A376" s="120" t="s">
        <v>2461</v>
      </c>
      <c r="B376" s="119" t="s">
        <v>2456</v>
      </c>
      <c r="C376" s="119" t="s">
        <v>2455</v>
      </c>
      <c r="D376" s="119" t="s">
        <v>285</v>
      </c>
      <c r="E376" s="119" t="s">
        <v>291</v>
      </c>
      <c r="F376" s="118" t="s">
        <v>495</v>
      </c>
      <c r="G376" s="117">
        <v>44.35</v>
      </c>
      <c r="H376" s="117">
        <v>37.700000000000003</v>
      </c>
      <c r="I376" s="117">
        <v>0.5</v>
      </c>
      <c r="J376" s="116">
        <v>500</v>
      </c>
      <c r="K376" s="115" t="str">
        <f t="shared" si="5"/>
        <v/>
      </c>
      <c r="L376" s="114"/>
    </row>
    <row r="377" spans="1:12" ht="15" customHeight="1" x14ac:dyDescent="0.25">
      <c r="A377" s="120" t="s">
        <v>2460</v>
      </c>
      <c r="B377" s="119" t="s">
        <v>2456</v>
      </c>
      <c r="C377" s="119" t="s">
        <v>2455</v>
      </c>
      <c r="D377" s="119" t="s">
        <v>285</v>
      </c>
      <c r="E377" s="119" t="s">
        <v>287</v>
      </c>
      <c r="F377" s="118" t="s">
        <v>495</v>
      </c>
      <c r="G377" s="117">
        <v>38.700000000000003</v>
      </c>
      <c r="H377" s="117">
        <v>32.9</v>
      </c>
      <c r="I377" s="117">
        <v>0.5</v>
      </c>
      <c r="J377" s="116">
        <v>500</v>
      </c>
      <c r="K377" s="115" t="str">
        <f t="shared" si="5"/>
        <v/>
      </c>
      <c r="L377" s="114"/>
    </row>
    <row r="378" spans="1:12" ht="15" customHeight="1" x14ac:dyDescent="0.25">
      <c r="A378" s="120" t="s">
        <v>2459</v>
      </c>
      <c r="B378" s="119" t="s">
        <v>2456</v>
      </c>
      <c r="C378" s="119" t="s">
        <v>2455</v>
      </c>
      <c r="D378" s="119" t="s">
        <v>285</v>
      </c>
      <c r="E378" s="119" t="s">
        <v>315</v>
      </c>
      <c r="F378" s="118" t="s">
        <v>495</v>
      </c>
      <c r="G378" s="117">
        <v>33.200000000000003</v>
      </c>
      <c r="H378" s="117">
        <v>28.25</v>
      </c>
      <c r="I378" s="117">
        <v>0.5</v>
      </c>
      <c r="J378" s="116">
        <v>500</v>
      </c>
      <c r="K378" s="115" t="str">
        <f t="shared" si="5"/>
        <v/>
      </c>
      <c r="L378" s="114"/>
    </row>
    <row r="379" spans="1:12" ht="15" customHeight="1" x14ac:dyDescent="0.25">
      <c r="A379" s="120" t="s">
        <v>2458</v>
      </c>
      <c r="B379" s="119" t="s">
        <v>2456</v>
      </c>
      <c r="C379" s="119" t="s">
        <v>2455</v>
      </c>
      <c r="D379" s="119" t="s">
        <v>285</v>
      </c>
      <c r="E379" s="119" t="s">
        <v>311</v>
      </c>
      <c r="F379" s="118" t="s">
        <v>495</v>
      </c>
      <c r="G379" s="117">
        <v>27.8</v>
      </c>
      <c r="H379" s="117">
        <v>23.65</v>
      </c>
      <c r="I379" s="117">
        <v>0.5</v>
      </c>
      <c r="J379" s="116">
        <v>473</v>
      </c>
      <c r="K379" s="115" t="str">
        <f t="shared" si="5"/>
        <v/>
      </c>
      <c r="L379" s="114"/>
    </row>
    <row r="380" spans="1:12" ht="15" customHeight="1" x14ac:dyDescent="0.25">
      <c r="A380" s="120" t="s">
        <v>2457</v>
      </c>
      <c r="B380" s="119" t="s">
        <v>2456</v>
      </c>
      <c r="C380" s="119" t="s">
        <v>2455</v>
      </c>
      <c r="D380" s="119" t="s">
        <v>285</v>
      </c>
      <c r="E380" s="119" t="s">
        <v>305</v>
      </c>
      <c r="F380" s="118" t="s">
        <v>495</v>
      </c>
      <c r="G380" s="117">
        <v>23.5</v>
      </c>
      <c r="H380" s="117">
        <v>20</v>
      </c>
      <c r="I380" s="117">
        <v>0.5</v>
      </c>
      <c r="J380" s="116">
        <v>79</v>
      </c>
      <c r="K380" s="115" t="str">
        <f t="shared" si="5"/>
        <v/>
      </c>
      <c r="L380" s="114"/>
    </row>
    <row r="381" spans="1:12" ht="15" customHeight="1" x14ac:dyDescent="0.25">
      <c r="A381" s="120" t="s">
        <v>2454</v>
      </c>
      <c r="B381" s="119" t="s">
        <v>2446</v>
      </c>
      <c r="C381" s="119" t="s">
        <v>2445</v>
      </c>
      <c r="D381" s="119" t="s">
        <v>285</v>
      </c>
      <c r="E381" s="119" t="s">
        <v>301</v>
      </c>
      <c r="F381" s="118" t="s">
        <v>286</v>
      </c>
      <c r="G381" s="117">
        <v>86.2</v>
      </c>
      <c r="H381" s="117">
        <v>73.3</v>
      </c>
      <c r="I381" s="117">
        <v>0.5</v>
      </c>
      <c r="J381" s="116">
        <v>42</v>
      </c>
      <c r="K381" s="115" t="str">
        <f t="shared" si="5"/>
        <v/>
      </c>
      <c r="L381" s="114"/>
    </row>
    <row r="382" spans="1:12" ht="15" customHeight="1" x14ac:dyDescent="0.25">
      <c r="A382" s="120" t="s">
        <v>2453</v>
      </c>
      <c r="B382" s="119" t="s">
        <v>2446</v>
      </c>
      <c r="C382" s="119" t="s">
        <v>2445</v>
      </c>
      <c r="D382" s="119" t="s">
        <v>285</v>
      </c>
      <c r="E382" s="119" t="s">
        <v>299</v>
      </c>
      <c r="F382" s="118" t="s">
        <v>286</v>
      </c>
      <c r="G382" s="117">
        <v>73.55</v>
      </c>
      <c r="H382" s="117">
        <v>62.55</v>
      </c>
      <c r="I382" s="117">
        <v>0.5</v>
      </c>
      <c r="J382" s="116">
        <v>456</v>
      </c>
      <c r="K382" s="115" t="str">
        <f t="shared" si="5"/>
        <v/>
      </c>
      <c r="L382" s="114"/>
    </row>
    <row r="383" spans="1:12" ht="15" customHeight="1" x14ac:dyDescent="0.25">
      <c r="A383" s="120" t="s">
        <v>2452</v>
      </c>
      <c r="B383" s="119" t="s">
        <v>2446</v>
      </c>
      <c r="C383" s="119" t="s">
        <v>2445</v>
      </c>
      <c r="D383" s="119" t="s">
        <v>285</v>
      </c>
      <c r="E383" s="119" t="s">
        <v>295</v>
      </c>
      <c r="F383" s="118" t="s">
        <v>286</v>
      </c>
      <c r="G383" s="117">
        <v>47.1</v>
      </c>
      <c r="H383" s="117">
        <v>40.049999999999997</v>
      </c>
      <c r="I383" s="117">
        <v>0.5</v>
      </c>
      <c r="J383" s="116">
        <v>148</v>
      </c>
      <c r="K383" s="115" t="str">
        <f t="shared" si="5"/>
        <v/>
      </c>
      <c r="L383" s="114"/>
    </row>
    <row r="384" spans="1:12" ht="15" customHeight="1" x14ac:dyDescent="0.25">
      <c r="A384" s="120" t="s">
        <v>2451</v>
      </c>
      <c r="B384" s="119" t="s">
        <v>2446</v>
      </c>
      <c r="C384" s="119" t="s">
        <v>2445</v>
      </c>
      <c r="D384" s="119" t="s">
        <v>285</v>
      </c>
      <c r="E384" s="119" t="s">
        <v>291</v>
      </c>
      <c r="F384" s="118" t="s">
        <v>286</v>
      </c>
      <c r="G384" s="117">
        <v>44.35</v>
      </c>
      <c r="H384" s="117">
        <v>37.700000000000003</v>
      </c>
      <c r="I384" s="117">
        <v>0.5</v>
      </c>
      <c r="J384" s="116">
        <v>500</v>
      </c>
      <c r="K384" s="115" t="str">
        <f t="shared" si="5"/>
        <v/>
      </c>
      <c r="L384" s="114"/>
    </row>
    <row r="385" spans="1:12" ht="15" customHeight="1" x14ac:dyDescent="0.25">
      <c r="A385" s="120" t="s">
        <v>2450</v>
      </c>
      <c r="B385" s="119" t="s">
        <v>2446</v>
      </c>
      <c r="C385" s="119" t="s">
        <v>2445</v>
      </c>
      <c r="D385" s="119" t="s">
        <v>285</v>
      </c>
      <c r="E385" s="119" t="s">
        <v>287</v>
      </c>
      <c r="F385" s="118" t="s">
        <v>286</v>
      </c>
      <c r="G385" s="117">
        <v>38.700000000000003</v>
      </c>
      <c r="H385" s="117">
        <v>32.9</v>
      </c>
      <c r="I385" s="117">
        <v>0.5</v>
      </c>
      <c r="J385" s="116">
        <v>500</v>
      </c>
      <c r="K385" s="115" t="str">
        <f t="shared" si="5"/>
        <v/>
      </c>
      <c r="L385" s="114"/>
    </row>
    <row r="386" spans="1:12" ht="15" customHeight="1" x14ac:dyDescent="0.25">
      <c r="A386" s="120" t="s">
        <v>2449</v>
      </c>
      <c r="B386" s="119" t="s">
        <v>2446</v>
      </c>
      <c r="C386" s="119" t="s">
        <v>2445</v>
      </c>
      <c r="D386" s="119" t="s">
        <v>285</v>
      </c>
      <c r="E386" s="119" t="s">
        <v>315</v>
      </c>
      <c r="F386" s="118" t="s">
        <v>286</v>
      </c>
      <c r="G386" s="117">
        <v>33.200000000000003</v>
      </c>
      <c r="H386" s="117">
        <v>28.25</v>
      </c>
      <c r="I386" s="117">
        <v>0.5</v>
      </c>
      <c r="J386" s="116">
        <v>500</v>
      </c>
      <c r="K386" s="115" t="str">
        <f t="shared" si="5"/>
        <v/>
      </c>
      <c r="L386" s="114"/>
    </row>
    <row r="387" spans="1:12" ht="15" customHeight="1" x14ac:dyDescent="0.25">
      <c r="A387" s="120" t="s">
        <v>2448</v>
      </c>
      <c r="B387" s="119" t="s">
        <v>2446</v>
      </c>
      <c r="C387" s="119" t="s">
        <v>2445</v>
      </c>
      <c r="D387" s="119" t="s">
        <v>285</v>
      </c>
      <c r="E387" s="119" t="s">
        <v>311</v>
      </c>
      <c r="F387" s="118" t="s">
        <v>286</v>
      </c>
      <c r="G387" s="117">
        <v>27.8</v>
      </c>
      <c r="H387" s="117">
        <v>23.65</v>
      </c>
      <c r="I387" s="117">
        <v>0.5</v>
      </c>
      <c r="J387" s="116">
        <v>360</v>
      </c>
      <c r="K387" s="115" t="str">
        <f t="shared" si="5"/>
        <v/>
      </c>
      <c r="L387" s="114"/>
    </row>
    <row r="388" spans="1:12" ht="15" customHeight="1" x14ac:dyDescent="0.25">
      <c r="A388" s="120" t="s">
        <v>2447</v>
      </c>
      <c r="B388" s="119" t="s">
        <v>2446</v>
      </c>
      <c r="C388" s="119" t="s">
        <v>2445</v>
      </c>
      <c r="D388" s="119" t="s">
        <v>285</v>
      </c>
      <c r="E388" s="119" t="s">
        <v>305</v>
      </c>
      <c r="F388" s="118" t="s">
        <v>286</v>
      </c>
      <c r="G388" s="117">
        <v>23.5</v>
      </c>
      <c r="H388" s="117">
        <v>20</v>
      </c>
      <c r="I388" s="117">
        <v>0.5</v>
      </c>
      <c r="J388" s="116">
        <v>50</v>
      </c>
      <c r="K388" s="115" t="str">
        <f t="shared" si="5"/>
        <v/>
      </c>
      <c r="L388" s="114"/>
    </row>
    <row r="389" spans="1:12" ht="15" customHeight="1" x14ac:dyDescent="0.25">
      <c r="A389" s="120" t="s">
        <v>2444</v>
      </c>
      <c r="B389" s="119" t="s">
        <v>2433</v>
      </c>
      <c r="C389" s="119" t="s">
        <v>2432</v>
      </c>
      <c r="D389" s="119" t="s">
        <v>285</v>
      </c>
      <c r="E389" s="119" t="s">
        <v>301</v>
      </c>
      <c r="F389" s="118" t="s">
        <v>373</v>
      </c>
      <c r="G389" s="117">
        <v>68.2</v>
      </c>
      <c r="H389" s="117">
        <v>58</v>
      </c>
      <c r="I389" s="117"/>
      <c r="J389" s="116">
        <v>42</v>
      </c>
      <c r="K389" s="115" t="str">
        <f t="shared" si="5"/>
        <v/>
      </c>
      <c r="L389" s="114"/>
    </row>
    <row r="390" spans="1:12" ht="15" customHeight="1" x14ac:dyDescent="0.25">
      <c r="A390" s="120" t="s">
        <v>2443</v>
      </c>
      <c r="B390" s="119" t="s">
        <v>2433</v>
      </c>
      <c r="C390" s="119" t="s">
        <v>2432</v>
      </c>
      <c r="D390" s="119" t="s">
        <v>285</v>
      </c>
      <c r="E390" s="119" t="s">
        <v>936</v>
      </c>
      <c r="F390" s="118" t="s">
        <v>373</v>
      </c>
      <c r="G390" s="117">
        <v>50.65</v>
      </c>
      <c r="H390" s="117">
        <v>43.1</v>
      </c>
      <c r="I390" s="117"/>
      <c r="J390" s="116">
        <v>47</v>
      </c>
      <c r="K390" s="115" t="str">
        <f t="shared" si="5"/>
        <v/>
      </c>
      <c r="L390" s="114"/>
    </row>
    <row r="391" spans="1:12" ht="15" customHeight="1" x14ac:dyDescent="0.25">
      <c r="A391" s="120" t="s">
        <v>2442</v>
      </c>
      <c r="B391" s="119" t="s">
        <v>2433</v>
      </c>
      <c r="C391" s="119" t="s">
        <v>2432</v>
      </c>
      <c r="D391" s="119" t="s">
        <v>285</v>
      </c>
      <c r="E391" s="119" t="s">
        <v>297</v>
      </c>
      <c r="F391" s="118" t="s">
        <v>373</v>
      </c>
      <c r="G391" s="117">
        <v>47.5</v>
      </c>
      <c r="H391" s="117">
        <v>40.4</v>
      </c>
      <c r="I391" s="117"/>
      <c r="J391" s="116">
        <v>500</v>
      </c>
      <c r="K391" s="115" t="str">
        <f t="shared" si="5"/>
        <v/>
      </c>
      <c r="L391" s="114"/>
    </row>
    <row r="392" spans="1:12" ht="15" customHeight="1" x14ac:dyDescent="0.25">
      <c r="A392" s="120" t="s">
        <v>2441</v>
      </c>
      <c r="B392" s="119" t="s">
        <v>2433</v>
      </c>
      <c r="C392" s="119" t="s">
        <v>2432</v>
      </c>
      <c r="D392" s="119" t="s">
        <v>285</v>
      </c>
      <c r="E392" s="119" t="s">
        <v>295</v>
      </c>
      <c r="F392" s="118" t="s">
        <v>373</v>
      </c>
      <c r="G392" s="117">
        <v>39.799999999999997</v>
      </c>
      <c r="H392" s="117">
        <v>33.85</v>
      </c>
      <c r="I392" s="117"/>
      <c r="J392" s="116">
        <v>500</v>
      </c>
      <c r="K392" s="115" t="str">
        <f t="shared" si="5"/>
        <v/>
      </c>
      <c r="L392" s="114"/>
    </row>
    <row r="393" spans="1:12" ht="15" customHeight="1" x14ac:dyDescent="0.25">
      <c r="A393" s="120" t="s">
        <v>2440</v>
      </c>
      <c r="B393" s="119" t="s">
        <v>2433</v>
      </c>
      <c r="C393" s="119" t="s">
        <v>2432</v>
      </c>
      <c r="D393" s="119" t="s">
        <v>285</v>
      </c>
      <c r="E393" s="119" t="s">
        <v>293</v>
      </c>
      <c r="F393" s="118" t="s">
        <v>373</v>
      </c>
      <c r="G393" s="117">
        <v>33.75</v>
      </c>
      <c r="H393" s="117">
        <v>28.7</v>
      </c>
      <c r="I393" s="117"/>
      <c r="J393" s="116">
        <v>500</v>
      </c>
      <c r="K393" s="115" t="str">
        <f t="shared" si="5"/>
        <v/>
      </c>
      <c r="L393" s="114"/>
    </row>
    <row r="394" spans="1:12" ht="15" customHeight="1" x14ac:dyDescent="0.25">
      <c r="A394" s="120" t="s">
        <v>2439</v>
      </c>
      <c r="B394" s="119" t="s">
        <v>2433</v>
      </c>
      <c r="C394" s="119" t="s">
        <v>2432</v>
      </c>
      <c r="D394" s="119" t="s">
        <v>285</v>
      </c>
      <c r="E394" s="119" t="s">
        <v>357</v>
      </c>
      <c r="F394" s="118" t="s">
        <v>373</v>
      </c>
      <c r="G394" s="117">
        <v>45.05</v>
      </c>
      <c r="H394" s="117">
        <v>38.299999999999997</v>
      </c>
      <c r="I394" s="117"/>
      <c r="J394" s="116">
        <v>10</v>
      </c>
      <c r="K394" s="115" t="str">
        <f t="shared" si="5"/>
        <v/>
      </c>
      <c r="L394" s="114"/>
    </row>
    <row r="395" spans="1:12" ht="15" customHeight="1" x14ac:dyDescent="0.25">
      <c r="A395" s="120" t="s">
        <v>2438</v>
      </c>
      <c r="B395" s="119" t="s">
        <v>2433</v>
      </c>
      <c r="C395" s="119" t="s">
        <v>2432</v>
      </c>
      <c r="D395" s="119" t="s">
        <v>285</v>
      </c>
      <c r="E395" s="119" t="s">
        <v>319</v>
      </c>
      <c r="F395" s="118" t="s">
        <v>373</v>
      </c>
      <c r="G395" s="117">
        <v>38.1</v>
      </c>
      <c r="H395" s="117">
        <v>32.4</v>
      </c>
      <c r="I395" s="117"/>
      <c r="J395" s="116">
        <v>111</v>
      </c>
      <c r="K395" s="115" t="str">
        <f t="shared" ref="K395:K458" si="6">IF(L395="","",IF(L395&lt;50,G395-($K$9*G395),IF(L395&gt;=50,H395-($K$9*H395))))</f>
        <v/>
      </c>
      <c r="L395" s="114"/>
    </row>
    <row r="396" spans="1:12" ht="15" customHeight="1" x14ac:dyDescent="0.25">
      <c r="A396" s="120" t="s">
        <v>2437</v>
      </c>
      <c r="B396" s="119" t="s">
        <v>2433</v>
      </c>
      <c r="C396" s="119" t="s">
        <v>2432</v>
      </c>
      <c r="D396" s="119" t="s">
        <v>285</v>
      </c>
      <c r="E396" s="119" t="s">
        <v>291</v>
      </c>
      <c r="F396" s="118" t="s">
        <v>373</v>
      </c>
      <c r="G396" s="117">
        <v>32.35</v>
      </c>
      <c r="H396" s="117">
        <v>27.5</v>
      </c>
      <c r="I396" s="117"/>
      <c r="J396" s="116">
        <v>500</v>
      </c>
      <c r="K396" s="115" t="str">
        <f t="shared" si="6"/>
        <v/>
      </c>
      <c r="L396" s="114"/>
    </row>
    <row r="397" spans="1:12" ht="15" customHeight="1" x14ac:dyDescent="0.25">
      <c r="A397" s="120" t="s">
        <v>2436</v>
      </c>
      <c r="B397" s="119" t="s">
        <v>2433</v>
      </c>
      <c r="C397" s="119" t="s">
        <v>2432</v>
      </c>
      <c r="D397" s="119" t="s">
        <v>285</v>
      </c>
      <c r="E397" s="119" t="s">
        <v>287</v>
      </c>
      <c r="F397" s="118" t="s">
        <v>373</v>
      </c>
      <c r="G397" s="117">
        <v>27.35</v>
      </c>
      <c r="H397" s="117">
        <v>23.25</v>
      </c>
      <c r="I397" s="117"/>
      <c r="J397" s="116">
        <v>334</v>
      </c>
      <c r="K397" s="115" t="str">
        <f t="shared" si="6"/>
        <v/>
      </c>
      <c r="L397" s="114"/>
    </row>
    <row r="398" spans="1:12" ht="15" customHeight="1" x14ac:dyDescent="0.25">
      <c r="A398" s="120" t="s">
        <v>2435</v>
      </c>
      <c r="B398" s="119" t="s">
        <v>2433</v>
      </c>
      <c r="C398" s="119" t="s">
        <v>2432</v>
      </c>
      <c r="D398" s="119" t="s">
        <v>285</v>
      </c>
      <c r="E398" s="119" t="s">
        <v>315</v>
      </c>
      <c r="F398" s="118" t="s">
        <v>373</v>
      </c>
      <c r="G398" s="117">
        <v>23.2</v>
      </c>
      <c r="H398" s="117">
        <v>19.75</v>
      </c>
      <c r="I398" s="117"/>
      <c r="J398" s="116">
        <v>500</v>
      </c>
      <c r="K398" s="115" t="str">
        <f t="shared" si="6"/>
        <v/>
      </c>
      <c r="L398" s="114"/>
    </row>
    <row r="399" spans="1:12" ht="15" customHeight="1" x14ac:dyDescent="0.25">
      <c r="A399" s="120" t="s">
        <v>2434</v>
      </c>
      <c r="B399" s="119" t="s">
        <v>2433</v>
      </c>
      <c r="C399" s="119" t="s">
        <v>2432</v>
      </c>
      <c r="D399" s="119" t="s">
        <v>285</v>
      </c>
      <c r="E399" s="119" t="s">
        <v>311</v>
      </c>
      <c r="F399" s="118" t="s">
        <v>373</v>
      </c>
      <c r="G399" s="117">
        <v>18.8</v>
      </c>
      <c r="H399" s="117">
        <v>16</v>
      </c>
      <c r="I399" s="117"/>
      <c r="J399" s="116">
        <v>357</v>
      </c>
      <c r="K399" s="115" t="str">
        <f t="shared" si="6"/>
        <v/>
      </c>
      <c r="L399" s="114"/>
    </row>
    <row r="400" spans="1:12" ht="15" customHeight="1" x14ac:dyDescent="0.25">
      <c r="A400" s="120" t="s">
        <v>2431</v>
      </c>
      <c r="B400" s="119" t="s">
        <v>2429</v>
      </c>
      <c r="C400" s="119" t="s">
        <v>2428</v>
      </c>
      <c r="D400" s="119" t="s">
        <v>285</v>
      </c>
      <c r="E400" s="119" t="s">
        <v>287</v>
      </c>
      <c r="F400" s="118" t="s">
        <v>373</v>
      </c>
      <c r="G400" s="117">
        <v>37.4</v>
      </c>
      <c r="H400" s="117">
        <v>31.8</v>
      </c>
      <c r="I400" s="117">
        <v>0.6</v>
      </c>
      <c r="J400" s="116">
        <v>16</v>
      </c>
      <c r="K400" s="115" t="str">
        <f t="shared" si="6"/>
        <v/>
      </c>
      <c r="L400" s="114"/>
    </row>
    <row r="401" spans="1:12" ht="15" customHeight="1" x14ac:dyDescent="0.25">
      <c r="A401" s="120" t="s">
        <v>2430</v>
      </c>
      <c r="B401" s="119" t="s">
        <v>2429</v>
      </c>
      <c r="C401" s="119" t="s">
        <v>2428</v>
      </c>
      <c r="D401" s="119" t="s">
        <v>285</v>
      </c>
      <c r="E401" s="119" t="s">
        <v>315</v>
      </c>
      <c r="F401" s="118" t="s">
        <v>373</v>
      </c>
      <c r="G401" s="117">
        <v>32.450000000000003</v>
      </c>
      <c r="H401" s="117">
        <v>27.6</v>
      </c>
      <c r="I401" s="117">
        <v>0.6</v>
      </c>
      <c r="J401" s="116">
        <v>8</v>
      </c>
      <c r="K401" s="115" t="str">
        <f t="shared" si="6"/>
        <v/>
      </c>
      <c r="L401" s="114"/>
    </row>
    <row r="402" spans="1:12" ht="15" customHeight="1" x14ac:dyDescent="0.25">
      <c r="A402" s="120" t="s">
        <v>2427</v>
      </c>
      <c r="B402" s="119" t="s">
        <v>2422</v>
      </c>
      <c r="C402" s="119" t="s">
        <v>2421</v>
      </c>
      <c r="D402" s="119" t="s">
        <v>285</v>
      </c>
      <c r="E402" s="119" t="s">
        <v>301</v>
      </c>
      <c r="F402" s="118" t="s">
        <v>286</v>
      </c>
      <c r="G402" s="117">
        <v>75.400000000000006</v>
      </c>
      <c r="H402" s="117">
        <v>64.099999999999994</v>
      </c>
      <c r="I402" s="117">
        <v>1.5</v>
      </c>
      <c r="J402" s="116">
        <v>104</v>
      </c>
      <c r="K402" s="115" t="str">
        <f t="shared" si="6"/>
        <v/>
      </c>
      <c r="L402" s="114"/>
    </row>
    <row r="403" spans="1:12" ht="15" customHeight="1" x14ac:dyDescent="0.25">
      <c r="A403" s="120" t="s">
        <v>2426</v>
      </c>
      <c r="B403" s="119" t="s">
        <v>2422</v>
      </c>
      <c r="C403" s="119" t="s">
        <v>2421</v>
      </c>
      <c r="D403" s="119" t="s">
        <v>285</v>
      </c>
      <c r="E403" s="119" t="s">
        <v>299</v>
      </c>
      <c r="F403" s="118" t="s">
        <v>286</v>
      </c>
      <c r="G403" s="117">
        <v>66.349999999999994</v>
      </c>
      <c r="H403" s="117">
        <v>56.4</v>
      </c>
      <c r="I403" s="117">
        <v>1.5</v>
      </c>
      <c r="J403" s="116">
        <v>414</v>
      </c>
      <c r="K403" s="115" t="str">
        <f t="shared" si="6"/>
        <v/>
      </c>
      <c r="L403" s="114"/>
    </row>
    <row r="404" spans="1:12" ht="15" customHeight="1" x14ac:dyDescent="0.25">
      <c r="A404" s="120" t="s">
        <v>2425</v>
      </c>
      <c r="B404" s="119" t="s">
        <v>2422</v>
      </c>
      <c r="C404" s="119" t="s">
        <v>2421</v>
      </c>
      <c r="D404" s="119" t="s">
        <v>285</v>
      </c>
      <c r="E404" s="119" t="s">
        <v>297</v>
      </c>
      <c r="F404" s="118" t="s">
        <v>286</v>
      </c>
      <c r="G404" s="117">
        <v>55.8</v>
      </c>
      <c r="H404" s="117">
        <v>47.45</v>
      </c>
      <c r="I404" s="117">
        <v>1.5</v>
      </c>
      <c r="J404" s="116">
        <v>208</v>
      </c>
      <c r="K404" s="115" t="str">
        <f t="shared" si="6"/>
        <v/>
      </c>
      <c r="L404" s="114"/>
    </row>
    <row r="405" spans="1:12" ht="15" customHeight="1" x14ac:dyDescent="0.25">
      <c r="A405" s="120" t="s">
        <v>2424</v>
      </c>
      <c r="B405" s="119" t="s">
        <v>2422</v>
      </c>
      <c r="C405" s="119" t="s">
        <v>2421</v>
      </c>
      <c r="D405" s="119" t="s">
        <v>285</v>
      </c>
      <c r="E405" s="119" t="s">
        <v>357</v>
      </c>
      <c r="F405" s="118" t="s">
        <v>286</v>
      </c>
      <c r="G405" s="117">
        <v>48.55</v>
      </c>
      <c r="H405" s="117">
        <v>41.3</v>
      </c>
      <c r="I405" s="117">
        <v>1.5</v>
      </c>
      <c r="J405" s="116">
        <v>19</v>
      </c>
      <c r="K405" s="115" t="str">
        <f t="shared" si="6"/>
        <v/>
      </c>
      <c r="L405" s="114"/>
    </row>
    <row r="406" spans="1:12" ht="15" customHeight="1" x14ac:dyDescent="0.25">
      <c r="A406" s="120" t="s">
        <v>2423</v>
      </c>
      <c r="B406" s="119" t="s">
        <v>2422</v>
      </c>
      <c r="C406" s="119" t="s">
        <v>2421</v>
      </c>
      <c r="D406" s="119" t="s">
        <v>285</v>
      </c>
      <c r="E406" s="119" t="s">
        <v>319</v>
      </c>
      <c r="F406" s="118" t="s">
        <v>286</v>
      </c>
      <c r="G406" s="117">
        <v>42.4</v>
      </c>
      <c r="H406" s="117">
        <v>36.049999999999997</v>
      </c>
      <c r="I406" s="117">
        <v>1.5</v>
      </c>
      <c r="J406" s="116">
        <v>16</v>
      </c>
      <c r="K406" s="115" t="str">
        <f t="shared" si="6"/>
        <v/>
      </c>
      <c r="L406" s="114"/>
    </row>
    <row r="407" spans="1:12" ht="15" customHeight="1" x14ac:dyDescent="0.25">
      <c r="A407" s="120" t="s">
        <v>2420</v>
      </c>
      <c r="B407" s="119" t="s">
        <v>2409</v>
      </c>
      <c r="C407" s="119" t="s">
        <v>2408</v>
      </c>
      <c r="D407" s="119" t="s">
        <v>285</v>
      </c>
      <c r="E407" s="119" t="s">
        <v>371</v>
      </c>
      <c r="F407" s="118" t="s">
        <v>373</v>
      </c>
      <c r="G407" s="117">
        <v>114.25</v>
      </c>
      <c r="H407" s="117">
        <v>97.15</v>
      </c>
      <c r="I407" s="117">
        <v>1</v>
      </c>
      <c r="J407" s="116">
        <v>48</v>
      </c>
      <c r="K407" s="115" t="str">
        <f t="shared" si="6"/>
        <v/>
      </c>
      <c r="L407" s="114"/>
    </row>
    <row r="408" spans="1:12" ht="15" customHeight="1" x14ac:dyDescent="0.25">
      <c r="A408" s="120" t="s">
        <v>2419</v>
      </c>
      <c r="B408" s="119" t="s">
        <v>2409</v>
      </c>
      <c r="C408" s="119" t="s">
        <v>2408</v>
      </c>
      <c r="D408" s="119" t="s">
        <v>285</v>
      </c>
      <c r="E408" s="119" t="s">
        <v>303</v>
      </c>
      <c r="F408" s="118" t="s">
        <v>373</v>
      </c>
      <c r="G408" s="117">
        <v>97.5</v>
      </c>
      <c r="H408" s="117">
        <v>82.9</v>
      </c>
      <c r="I408" s="117">
        <v>1</v>
      </c>
      <c r="J408" s="116">
        <v>274</v>
      </c>
      <c r="K408" s="115" t="str">
        <f t="shared" si="6"/>
        <v/>
      </c>
      <c r="L408" s="114"/>
    </row>
    <row r="409" spans="1:12" ht="15" customHeight="1" x14ac:dyDescent="0.25">
      <c r="A409" s="120" t="s">
        <v>2418</v>
      </c>
      <c r="B409" s="119" t="s">
        <v>2409</v>
      </c>
      <c r="C409" s="119" t="s">
        <v>2408</v>
      </c>
      <c r="D409" s="119" t="s">
        <v>285</v>
      </c>
      <c r="E409" s="119" t="s">
        <v>301</v>
      </c>
      <c r="F409" s="118" t="s">
        <v>373</v>
      </c>
      <c r="G409" s="117">
        <v>83.05</v>
      </c>
      <c r="H409" s="117">
        <v>70.599999999999994</v>
      </c>
      <c r="I409" s="117">
        <v>1</v>
      </c>
      <c r="J409" s="116">
        <v>500</v>
      </c>
      <c r="K409" s="115" t="str">
        <f t="shared" si="6"/>
        <v/>
      </c>
      <c r="L409" s="114"/>
    </row>
    <row r="410" spans="1:12" ht="15" customHeight="1" x14ac:dyDescent="0.25">
      <c r="A410" s="120" t="s">
        <v>2417</v>
      </c>
      <c r="B410" s="119" t="s">
        <v>2409</v>
      </c>
      <c r="C410" s="119" t="s">
        <v>2408</v>
      </c>
      <c r="D410" s="119" t="s">
        <v>285</v>
      </c>
      <c r="E410" s="119" t="s">
        <v>299</v>
      </c>
      <c r="F410" s="118" t="s">
        <v>373</v>
      </c>
      <c r="G410" s="117">
        <v>71.75</v>
      </c>
      <c r="H410" s="117">
        <v>61</v>
      </c>
      <c r="I410" s="117">
        <v>1</v>
      </c>
      <c r="J410" s="116">
        <v>493</v>
      </c>
      <c r="K410" s="115" t="str">
        <f t="shared" si="6"/>
        <v/>
      </c>
      <c r="L410" s="114"/>
    </row>
    <row r="411" spans="1:12" ht="15" customHeight="1" x14ac:dyDescent="0.25">
      <c r="A411" s="120" t="s">
        <v>2416</v>
      </c>
      <c r="B411" s="119" t="s">
        <v>2409</v>
      </c>
      <c r="C411" s="119" t="s">
        <v>2408</v>
      </c>
      <c r="D411" s="119" t="s">
        <v>285</v>
      </c>
      <c r="E411" s="119" t="s">
        <v>2415</v>
      </c>
      <c r="F411" s="118" t="s">
        <v>373</v>
      </c>
      <c r="G411" s="117">
        <v>56.65</v>
      </c>
      <c r="H411" s="117">
        <v>48.2</v>
      </c>
      <c r="I411" s="117">
        <v>1</v>
      </c>
      <c r="J411" s="116">
        <v>107</v>
      </c>
      <c r="K411" s="115" t="str">
        <f t="shared" si="6"/>
        <v/>
      </c>
      <c r="L411" s="114"/>
    </row>
    <row r="412" spans="1:12" ht="15" customHeight="1" x14ac:dyDescent="0.25">
      <c r="A412" s="120" t="s">
        <v>2414</v>
      </c>
      <c r="B412" s="119" t="s">
        <v>2409</v>
      </c>
      <c r="C412" s="119" t="s">
        <v>2408</v>
      </c>
      <c r="D412" s="119" t="s">
        <v>285</v>
      </c>
      <c r="E412" s="119" t="s">
        <v>297</v>
      </c>
      <c r="F412" s="118" t="s">
        <v>373</v>
      </c>
      <c r="G412" s="117">
        <v>59.1</v>
      </c>
      <c r="H412" s="117">
        <v>50.25</v>
      </c>
      <c r="I412" s="117">
        <v>1</v>
      </c>
      <c r="J412" s="116">
        <v>500</v>
      </c>
      <c r="K412" s="115" t="str">
        <f t="shared" si="6"/>
        <v/>
      </c>
      <c r="L412" s="114"/>
    </row>
    <row r="413" spans="1:12" ht="15" customHeight="1" x14ac:dyDescent="0.25">
      <c r="A413" s="120" t="s">
        <v>2413</v>
      </c>
      <c r="B413" s="119" t="s">
        <v>2409</v>
      </c>
      <c r="C413" s="119" t="s">
        <v>2408</v>
      </c>
      <c r="D413" s="119" t="s">
        <v>285</v>
      </c>
      <c r="E413" s="119" t="s">
        <v>295</v>
      </c>
      <c r="F413" s="118" t="s">
        <v>373</v>
      </c>
      <c r="G413" s="117">
        <v>50.4</v>
      </c>
      <c r="H413" s="117">
        <v>42.85</v>
      </c>
      <c r="I413" s="117">
        <v>1</v>
      </c>
      <c r="J413" s="116">
        <v>109</v>
      </c>
      <c r="K413" s="115" t="str">
        <f t="shared" si="6"/>
        <v/>
      </c>
      <c r="L413" s="114"/>
    </row>
    <row r="414" spans="1:12" ht="15" customHeight="1" x14ac:dyDescent="0.25">
      <c r="A414" s="120" t="s">
        <v>2412</v>
      </c>
      <c r="B414" s="119" t="s">
        <v>2409</v>
      </c>
      <c r="C414" s="119" t="s">
        <v>2408</v>
      </c>
      <c r="D414" s="119" t="s">
        <v>285</v>
      </c>
      <c r="E414" s="119" t="s">
        <v>287</v>
      </c>
      <c r="F414" s="118" t="s">
        <v>373</v>
      </c>
      <c r="G414" s="117">
        <v>37.9</v>
      </c>
      <c r="H414" s="117">
        <v>32.25</v>
      </c>
      <c r="I414" s="117">
        <v>1</v>
      </c>
      <c r="J414" s="116">
        <v>35</v>
      </c>
      <c r="K414" s="115" t="str">
        <f t="shared" si="6"/>
        <v/>
      </c>
      <c r="L414" s="114"/>
    </row>
    <row r="415" spans="1:12" ht="15" customHeight="1" x14ac:dyDescent="0.25">
      <c r="A415" s="120" t="s">
        <v>2411</v>
      </c>
      <c r="B415" s="119" t="s">
        <v>2409</v>
      </c>
      <c r="C415" s="119" t="s">
        <v>2408</v>
      </c>
      <c r="D415" s="119" t="s">
        <v>285</v>
      </c>
      <c r="E415" s="119" t="s">
        <v>315</v>
      </c>
      <c r="F415" s="118" t="s">
        <v>373</v>
      </c>
      <c r="G415" s="117">
        <v>32.5</v>
      </c>
      <c r="H415" s="117">
        <v>27.65</v>
      </c>
      <c r="I415" s="117">
        <v>1</v>
      </c>
      <c r="J415" s="116">
        <v>500</v>
      </c>
      <c r="K415" s="115" t="str">
        <f t="shared" si="6"/>
        <v/>
      </c>
      <c r="L415" s="114"/>
    </row>
    <row r="416" spans="1:12" ht="15" customHeight="1" x14ac:dyDescent="0.25">
      <c r="A416" s="120" t="s">
        <v>2410</v>
      </c>
      <c r="B416" s="119" t="s">
        <v>2409</v>
      </c>
      <c r="C416" s="119" t="s">
        <v>2408</v>
      </c>
      <c r="D416" s="119" t="s">
        <v>285</v>
      </c>
      <c r="E416" s="119" t="s">
        <v>311</v>
      </c>
      <c r="F416" s="118" t="s">
        <v>373</v>
      </c>
      <c r="G416" s="117">
        <v>25.9</v>
      </c>
      <c r="H416" s="117">
        <v>22.05</v>
      </c>
      <c r="I416" s="117">
        <v>1</v>
      </c>
      <c r="J416" s="116">
        <v>500</v>
      </c>
      <c r="K416" s="115" t="str">
        <f t="shared" si="6"/>
        <v/>
      </c>
      <c r="L416" s="114"/>
    </row>
    <row r="417" spans="1:12" ht="15" customHeight="1" x14ac:dyDescent="0.25">
      <c r="A417" s="120" t="s">
        <v>2407</v>
      </c>
      <c r="B417" s="119" t="s">
        <v>2402</v>
      </c>
      <c r="C417" s="119" t="s">
        <v>2401</v>
      </c>
      <c r="D417" s="119" t="s">
        <v>285</v>
      </c>
      <c r="E417" s="119" t="s">
        <v>297</v>
      </c>
      <c r="F417" s="118" t="s">
        <v>286</v>
      </c>
      <c r="G417" s="117">
        <v>58.5</v>
      </c>
      <c r="H417" s="117">
        <v>49.75</v>
      </c>
      <c r="I417" s="117"/>
      <c r="J417" s="116">
        <v>479</v>
      </c>
      <c r="K417" s="115" t="str">
        <f t="shared" si="6"/>
        <v/>
      </c>
      <c r="L417" s="114"/>
    </row>
    <row r="418" spans="1:12" ht="15" customHeight="1" x14ac:dyDescent="0.25">
      <c r="A418" s="120" t="s">
        <v>2406</v>
      </c>
      <c r="B418" s="119" t="s">
        <v>2402</v>
      </c>
      <c r="C418" s="119" t="s">
        <v>2401</v>
      </c>
      <c r="D418" s="119" t="s">
        <v>285</v>
      </c>
      <c r="E418" s="119" t="s">
        <v>295</v>
      </c>
      <c r="F418" s="118" t="s">
        <v>286</v>
      </c>
      <c r="G418" s="117">
        <v>49.8</v>
      </c>
      <c r="H418" s="117">
        <v>42.35</v>
      </c>
      <c r="I418" s="117"/>
      <c r="J418" s="116">
        <v>283</v>
      </c>
      <c r="K418" s="115" t="str">
        <f t="shared" si="6"/>
        <v/>
      </c>
      <c r="L418" s="114"/>
    </row>
    <row r="419" spans="1:12" ht="15" customHeight="1" x14ac:dyDescent="0.25">
      <c r="A419" s="120" t="s">
        <v>2405</v>
      </c>
      <c r="B419" s="119" t="s">
        <v>2402</v>
      </c>
      <c r="C419" s="119" t="s">
        <v>2401</v>
      </c>
      <c r="D419" s="119" t="s">
        <v>285</v>
      </c>
      <c r="E419" s="119" t="s">
        <v>293</v>
      </c>
      <c r="F419" s="118" t="s">
        <v>286</v>
      </c>
      <c r="G419" s="117">
        <v>38.85</v>
      </c>
      <c r="H419" s="117">
        <v>33.049999999999997</v>
      </c>
      <c r="I419" s="117"/>
      <c r="J419" s="116">
        <v>36</v>
      </c>
      <c r="K419" s="115" t="str">
        <f t="shared" si="6"/>
        <v/>
      </c>
      <c r="L419" s="114"/>
    </row>
    <row r="420" spans="1:12" ht="15" customHeight="1" x14ac:dyDescent="0.25">
      <c r="A420" s="120" t="s">
        <v>2404</v>
      </c>
      <c r="B420" s="119" t="s">
        <v>2402</v>
      </c>
      <c r="C420" s="119" t="s">
        <v>2401</v>
      </c>
      <c r="D420" s="119" t="s">
        <v>285</v>
      </c>
      <c r="E420" s="119" t="s">
        <v>291</v>
      </c>
      <c r="F420" s="118" t="s">
        <v>286</v>
      </c>
      <c r="G420" s="117">
        <v>43.1</v>
      </c>
      <c r="H420" s="117">
        <v>36.65</v>
      </c>
      <c r="I420" s="117"/>
      <c r="J420" s="116">
        <v>35</v>
      </c>
      <c r="K420" s="115" t="str">
        <f t="shared" si="6"/>
        <v/>
      </c>
      <c r="L420" s="114"/>
    </row>
    <row r="421" spans="1:12" ht="15" customHeight="1" x14ac:dyDescent="0.25">
      <c r="A421" s="120" t="s">
        <v>2403</v>
      </c>
      <c r="B421" s="119" t="s">
        <v>2402</v>
      </c>
      <c r="C421" s="119" t="s">
        <v>2401</v>
      </c>
      <c r="D421" s="119" t="s">
        <v>285</v>
      </c>
      <c r="E421" s="119" t="s">
        <v>287</v>
      </c>
      <c r="F421" s="118" t="s">
        <v>286</v>
      </c>
      <c r="G421" s="117">
        <v>37.799999999999997</v>
      </c>
      <c r="H421" s="117">
        <v>32.15</v>
      </c>
      <c r="I421" s="117"/>
      <c r="J421" s="116">
        <v>38</v>
      </c>
      <c r="K421" s="115" t="str">
        <f t="shared" si="6"/>
        <v/>
      </c>
      <c r="L421" s="114"/>
    </row>
    <row r="422" spans="1:12" ht="15" customHeight="1" x14ac:dyDescent="0.25">
      <c r="A422" s="120" t="s">
        <v>2400</v>
      </c>
      <c r="B422" s="119" t="s">
        <v>2390</v>
      </c>
      <c r="C422" s="119" t="s">
        <v>2389</v>
      </c>
      <c r="D422" s="119" t="s">
        <v>285</v>
      </c>
      <c r="E422" s="119" t="s">
        <v>301</v>
      </c>
      <c r="F422" s="118" t="s">
        <v>373</v>
      </c>
      <c r="G422" s="117">
        <v>82.45</v>
      </c>
      <c r="H422" s="117">
        <v>70.099999999999994</v>
      </c>
      <c r="I422" s="117">
        <v>1.5</v>
      </c>
      <c r="J422" s="116">
        <v>54</v>
      </c>
      <c r="K422" s="115" t="str">
        <f t="shared" si="6"/>
        <v/>
      </c>
      <c r="L422" s="114"/>
    </row>
    <row r="423" spans="1:12" ht="15" customHeight="1" x14ac:dyDescent="0.25">
      <c r="A423" s="120" t="s">
        <v>2399</v>
      </c>
      <c r="B423" s="119" t="s">
        <v>2390</v>
      </c>
      <c r="C423" s="119" t="s">
        <v>2389</v>
      </c>
      <c r="D423" s="119" t="s">
        <v>285</v>
      </c>
      <c r="E423" s="119" t="s">
        <v>299</v>
      </c>
      <c r="F423" s="118" t="s">
        <v>373</v>
      </c>
      <c r="G423" s="117">
        <v>72.349999999999994</v>
      </c>
      <c r="H423" s="117">
        <v>61.5</v>
      </c>
      <c r="I423" s="117">
        <v>1.5</v>
      </c>
      <c r="J423" s="116">
        <v>56</v>
      </c>
      <c r="K423" s="115" t="str">
        <f t="shared" si="6"/>
        <v/>
      </c>
      <c r="L423" s="114"/>
    </row>
    <row r="424" spans="1:12" ht="15" customHeight="1" x14ac:dyDescent="0.25">
      <c r="A424" s="120" t="s">
        <v>2398</v>
      </c>
      <c r="B424" s="119" t="s">
        <v>2390</v>
      </c>
      <c r="C424" s="119" t="s">
        <v>2389</v>
      </c>
      <c r="D424" s="119" t="s">
        <v>285</v>
      </c>
      <c r="E424" s="119" t="s">
        <v>297</v>
      </c>
      <c r="F424" s="118" t="s">
        <v>373</v>
      </c>
      <c r="G424" s="117">
        <v>60.25</v>
      </c>
      <c r="H424" s="117">
        <v>51.25</v>
      </c>
      <c r="I424" s="117">
        <v>1.5</v>
      </c>
      <c r="J424" s="116">
        <v>120</v>
      </c>
      <c r="K424" s="115" t="str">
        <f t="shared" si="6"/>
        <v/>
      </c>
      <c r="L424" s="114"/>
    </row>
    <row r="425" spans="1:12" ht="15" customHeight="1" x14ac:dyDescent="0.25">
      <c r="A425" s="120" t="s">
        <v>2397</v>
      </c>
      <c r="B425" s="119" t="s">
        <v>2390</v>
      </c>
      <c r="C425" s="119" t="s">
        <v>2389</v>
      </c>
      <c r="D425" s="119" t="s">
        <v>285</v>
      </c>
      <c r="E425" s="119" t="s">
        <v>295</v>
      </c>
      <c r="F425" s="118" t="s">
        <v>373</v>
      </c>
      <c r="G425" s="117">
        <v>52</v>
      </c>
      <c r="H425" s="117">
        <v>44.2</v>
      </c>
      <c r="I425" s="117">
        <v>1.5</v>
      </c>
      <c r="J425" s="116">
        <v>139</v>
      </c>
      <c r="K425" s="115" t="str">
        <f t="shared" si="6"/>
        <v/>
      </c>
      <c r="L425" s="114"/>
    </row>
    <row r="426" spans="1:12" ht="15" customHeight="1" x14ac:dyDescent="0.25">
      <c r="A426" s="120" t="s">
        <v>2396</v>
      </c>
      <c r="B426" s="119" t="s">
        <v>2390</v>
      </c>
      <c r="C426" s="119" t="s">
        <v>2389</v>
      </c>
      <c r="D426" s="119" t="s">
        <v>285</v>
      </c>
      <c r="E426" s="119" t="s">
        <v>357</v>
      </c>
      <c r="F426" s="118" t="s">
        <v>373</v>
      </c>
      <c r="G426" s="117">
        <v>56.5</v>
      </c>
      <c r="H426" s="117">
        <v>48.05</v>
      </c>
      <c r="I426" s="117">
        <v>1.5</v>
      </c>
      <c r="J426" s="116">
        <v>15</v>
      </c>
      <c r="K426" s="115" t="str">
        <f t="shared" si="6"/>
        <v/>
      </c>
      <c r="L426" s="114"/>
    </row>
    <row r="427" spans="1:12" ht="15" customHeight="1" x14ac:dyDescent="0.25">
      <c r="A427" s="120" t="s">
        <v>2395</v>
      </c>
      <c r="B427" s="119" t="s">
        <v>2390</v>
      </c>
      <c r="C427" s="119" t="s">
        <v>2389</v>
      </c>
      <c r="D427" s="119" t="s">
        <v>285</v>
      </c>
      <c r="E427" s="119" t="s">
        <v>291</v>
      </c>
      <c r="F427" s="118" t="s">
        <v>373</v>
      </c>
      <c r="G427" s="117">
        <v>43.05</v>
      </c>
      <c r="H427" s="117">
        <v>36.6</v>
      </c>
      <c r="I427" s="117">
        <v>1.5</v>
      </c>
      <c r="J427" s="116">
        <v>231</v>
      </c>
      <c r="K427" s="115" t="str">
        <f t="shared" si="6"/>
        <v/>
      </c>
      <c r="L427" s="114"/>
    </row>
    <row r="428" spans="1:12" ht="15" customHeight="1" x14ac:dyDescent="0.25">
      <c r="A428" s="120" t="s">
        <v>2394</v>
      </c>
      <c r="B428" s="119" t="s">
        <v>2390</v>
      </c>
      <c r="C428" s="119" t="s">
        <v>2389</v>
      </c>
      <c r="D428" s="119" t="s">
        <v>285</v>
      </c>
      <c r="E428" s="119" t="s">
        <v>287</v>
      </c>
      <c r="F428" s="118" t="s">
        <v>373</v>
      </c>
      <c r="G428" s="117">
        <v>37.549999999999997</v>
      </c>
      <c r="H428" s="117">
        <v>31.95</v>
      </c>
      <c r="I428" s="117">
        <v>1.5</v>
      </c>
      <c r="J428" s="116">
        <v>249</v>
      </c>
      <c r="K428" s="115" t="str">
        <f t="shared" si="6"/>
        <v/>
      </c>
      <c r="L428" s="114"/>
    </row>
    <row r="429" spans="1:12" ht="15" customHeight="1" x14ac:dyDescent="0.25">
      <c r="A429" s="120" t="s">
        <v>2393</v>
      </c>
      <c r="B429" s="119" t="s">
        <v>2390</v>
      </c>
      <c r="C429" s="119" t="s">
        <v>2389</v>
      </c>
      <c r="D429" s="119" t="s">
        <v>285</v>
      </c>
      <c r="E429" s="119" t="s">
        <v>315</v>
      </c>
      <c r="F429" s="118" t="s">
        <v>373</v>
      </c>
      <c r="G429" s="117">
        <v>32.200000000000003</v>
      </c>
      <c r="H429" s="117">
        <v>27.4</v>
      </c>
      <c r="I429" s="117">
        <v>1.5</v>
      </c>
      <c r="J429" s="116">
        <v>111</v>
      </c>
      <c r="K429" s="115" t="str">
        <f t="shared" si="6"/>
        <v/>
      </c>
      <c r="L429" s="114"/>
    </row>
    <row r="430" spans="1:12" ht="15" customHeight="1" x14ac:dyDescent="0.25">
      <c r="A430" s="120" t="s">
        <v>2392</v>
      </c>
      <c r="B430" s="119" t="s">
        <v>2390</v>
      </c>
      <c r="C430" s="119" t="s">
        <v>2389</v>
      </c>
      <c r="D430" s="119" t="s">
        <v>285</v>
      </c>
      <c r="E430" s="119" t="s">
        <v>311</v>
      </c>
      <c r="F430" s="118" t="s">
        <v>373</v>
      </c>
      <c r="G430" s="117">
        <v>27.05</v>
      </c>
      <c r="H430" s="117">
        <v>23</v>
      </c>
      <c r="I430" s="117">
        <v>1.5</v>
      </c>
      <c r="J430" s="116">
        <v>37</v>
      </c>
      <c r="K430" s="115" t="str">
        <f t="shared" si="6"/>
        <v/>
      </c>
      <c r="L430" s="114"/>
    </row>
    <row r="431" spans="1:12" ht="15" customHeight="1" x14ac:dyDescent="0.25">
      <c r="A431" s="120" t="s">
        <v>2391</v>
      </c>
      <c r="B431" s="119" t="s">
        <v>2390</v>
      </c>
      <c r="C431" s="119" t="s">
        <v>2389</v>
      </c>
      <c r="D431" s="119" t="s">
        <v>285</v>
      </c>
      <c r="E431" s="119" t="s">
        <v>305</v>
      </c>
      <c r="F431" s="118" t="s">
        <v>373</v>
      </c>
      <c r="G431" s="117">
        <v>22.8</v>
      </c>
      <c r="H431" s="117">
        <v>19.399999999999999</v>
      </c>
      <c r="I431" s="117">
        <v>1.5</v>
      </c>
      <c r="J431" s="116">
        <v>19</v>
      </c>
      <c r="K431" s="115" t="str">
        <f t="shared" si="6"/>
        <v/>
      </c>
      <c r="L431" s="114"/>
    </row>
    <row r="432" spans="1:12" ht="15" customHeight="1" x14ac:dyDescent="0.25">
      <c r="A432" s="120" t="s">
        <v>2388</v>
      </c>
      <c r="B432" s="119" t="s">
        <v>2384</v>
      </c>
      <c r="C432" s="119" t="s">
        <v>2383</v>
      </c>
      <c r="D432" s="119" t="s">
        <v>285</v>
      </c>
      <c r="E432" s="119" t="s">
        <v>299</v>
      </c>
      <c r="F432" s="118" t="s">
        <v>286</v>
      </c>
      <c r="G432" s="117">
        <v>71.2</v>
      </c>
      <c r="H432" s="117">
        <v>60.55</v>
      </c>
      <c r="I432" s="117">
        <v>0.75</v>
      </c>
      <c r="J432" s="116">
        <v>274</v>
      </c>
      <c r="K432" s="115" t="str">
        <f t="shared" si="6"/>
        <v/>
      </c>
      <c r="L432" s="114"/>
    </row>
    <row r="433" spans="1:12" ht="15" customHeight="1" x14ac:dyDescent="0.25">
      <c r="A433" s="120" t="s">
        <v>2387</v>
      </c>
      <c r="B433" s="119" t="s">
        <v>2384</v>
      </c>
      <c r="C433" s="119" t="s">
        <v>2383</v>
      </c>
      <c r="D433" s="119" t="s">
        <v>285</v>
      </c>
      <c r="E433" s="119" t="s">
        <v>297</v>
      </c>
      <c r="F433" s="118" t="s">
        <v>286</v>
      </c>
      <c r="G433" s="117">
        <v>59.4</v>
      </c>
      <c r="H433" s="117">
        <v>50.5</v>
      </c>
      <c r="I433" s="117">
        <v>0.75</v>
      </c>
      <c r="J433" s="116">
        <v>500</v>
      </c>
      <c r="K433" s="115" t="str">
        <f t="shared" si="6"/>
        <v/>
      </c>
      <c r="L433" s="114"/>
    </row>
    <row r="434" spans="1:12" ht="15" customHeight="1" x14ac:dyDescent="0.25">
      <c r="A434" s="120" t="s">
        <v>2386</v>
      </c>
      <c r="B434" s="119" t="s">
        <v>2384</v>
      </c>
      <c r="C434" s="119" t="s">
        <v>2383</v>
      </c>
      <c r="D434" s="119" t="s">
        <v>285</v>
      </c>
      <c r="E434" s="119" t="s">
        <v>295</v>
      </c>
      <c r="F434" s="118" t="s">
        <v>286</v>
      </c>
      <c r="G434" s="117">
        <v>45.5</v>
      </c>
      <c r="H434" s="117">
        <v>38.700000000000003</v>
      </c>
      <c r="I434" s="117">
        <v>0.75</v>
      </c>
      <c r="J434" s="116">
        <v>49</v>
      </c>
      <c r="K434" s="115" t="str">
        <f t="shared" si="6"/>
        <v/>
      </c>
      <c r="L434" s="114"/>
    </row>
    <row r="435" spans="1:12" ht="15" customHeight="1" x14ac:dyDescent="0.25">
      <c r="A435" s="120" t="s">
        <v>2385</v>
      </c>
      <c r="B435" s="119" t="s">
        <v>2384</v>
      </c>
      <c r="C435" s="119" t="s">
        <v>2383</v>
      </c>
      <c r="D435" s="119" t="s">
        <v>285</v>
      </c>
      <c r="E435" s="119" t="s">
        <v>357</v>
      </c>
      <c r="F435" s="118" t="s">
        <v>286</v>
      </c>
      <c r="G435" s="117">
        <v>54.8</v>
      </c>
      <c r="H435" s="117">
        <v>46.6</v>
      </c>
      <c r="I435" s="117">
        <v>0.75</v>
      </c>
      <c r="J435" s="116">
        <v>12</v>
      </c>
      <c r="K435" s="115" t="str">
        <f t="shared" si="6"/>
        <v/>
      </c>
      <c r="L435" s="114"/>
    </row>
    <row r="436" spans="1:12" ht="15" customHeight="1" x14ac:dyDescent="0.25">
      <c r="A436" s="120" t="s">
        <v>2382</v>
      </c>
      <c r="B436" s="119" t="s">
        <v>2372</v>
      </c>
      <c r="C436" s="119" t="s">
        <v>2371</v>
      </c>
      <c r="D436" s="119" t="s">
        <v>285</v>
      </c>
      <c r="E436" s="119" t="s">
        <v>303</v>
      </c>
      <c r="F436" s="118" t="s">
        <v>373</v>
      </c>
      <c r="G436" s="117">
        <v>101.4</v>
      </c>
      <c r="H436" s="117">
        <v>86.2</v>
      </c>
      <c r="I436" s="117">
        <v>1.5</v>
      </c>
      <c r="J436" s="116">
        <v>147</v>
      </c>
      <c r="K436" s="115" t="str">
        <f t="shared" si="6"/>
        <v/>
      </c>
      <c r="L436" s="114"/>
    </row>
    <row r="437" spans="1:12" ht="15" customHeight="1" x14ac:dyDescent="0.25">
      <c r="A437" s="120" t="s">
        <v>2381</v>
      </c>
      <c r="B437" s="119" t="s">
        <v>2372</v>
      </c>
      <c r="C437" s="119" t="s">
        <v>2371</v>
      </c>
      <c r="D437" s="119" t="s">
        <v>285</v>
      </c>
      <c r="E437" s="119" t="s">
        <v>301</v>
      </c>
      <c r="F437" s="118" t="s">
        <v>373</v>
      </c>
      <c r="G437" s="117">
        <v>86.2</v>
      </c>
      <c r="H437" s="117">
        <v>73.3</v>
      </c>
      <c r="I437" s="117">
        <v>1.5</v>
      </c>
      <c r="J437" s="116">
        <v>500</v>
      </c>
      <c r="K437" s="115" t="str">
        <f t="shared" si="6"/>
        <v/>
      </c>
      <c r="L437" s="114"/>
    </row>
    <row r="438" spans="1:12" ht="15" customHeight="1" x14ac:dyDescent="0.25">
      <c r="A438" s="120" t="s">
        <v>2380</v>
      </c>
      <c r="B438" s="119" t="s">
        <v>2372</v>
      </c>
      <c r="C438" s="119" t="s">
        <v>2371</v>
      </c>
      <c r="D438" s="119" t="s">
        <v>285</v>
      </c>
      <c r="E438" s="119" t="s">
        <v>299</v>
      </c>
      <c r="F438" s="118" t="s">
        <v>373</v>
      </c>
      <c r="G438" s="117">
        <v>73.55</v>
      </c>
      <c r="H438" s="117">
        <v>62.55</v>
      </c>
      <c r="I438" s="117">
        <v>1.5</v>
      </c>
      <c r="J438" s="116">
        <v>500</v>
      </c>
      <c r="K438" s="115" t="str">
        <f t="shared" si="6"/>
        <v/>
      </c>
      <c r="L438" s="114"/>
    </row>
    <row r="439" spans="1:12" ht="15" customHeight="1" x14ac:dyDescent="0.25">
      <c r="A439" s="120" t="s">
        <v>2379</v>
      </c>
      <c r="B439" s="119" t="s">
        <v>2372</v>
      </c>
      <c r="C439" s="119" t="s">
        <v>2371</v>
      </c>
      <c r="D439" s="119" t="s">
        <v>285</v>
      </c>
      <c r="E439" s="119" t="s">
        <v>297</v>
      </c>
      <c r="F439" s="118" t="s">
        <v>373</v>
      </c>
      <c r="G439" s="117">
        <v>57.85</v>
      </c>
      <c r="H439" s="117">
        <v>49.2</v>
      </c>
      <c r="I439" s="117">
        <v>1.5</v>
      </c>
      <c r="J439" s="116">
        <v>437</v>
      </c>
      <c r="K439" s="115" t="str">
        <f t="shared" si="6"/>
        <v/>
      </c>
      <c r="L439" s="114"/>
    </row>
    <row r="440" spans="1:12" ht="15" customHeight="1" x14ac:dyDescent="0.25">
      <c r="A440" s="120" t="s">
        <v>2378</v>
      </c>
      <c r="B440" s="119" t="s">
        <v>2372</v>
      </c>
      <c r="C440" s="119" t="s">
        <v>2371</v>
      </c>
      <c r="D440" s="119" t="s">
        <v>285</v>
      </c>
      <c r="E440" s="119" t="s">
        <v>319</v>
      </c>
      <c r="F440" s="118" t="s">
        <v>373</v>
      </c>
      <c r="G440" s="117">
        <v>48.5</v>
      </c>
      <c r="H440" s="117">
        <v>41.25</v>
      </c>
      <c r="I440" s="117">
        <v>1.5</v>
      </c>
      <c r="J440" s="116">
        <v>280</v>
      </c>
      <c r="K440" s="115" t="str">
        <f t="shared" si="6"/>
        <v/>
      </c>
      <c r="L440" s="114"/>
    </row>
    <row r="441" spans="1:12" ht="15" customHeight="1" x14ac:dyDescent="0.25">
      <c r="A441" s="120" t="s">
        <v>2377</v>
      </c>
      <c r="B441" s="119" t="s">
        <v>2372</v>
      </c>
      <c r="C441" s="119" t="s">
        <v>2371</v>
      </c>
      <c r="D441" s="119" t="s">
        <v>285</v>
      </c>
      <c r="E441" s="119" t="s">
        <v>291</v>
      </c>
      <c r="F441" s="118" t="s">
        <v>373</v>
      </c>
      <c r="G441" s="117">
        <v>41.85</v>
      </c>
      <c r="H441" s="117">
        <v>35.6</v>
      </c>
      <c r="I441" s="117">
        <v>1.5</v>
      </c>
      <c r="J441" s="116">
        <v>500</v>
      </c>
      <c r="K441" s="115" t="str">
        <f t="shared" si="6"/>
        <v/>
      </c>
      <c r="L441" s="114"/>
    </row>
    <row r="442" spans="1:12" ht="15" customHeight="1" x14ac:dyDescent="0.25">
      <c r="A442" s="120" t="s">
        <v>2376</v>
      </c>
      <c r="B442" s="119" t="s">
        <v>2372</v>
      </c>
      <c r="C442" s="119" t="s">
        <v>2371</v>
      </c>
      <c r="D442" s="119" t="s">
        <v>285</v>
      </c>
      <c r="E442" s="119" t="s">
        <v>287</v>
      </c>
      <c r="F442" s="118" t="s">
        <v>373</v>
      </c>
      <c r="G442" s="117">
        <v>36.15</v>
      </c>
      <c r="H442" s="117">
        <v>30.75</v>
      </c>
      <c r="I442" s="117">
        <v>1.5</v>
      </c>
      <c r="J442" s="116">
        <v>500</v>
      </c>
      <c r="K442" s="115" t="str">
        <f t="shared" si="6"/>
        <v/>
      </c>
      <c r="L442" s="114"/>
    </row>
    <row r="443" spans="1:12" ht="15" customHeight="1" x14ac:dyDescent="0.25">
      <c r="A443" s="120" t="s">
        <v>2375</v>
      </c>
      <c r="B443" s="119" t="s">
        <v>2372</v>
      </c>
      <c r="C443" s="119" t="s">
        <v>2371</v>
      </c>
      <c r="D443" s="119" t="s">
        <v>285</v>
      </c>
      <c r="E443" s="119" t="s">
        <v>315</v>
      </c>
      <c r="F443" s="118" t="s">
        <v>373</v>
      </c>
      <c r="G443" s="117">
        <v>30.9</v>
      </c>
      <c r="H443" s="117">
        <v>26.3</v>
      </c>
      <c r="I443" s="117">
        <v>1.5</v>
      </c>
      <c r="J443" s="116">
        <v>500</v>
      </c>
      <c r="K443" s="115" t="str">
        <f t="shared" si="6"/>
        <v/>
      </c>
      <c r="L443" s="114"/>
    </row>
    <row r="444" spans="1:12" ht="15" customHeight="1" x14ac:dyDescent="0.25">
      <c r="A444" s="120" t="s">
        <v>2374</v>
      </c>
      <c r="B444" s="119" t="s">
        <v>2372</v>
      </c>
      <c r="C444" s="119" t="s">
        <v>2371</v>
      </c>
      <c r="D444" s="119" t="s">
        <v>285</v>
      </c>
      <c r="E444" s="119" t="s">
        <v>311</v>
      </c>
      <c r="F444" s="118" t="s">
        <v>373</v>
      </c>
      <c r="G444" s="117">
        <v>24.75</v>
      </c>
      <c r="H444" s="117">
        <v>21.05</v>
      </c>
      <c r="I444" s="117">
        <v>1.5</v>
      </c>
      <c r="J444" s="116">
        <v>362</v>
      </c>
      <c r="K444" s="115" t="str">
        <f t="shared" si="6"/>
        <v/>
      </c>
      <c r="L444" s="114"/>
    </row>
    <row r="445" spans="1:12" ht="15" customHeight="1" x14ac:dyDescent="0.25">
      <c r="A445" s="120" t="s">
        <v>2373</v>
      </c>
      <c r="B445" s="119" t="s">
        <v>2372</v>
      </c>
      <c r="C445" s="119" t="s">
        <v>2371</v>
      </c>
      <c r="D445" s="119" t="s">
        <v>285</v>
      </c>
      <c r="E445" s="119" t="s">
        <v>305</v>
      </c>
      <c r="F445" s="118" t="s">
        <v>373</v>
      </c>
      <c r="G445" s="117">
        <v>18.45</v>
      </c>
      <c r="H445" s="117">
        <v>15.7</v>
      </c>
      <c r="I445" s="117">
        <v>1.5</v>
      </c>
      <c r="J445" s="116">
        <v>77</v>
      </c>
      <c r="K445" s="115" t="str">
        <f t="shared" si="6"/>
        <v/>
      </c>
      <c r="L445" s="114"/>
    </row>
    <row r="446" spans="1:12" ht="15" customHeight="1" x14ac:dyDescent="0.25">
      <c r="A446" s="120" t="s">
        <v>2370</v>
      </c>
      <c r="B446" s="119" t="s">
        <v>2361</v>
      </c>
      <c r="C446" s="119" t="s">
        <v>2360</v>
      </c>
      <c r="D446" s="119" t="s">
        <v>285</v>
      </c>
      <c r="E446" s="119" t="s">
        <v>303</v>
      </c>
      <c r="F446" s="118" t="s">
        <v>495</v>
      </c>
      <c r="G446" s="117">
        <v>85.55</v>
      </c>
      <c r="H446" s="117">
        <v>72.75</v>
      </c>
      <c r="I446" s="117"/>
      <c r="J446" s="116">
        <v>6</v>
      </c>
      <c r="K446" s="115" t="str">
        <f t="shared" si="6"/>
        <v/>
      </c>
      <c r="L446" s="114"/>
    </row>
    <row r="447" spans="1:12" ht="15" customHeight="1" x14ac:dyDescent="0.25">
      <c r="A447" s="120" t="s">
        <v>2369</v>
      </c>
      <c r="B447" s="119" t="s">
        <v>2361</v>
      </c>
      <c r="C447" s="119" t="s">
        <v>2360</v>
      </c>
      <c r="D447" s="119" t="s">
        <v>285</v>
      </c>
      <c r="E447" s="119" t="s">
        <v>301</v>
      </c>
      <c r="F447" s="118" t="s">
        <v>495</v>
      </c>
      <c r="G447" s="117">
        <v>73.45</v>
      </c>
      <c r="H447" s="117">
        <v>62.45</v>
      </c>
      <c r="I447" s="117"/>
      <c r="J447" s="116">
        <v>13</v>
      </c>
      <c r="K447" s="115" t="str">
        <f t="shared" si="6"/>
        <v/>
      </c>
      <c r="L447" s="114"/>
    </row>
    <row r="448" spans="1:12" ht="15" customHeight="1" x14ac:dyDescent="0.25">
      <c r="A448" s="120" t="s">
        <v>2368</v>
      </c>
      <c r="B448" s="119" t="s">
        <v>2361</v>
      </c>
      <c r="C448" s="119" t="s">
        <v>2360</v>
      </c>
      <c r="D448" s="119" t="s">
        <v>285</v>
      </c>
      <c r="E448" s="119" t="s">
        <v>299</v>
      </c>
      <c r="F448" s="118" t="s">
        <v>495</v>
      </c>
      <c r="G448" s="117">
        <v>61.25</v>
      </c>
      <c r="H448" s="117">
        <v>52.1</v>
      </c>
      <c r="I448" s="117"/>
      <c r="J448" s="116">
        <v>12</v>
      </c>
      <c r="K448" s="115" t="str">
        <f t="shared" si="6"/>
        <v/>
      </c>
      <c r="L448" s="114"/>
    </row>
    <row r="449" spans="1:12" ht="15" customHeight="1" x14ac:dyDescent="0.25">
      <c r="A449" s="120" t="s">
        <v>2367</v>
      </c>
      <c r="B449" s="119" t="s">
        <v>2361</v>
      </c>
      <c r="C449" s="119" t="s">
        <v>2360</v>
      </c>
      <c r="D449" s="119" t="s">
        <v>285</v>
      </c>
      <c r="E449" s="119" t="s">
        <v>297</v>
      </c>
      <c r="F449" s="118" t="s">
        <v>495</v>
      </c>
      <c r="G449" s="117">
        <v>50.2</v>
      </c>
      <c r="H449" s="117">
        <v>42.7</v>
      </c>
      <c r="I449" s="117"/>
      <c r="J449" s="116">
        <v>101</v>
      </c>
      <c r="K449" s="115" t="str">
        <f t="shared" si="6"/>
        <v/>
      </c>
      <c r="L449" s="114"/>
    </row>
    <row r="450" spans="1:12" ht="15" customHeight="1" x14ac:dyDescent="0.25">
      <c r="A450" s="120" t="s">
        <v>2366</v>
      </c>
      <c r="B450" s="119" t="s">
        <v>2361</v>
      </c>
      <c r="C450" s="119" t="s">
        <v>2360</v>
      </c>
      <c r="D450" s="119" t="s">
        <v>285</v>
      </c>
      <c r="E450" s="119" t="s">
        <v>295</v>
      </c>
      <c r="F450" s="118" t="s">
        <v>495</v>
      </c>
      <c r="G450" s="117">
        <v>44.55</v>
      </c>
      <c r="H450" s="117">
        <v>37.9</v>
      </c>
      <c r="I450" s="117"/>
      <c r="J450" s="116">
        <v>39</v>
      </c>
      <c r="K450" s="115" t="str">
        <f t="shared" si="6"/>
        <v/>
      </c>
      <c r="L450" s="114"/>
    </row>
    <row r="451" spans="1:12" ht="15" customHeight="1" x14ac:dyDescent="0.25">
      <c r="A451" s="120" t="s">
        <v>2365</v>
      </c>
      <c r="B451" s="119" t="s">
        <v>2361</v>
      </c>
      <c r="C451" s="119" t="s">
        <v>2360</v>
      </c>
      <c r="D451" s="119" t="s">
        <v>285</v>
      </c>
      <c r="E451" s="119" t="s">
        <v>293</v>
      </c>
      <c r="F451" s="118" t="s">
        <v>495</v>
      </c>
      <c r="G451" s="117">
        <v>38.9</v>
      </c>
      <c r="H451" s="117">
        <v>33.1</v>
      </c>
      <c r="I451" s="117"/>
      <c r="J451" s="116">
        <v>17</v>
      </c>
      <c r="K451" s="115" t="str">
        <f t="shared" si="6"/>
        <v/>
      </c>
      <c r="L451" s="114"/>
    </row>
    <row r="452" spans="1:12" ht="15" customHeight="1" x14ac:dyDescent="0.25">
      <c r="A452" s="120" t="s">
        <v>2364</v>
      </c>
      <c r="B452" s="119" t="s">
        <v>2361</v>
      </c>
      <c r="C452" s="119" t="s">
        <v>2360</v>
      </c>
      <c r="D452" s="119" t="s">
        <v>285</v>
      </c>
      <c r="E452" s="119" t="s">
        <v>452</v>
      </c>
      <c r="F452" s="118" t="s">
        <v>495</v>
      </c>
      <c r="G452" s="117">
        <v>56.8</v>
      </c>
      <c r="H452" s="117">
        <v>48.3</v>
      </c>
      <c r="I452" s="117"/>
      <c r="J452" s="116">
        <v>6</v>
      </c>
      <c r="K452" s="115" t="str">
        <f t="shared" si="6"/>
        <v/>
      </c>
      <c r="L452" s="114"/>
    </row>
    <row r="453" spans="1:12" ht="15" customHeight="1" x14ac:dyDescent="0.25">
      <c r="A453" s="120" t="s">
        <v>2363</v>
      </c>
      <c r="B453" s="119" t="s">
        <v>2361</v>
      </c>
      <c r="C453" s="119" t="s">
        <v>2360</v>
      </c>
      <c r="D453" s="119" t="s">
        <v>285</v>
      </c>
      <c r="E453" s="119" t="s">
        <v>359</v>
      </c>
      <c r="F453" s="118" t="s">
        <v>495</v>
      </c>
      <c r="G453" s="117">
        <v>52.1</v>
      </c>
      <c r="H453" s="117">
        <v>44.3</v>
      </c>
      <c r="I453" s="117"/>
      <c r="J453" s="116">
        <v>6</v>
      </c>
      <c r="K453" s="115" t="str">
        <f t="shared" si="6"/>
        <v/>
      </c>
      <c r="L453" s="114"/>
    </row>
    <row r="454" spans="1:12" ht="15" customHeight="1" x14ac:dyDescent="0.25">
      <c r="A454" s="120" t="s">
        <v>2362</v>
      </c>
      <c r="B454" s="119" t="s">
        <v>2361</v>
      </c>
      <c r="C454" s="119" t="s">
        <v>2360</v>
      </c>
      <c r="D454" s="119" t="s">
        <v>285</v>
      </c>
      <c r="E454" s="119" t="s">
        <v>311</v>
      </c>
      <c r="F454" s="118" t="s">
        <v>495</v>
      </c>
      <c r="G454" s="117">
        <v>24.75</v>
      </c>
      <c r="H454" s="117">
        <v>21.05</v>
      </c>
      <c r="I454" s="117"/>
      <c r="J454" s="116">
        <v>6</v>
      </c>
      <c r="K454" s="115" t="str">
        <f t="shared" si="6"/>
        <v/>
      </c>
      <c r="L454" s="114"/>
    </row>
    <row r="455" spans="1:12" ht="15" customHeight="1" x14ac:dyDescent="0.25">
      <c r="A455" s="120" t="s">
        <v>2359</v>
      </c>
      <c r="B455" s="119" t="s">
        <v>2350</v>
      </c>
      <c r="C455" s="119" t="s">
        <v>2349</v>
      </c>
      <c r="D455" s="119" t="s">
        <v>285</v>
      </c>
      <c r="E455" s="119" t="s">
        <v>299</v>
      </c>
      <c r="F455" s="118" t="s">
        <v>495</v>
      </c>
      <c r="G455" s="117">
        <v>62.4</v>
      </c>
      <c r="H455" s="117">
        <v>53.05</v>
      </c>
      <c r="I455" s="117">
        <v>1.25</v>
      </c>
      <c r="J455" s="116">
        <v>20</v>
      </c>
      <c r="K455" s="115" t="str">
        <f t="shared" si="6"/>
        <v/>
      </c>
      <c r="L455" s="114"/>
    </row>
    <row r="456" spans="1:12" ht="15" customHeight="1" x14ac:dyDescent="0.25">
      <c r="A456" s="120" t="s">
        <v>2358</v>
      </c>
      <c r="B456" s="119" t="s">
        <v>2350</v>
      </c>
      <c r="C456" s="119" t="s">
        <v>2349</v>
      </c>
      <c r="D456" s="119" t="s">
        <v>285</v>
      </c>
      <c r="E456" s="119" t="s">
        <v>297</v>
      </c>
      <c r="F456" s="118" t="s">
        <v>495</v>
      </c>
      <c r="G456" s="117">
        <v>53.75</v>
      </c>
      <c r="H456" s="117">
        <v>45.7</v>
      </c>
      <c r="I456" s="117">
        <v>1.25</v>
      </c>
      <c r="J456" s="116">
        <v>15</v>
      </c>
      <c r="K456" s="115" t="str">
        <f t="shared" si="6"/>
        <v/>
      </c>
      <c r="L456" s="114"/>
    </row>
    <row r="457" spans="1:12" ht="15" customHeight="1" x14ac:dyDescent="0.25">
      <c r="A457" s="120" t="s">
        <v>2357</v>
      </c>
      <c r="B457" s="119" t="s">
        <v>2350</v>
      </c>
      <c r="C457" s="119" t="s">
        <v>2349</v>
      </c>
      <c r="D457" s="119" t="s">
        <v>285</v>
      </c>
      <c r="E457" s="119" t="s">
        <v>295</v>
      </c>
      <c r="F457" s="118" t="s">
        <v>495</v>
      </c>
      <c r="G457" s="117">
        <v>45.2</v>
      </c>
      <c r="H457" s="117">
        <v>38.450000000000003</v>
      </c>
      <c r="I457" s="117">
        <v>1.25</v>
      </c>
      <c r="J457" s="116">
        <v>60</v>
      </c>
      <c r="K457" s="115" t="str">
        <f t="shared" si="6"/>
        <v/>
      </c>
      <c r="L457" s="114"/>
    </row>
    <row r="458" spans="1:12" ht="15" customHeight="1" x14ac:dyDescent="0.25">
      <c r="A458" s="120" t="s">
        <v>2356</v>
      </c>
      <c r="B458" s="119" t="s">
        <v>2350</v>
      </c>
      <c r="C458" s="119" t="s">
        <v>2349</v>
      </c>
      <c r="D458" s="119" t="s">
        <v>285</v>
      </c>
      <c r="E458" s="119" t="s">
        <v>293</v>
      </c>
      <c r="F458" s="118" t="s">
        <v>495</v>
      </c>
      <c r="G458" s="117">
        <v>39.85</v>
      </c>
      <c r="H458" s="117">
        <v>33.9</v>
      </c>
      <c r="I458" s="117">
        <v>1.25</v>
      </c>
      <c r="J458" s="116">
        <v>15</v>
      </c>
      <c r="K458" s="115" t="str">
        <f t="shared" si="6"/>
        <v/>
      </c>
      <c r="L458" s="114"/>
    </row>
    <row r="459" spans="1:12" ht="15" customHeight="1" x14ac:dyDescent="0.25">
      <c r="A459" s="120" t="s">
        <v>2355</v>
      </c>
      <c r="B459" s="119" t="s">
        <v>2350</v>
      </c>
      <c r="C459" s="119" t="s">
        <v>2349</v>
      </c>
      <c r="D459" s="119" t="s">
        <v>285</v>
      </c>
      <c r="E459" s="119" t="s">
        <v>319</v>
      </c>
      <c r="F459" s="118" t="s">
        <v>495</v>
      </c>
      <c r="G459" s="117">
        <v>43.75</v>
      </c>
      <c r="H459" s="117">
        <v>37.200000000000003</v>
      </c>
      <c r="I459" s="117">
        <v>1.25</v>
      </c>
      <c r="J459" s="116">
        <v>60</v>
      </c>
      <c r="K459" s="115" t="str">
        <f t="shared" ref="K459:K522" si="7">IF(L459="","",IF(L459&lt;50,G459-($K$9*G459),IF(L459&gt;=50,H459-($K$9*H459))))</f>
        <v/>
      </c>
      <c r="L459" s="114"/>
    </row>
    <row r="460" spans="1:12" ht="15" customHeight="1" x14ac:dyDescent="0.25">
      <c r="A460" s="120" t="s">
        <v>2354</v>
      </c>
      <c r="B460" s="119" t="s">
        <v>2350</v>
      </c>
      <c r="C460" s="119" t="s">
        <v>2349</v>
      </c>
      <c r="D460" s="119" t="s">
        <v>285</v>
      </c>
      <c r="E460" s="119" t="s">
        <v>291</v>
      </c>
      <c r="F460" s="118" t="s">
        <v>495</v>
      </c>
      <c r="G460" s="117">
        <v>39.25</v>
      </c>
      <c r="H460" s="117">
        <v>33.4</v>
      </c>
      <c r="I460" s="117">
        <v>1.25</v>
      </c>
      <c r="J460" s="116">
        <v>211</v>
      </c>
      <c r="K460" s="115" t="str">
        <f t="shared" si="7"/>
        <v/>
      </c>
      <c r="L460" s="114"/>
    </row>
    <row r="461" spans="1:12" ht="15" customHeight="1" x14ac:dyDescent="0.25">
      <c r="A461" s="120" t="s">
        <v>2353</v>
      </c>
      <c r="B461" s="119" t="s">
        <v>2350</v>
      </c>
      <c r="C461" s="119" t="s">
        <v>2349</v>
      </c>
      <c r="D461" s="119" t="s">
        <v>285</v>
      </c>
      <c r="E461" s="119" t="s">
        <v>287</v>
      </c>
      <c r="F461" s="118" t="s">
        <v>495</v>
      </c>
      <c r="G461" s="117">
        <v>34.700000000000003</v>
      </c>
      <c r="H461" s="117">
        <v>29.5</v>
      </c>
      <c r="I461" s="117">
        <v>1.25</v>
      </c>
      <c r="J461" s="116">
        <v>262</v>
      </c>
      <c r="K461" s="115" t="str">
        <f t="shared" si="7"/>
        <v/>
      </c>
      <c r="L461" s="114"/>
    </row>
    <row r="462" spans="1:12" ht="15" customHeight="1" x14ac:dyDescent="0.25">
      <c r="A462" s="120" t="s">
        <v>2352</v>
      </c>
      <c r="B462" s="119" t="s">
        <v>2350</v>
      </c>
      <c r="C462" s="119" t="s">
        <v>2349</v>
      </c>
      <c r="D462" s="119" t="s">
        <v>285</v>
      </c>
      <c r="E462" s="119" t="s">
        <v>315</v>
      </c>
      <c r="F462" s="118" t="s">
        <v>495</v>
      </c>
      <c r="G462" s="117">
        <v>29.45</v>
      </c>
      <c r="H462" s="117">
        <v>25.05</v>
      </c>
      <c r="I462" s="117">
        <v>1.25</v>
      </c>
      <c r="J462" s="116">
        <v>226</v>
      </c>
      <c r="K462" s="115" t="str">
        <f t="shared" si="7"/>
        <v/>
      </c>
      <c r="L462" s="114"/>
    </row>
    <row r="463" spans="1:12" ht="15" customHeight="1" x14ac:dyDescent="0.25">
      <c r="A463" s="120" t="s">
        <v>2351</v>
      </c>
      <c r="B463" s="119" t="s">
        <v>2350</v>
      </c>
      <c r="C463" s="119" t="s">
        <v>2349</v>
      </c>
      <c r="D463" s="119" t="s">
        <v>285</v>
      </c>
      <c r="E463" s="119" t="s">
        <v>311</v>
      </c>
      <c r="F463" s="118" t="s">
        <v>495</v>
      </c>
      <c r="G463" s="117">
        <v>24.2</v>
      </c>
      <c r="H463" s="117">
        <v>20.6</v>
      </c>
      <c r="I463" s="117">
        <v>1.25</v>
      </c>
      <c r="J463" s="116">
        <v>45</v>
      </c>
      <c r="K463" s="115" t="str">
        <f t="shared" si="7"/>
        <v/>
      </c>
      <c r="L463" s="114"/>
    </row>
    <row r="464" spans="1:12" ht="15" customHeight="1" x14ac:dyDescent="0.25">
      <c r="A464" s="120" t="s">
        <v>2348</v>
      </c>
      <c r="B464" s="119" t="s">
        <v>2334</v>
      </c>
      <c r="C464" s="119" t="s">
        <v>2333</v>
      </c>
      <c r="D464" s="119" t="s">
        <v>2345</v>
      </c>
      <c r="E464" s="119" t="s">
        <v>301</v>
      </c>
      <c r="F464" s="118" t="s">
        <v>495</v>
      </c>
      <c r="G464" s="117">
        <v>63.55</v>
      </c>
      <c r="H464" s="117">
        <v>54.05</v>
      </c>
      <c r="I464" s="117">
        <v>1.0900000000000001</v>
      </c>
      <c r="J464" s="116">
        <v>10</v>
      </c>
      <c r="K464" s="115" t="str">
        <f t="shared" si="7"/>
        <v/>
      </c>
      <c r="L464" s="114"/>
    </row>
    <row r="465" spans="1:12" ht="15" customHeight="1" x14ac:dyDescent="0.25">
      <c r="A465" s="120" t="s">
        <v>2347</v>
      </c>
      <c r="B465" s="119" t="s">
        <v>2334</v>
      </c>
      <c r="C465" s="119" t="s">
        <v>2333</v>
      </c>
      <c r="D465" s="119" t="s">
        <v>2345</v>
      </c>
      <c r="E465" s="119" t="s">
        <v>299</v>
      </c>
      <c r="F465" s="118" t="s">
        <v>495</v>
      </c>
      <c r="G465" s="117">
        <v>56.55</v>
      </c>
      <c r="H465" s="117">
        <v>48.1</v>
      </c>
      <c r="I465" s="117">
        <v>1.0900000000000001</v>
      </c>
      <c r="J465" s="116">
        <v>283</v>
      </c>
      <c r="K465" s="115" t="str">
        <f t="shared" si="7"/>
        <v/>
      </c>
      <c r="L465" s="114"/>
    </row>
    <row r="466" spans="1:12" ht="15" customHeight="1" x14ac:dyDescent="0.25">
      <c r="A466" s="120" t="s">
        <v>2346</v>
      </c>
      <c r="B466" s="119" t="s">
        <v>2334</v>
      </c>
      <c r="C466" s="119" t="s">
        <v>2333</v>
      </c>
      <c r="D466" s="119" t="s">
        <v>2345</v>
      </c>
      <c r="E466" s="119" t="s">
        <v>297</v>
      </c>
      <c r="F466" s="118" t="s">
        <v>495</v>
      </c>
      <c r="G466" s="117">
        <v>48.85</v>
      </c>
      <c r="H466" s="117">
        <v>41.55</v>
      </c>
      <c r="I466" s="117">
        <v>1.0900000000000001</v>
      </c>
      <c r="J466" s="116">
        <v>500</v>
      </c>
      <c r="K466" s="115" t="str">
        <f t="shared" si="7"/>
        <v/>
      </c>
      <c r="L466" s="114"/>
    </row>
    <row r="467" spans="1:12" ht="15" customHeight="1" x14ac:dyDescent="0.25">
      <c r="A467" s="120" t="s">
        <v>2344</v>
      </c>
      <c r="B467" s="119" t="s">
        <v>2334</v>
      </c>
      <c r="C467" s="119" t="s">
        <v>2333</v>
      </c>
      <c r="D467" s="119" t="s">
        <v>285</v>
      </c>
      <c r="E467" s="119" t="s">
        <v>295</v>
      </c>
      <c r="F467" s="118" t="s">
        <v>495</v>
      </c>
      <c r="G467" s="117">
        <v>40.1</v>
      </c>
      <c r="H467" s="117">
        <v>34.1</v>
      </c>
      <c r="I467" s="117">
        <v>1.0900000000000001</v>
      </c>
      <c r="J467" s="116">
        <v>373</v>
      </c>
      <c r="K467" s="115" t="str">
        <f t="shared" si="7"/>
        <v/>
      </c>
      <c r="L467" s="114"/>
    </row>
    <row r="468" spans="1:12" ht="15" customHeight="1" x14ac:dyDescent="0.25">
      <c r="A468" s="120" t="s">
        <v>2343</v>
      </c>
      <c r="B468" s="119" t="s">
        <v>2334</v>
      </c>
      <c r="C468" s="119" t="s">
        <v>2333</v>
      </c>
      <c r="D468" s="119" t="s">
        <v>285</v>
      </c>
      <c r="E468" s="119" t="s">
        <v>293</v>
      </c>
      <c r="F468" s="118" t="s">
        <v>495</v>
      </c>
      <c r="G468" s="117">
        <v>35.35</v>
      </c>
      <c r="H468" s="117">
        <v>30.05</v>
      </c>
      <c r="I468" s="117">
        <v>1.0900000000000001</v>
      </c>
      <c r="J468" s="116">
        <v>13</v>
      </c>
      <c r="K468" s="115" t="str">
        <f t="shared" si="7"/>
        <v/>
      </c>
      <c r="L468" s="114"/>
    </row>
    <row r="469" spans="1:12" ht="15" customHeight="1" x14ac:dyDescent="0.25">
      <c r="A469" s="120" t="s">
        <v>2342</v>
      </c>
      <c r="B469" s="119" t="s">
        <v>2334</v>
      </c>
      <c r="C469" s="119" t="s">
        <v>2333</v>
      </c>
      <c r="D469" s="119" t="s">
        <v>285</v>
      </c>
      <c r="E469" s="119" t="s">
        <v>299</v>
      </c>
      <c r="F469" s="118" t="s">
        <v>495</v>
      </c>
      <c r="G469" s="117">
        <v>56.55</v>
      </c>
      <c r="H469" s="117">
        <v>48.1</v>
      </c>
      <c r="I469" s="117">
        <v>1.0900000000000001</v>
      </c>
      <c r="J469" s="116">
        <v>310</v>
      </c>
      <c r="K469" s="115" t="str">
        <f t="shared" si="7"/>
        <v/>
      </c>
      <c r="L469" s="114"/>
    </row>
    <row r="470" spans="1:12" ht="15" customHeight="1" x14ac:dyDescent="0.25">
      <c r="A470" s="120" t="s">
        <v>2341</v>
      </c>
      <c r="B470" s="119" t="s">
        <v>2334</v>
      </c>
      <c r="C470" s="119" t="s">
        <v>2333</v>
      </c>
      <c r="D470" s="119" t="s">
        <v>285</v>
      </c>
      <c r="E470" s="119" t="s">
        <v>364</v>
      </c>
      <c r="F470" s="118" t="s">
        <v>495</v>
      </c>
      <c r="G470" s="117">
        <v>58.15</v>
      </c>
      <c r="H470" s="117">
        <v>49.45</v>
      </c>
      <c r="I470" s="117">
        <v>1.0900000000000001</v>
      </c>
      <c r="J470" s="116">
        <v>10</v>
      </c>
      <c r="K470" s="115" t="str">
        <f t="shared" si="7"/>
        <v/>
      </c>
      <c r="L470" s="114"/>
    </row>
    <row r="471" spans="1:12" ht="15" customHeight="1" x14ac:dyDescent="0.25">
      <c r="A471" s="120" t="s">
        <v>2340</v>
      </c>
      <c r="B471" s="119" t="s">
        <v>2334</v>
      </c>
      <c r="C471" s="119" t="s">
        <v>2333</v>
      </c>
      <c r="D471" s="119" t="s">
        <v>285</v>
      </c>
      <c r="E471" s="119" t="s">
        <v>297</v>
      </c>
      <c r="F471" s="118" t="s">
        <v>495</v>
      </c>
      <c r="G471" s="117">
        <v>48.85</v>
      </c>
      <c r="H471" s="117">
        <v>41.55</v>
      </c>
      <c r="I471" s="117">
        <v>1.0900000000000001</v>
      </c>
      <c r="J471" s="116">
        <v>307</v>
      </c>
      <c r="K471" s="115" t="str">
        <f t="shared" si="7"/>
        <v/>
      </c>
      <c r="L471" s="114"/>
    </row>
    <row r="472" spans="1:12" ht="15" customHeight="1" x14ac:dyDescent="0.25">
      <c r="A472" s="120" t="s">
        <v>2339</v>
      </c>
      <c r="B472" s="119" t="s">
        <v>2334</v>
      </c>
      <c r="C472" s="119" t="s">
        <v>2333</v>
      </c>
      <c r="D472" s="119" t="s">
        <v>634</v>
      </c>
      <c r="E472" s="119" t="s">
        <v>58</v>
      </c>
      <c r="F472" s="118" t="s">
        <v>495</v>
      </c>
      <c r="G472" s="117">
        <v>49.9</v>
      </c>
      <c r="H472" s="117">
        <v>42.45</v>
      </c>
      <c r="I472" s="117">
        <v>1.0900000000000001</v>
      </c>
      <c r="J472" s="116">
        <v>167</v>
      </c>
      <c r="K472" s="115" t="str">
        <f t="shared" si="7"/>
        <v/>
      </c>
      <c r="L472" s="114"/>
    </row>
    <row r="473" spans="1:12" ht="15" customHeight="1" x14ac:dyDescent="0.25">
      <c r="A473" s="120" t="s">
        <v>2338</v>
      </c>
      <c r="B473" s="119" t="s">
        <v>2334</v>
      </c>
      <c r="C473" s="119" t="s">
        <v>2333</v>
      </c>
      <c r="D473" s="119" t="s">
        <v>634</v>
      </c>
      <c r="E473" s="119" t="s">
        <v>650</v>
      </c>
      <c r="F473" s="118" t="s">
        <v>495</v>
      </c>
      <c r="G473" s="117">
        <v>43</v>
      </c>
      <c r="H473" s="117">
        <v>36.549999999999997</v>
      </c>
      <c r="I473" s="117">
        <v>1.0900000000000001</v>
      </c>
      <c r="J473" s="116">
        <v>500</v>
      </c>
      <c r="K473" s="115" t="str">
        <f t="shared" si="7"/>
        <v/>
      </c>
      <c r="L473" s="114"/>
    </row>
    <row r="474" spans="1:12" ht="15" customHeight="1" x14ac:dyDescent="0.25">
      <c r="A474" s="120" t="s">
        <v>2337</v>
      </c>
      <c r="B474" s="119" t="s">
        <v>2334</v>
      </c>
      <c r="C474" s="119" t="s">
        <v>2333</v>
      </c>
      <c r="D474" s="119" t="s">
        <v>634</v>
      </c>
      <c r="E474" s="119" t="s">
        <v>128</v>
      </c>
      <c r="F474" s="118" t="s">
        <v>495</v>
      </c>
      <c r="G474" s="117">
        <v>34.6</v>
      </c>
      <c r="H474" s="117">
        <v>29.45</v>
      </c>
      <c r="I474" s="117">
        <v>1.0900000000000001</v>
      </c>
      <c r="J474" s="116">
        <v>500</v>
      </c>
      <c r="K474" s="115" t="str">
        <f t="shared" si="7"/>
        <v/>
      </c>
      <c r="L474" s="114"/>
    </row>
    <row r="475" spans="1:12" ht="15" customHeight="1" x14ac:dyDescent="0.25">
      <c r="A475" s="120" t="s">
        <v>2336</v>
      </c>
      <c r="B475" s="119" t="s">
        <v>2334</v>
      </c>
      <c r="C475" s="119" t="s">
        <v>2333</v>
      </c>
      <c r="D475" s="119" t="s">
        <v>634</v>
      </c>
      <c r="E475" s="119" t="s">
        <v>156</v>
      </c>
      <c r="F475" s="118" t="s">
        <v>495</v>
      </c>
      <c r="G475" s="117">
        <v>32.049999999999997</v>
      </c>
      <c r="H475" s="117">
        <v>27.25</v>
      </c>
      <c r="I475" s="117">
        <v>1.0900000000000001</v>
      </c>
      <c r="J475" s="116">
        <v>500</v>
      </c>
      <c r="K475" s="115" t="str">
        <f t="shared" si="7"/>
        <v/>
      </c>
      <c r="L475" s="114"/>
    </row>
    <row r="476" spans="1:12" ht="15" customHeight="1" x14ac:dyDescent="0.25">
      <c r="A476" s="120" t="s">
        <v>2335</v>
      </c>
      <c r="B476" s="119" t="s">
        <v>2334</v>
      </c>
      <c r="C476" s="119" t="s">
        <v>2333</v>
      </c>
      <c r="D476" s="119" t="s">
        <v>634</v>
      </c>
      <c r="E476" s="119" t="s">
        <v>633</v>
      </c>
      <c r="F476" s="118" t="s">
        <v>495</v>
      </c>
      <c r="G476" s="117">
        <v>30.75</v>
      </c>
      <c r="H476" s="117">
        <v>26.15</v>
      </c>
      <c r="I476" s="117">
        <v>1.0900000000000001</v>
      </c>
      <c r="J476" s="116">
        <v>30</v>
      </c>
      <c r="K476" s="115" t="str">
        <f t="shared" si="7"/>
        <v/>
      </c>
      <c r="L476" s="114"/>
    </row>
    <row r="477" spans="1:12" ht="15" customHeight="1" x14ac:dyDescent="0.25">
      <c r="A477" s="120" t="s">
        <v>2332</v>
      </c>
      <c r="B477" s="119" t="s">
        <v>2328</v>
      </c>
      <c r="C477" s="119" t="s">
        <v>2327</v>
      </c>
      <c r="D477" s="119" t="s">
        <v>285</v>
      </c>
      <c r="E477" s="119" t="s">
        <v>357</v>
      </c>
      <c r="F477" s="118" t="s">
        <v>87</v>
      </c>
      <c r="G477" s="117">
        <v>37.4</v>
      </c>
      <c r="H477" s="117">
        <v>31.8</v>
      </c>
      <c r="I477" s="117">
        <v>1.5</v>
      </c>
      <c r="J477" s="116">
        <v>31</v>
      </c>
      <c r="K477" s="115" t="str">
        <f t="shared" si="7"/>
        <v/>
      </c>
      <c r="L477" s="114"/>
    </row>
    <row r="478" spans="1:12" ht="15" customHeight="1" x14ac:dyDescent="0.25">
      <c r="A478" s="120" t="s">
        <v>2331</v>
      </c>
      <c r="B478" s="119" t="s">
        <v>2328</v>
      </c>
      <c r="C478" s="119" t="s">
        <v>2327</v>
      </c>
      <c r="D478" s="119" t="s">
        <v>285</v>
      </c>
      <c r="E478" s="119" t="s">
        <v>319</v>
      </c>
      <c r="F478" s="118" t="s">
        <v>87</v>
      </c>
      <c r="G478" s="117">
        <v>32</v>
      </c>
      <c r="H478" s="117">
        <v>27.2</v>
      </c>
      <c r="I478" s="117">
        <v>1.5</v>
      </c>
      <c r="J478" s="116">
        <v>73</v>
      </c>
      <c r="K478" s="115" t="str">
        <f t="shared" si="7"/>
        <v/>
      </c>
      <c r="L478" s="114"/>
    </row>
    <row r="479" spans="1:12" ht="15" customHeight="1" x14ac:dyDescent="0.25">
      <c r="A479" s="120" t="s">
        <v>2330</v>
      </c>
      <c r="B479" s="119" t="s">
        <v>2328</v>
      </c>
      <c r="C479" s="119" t="s">
        <v>2327</v>
      </c>
      <c r="D479" s="119" t="s">
        <v>285</v>
      </c>
      <c r="E479" s="119" t="s">
        <v>291</v>
      </c>
      <c r="F479" s="118" t="s">
        <v>87</v>
      </c>
      <c r="G479" s="117">
        <v>27.75</v>
      </c>
      <c r="H479" s="117">
        <v>23.6</v>
      </c>
      <c r="I479" s="117">
        <v>1.5</v>
      </c>
      <c r="J479" s="116">
        <v>8</v>
      </c>
      <c r="K479" s="115" t="str">
        <f t="shared" si="7"/>
        <v/>
      </c>
      <c r="L479" s="114"/>
    </row>
    <row r="480" spans="1:12" ht="15" customHeight="1" x14ac:dyDescent="0.25">
      <c r="A480" s="120" t="s">
        <v>2329</v>
      </c>
      <c r="B480" s="119" t="s">
        <v>2328</v>
      </c>
      <c r="C480" s="119" t="s">
        <v>2327</v>
      </c>
      <c r="D480" s="119" t="s">
        <v>285</v>
      </c>
      <c r="E480" s="119" t="s">
        <v>315</v>
      </c>
      <c r="F480" s="118" t="s">
        <v>87</v>
      </c>
      <c r="G480" s="117">
        <v>20.5</v>
      </c>
      <c r="H480" s="117">
        <v>17.45</v>
      </c>
      <c r="I480" s="117">
        <v>1.5</v>
      </c>
      <c r="J480" s="116">
        <v>10</v>
      </c>
      <c r="K480" s="115" t="str">
        <f t="shared" si="7"/>
        <v/>
      </c>
      <c r="L480" s="114"/>
    </row>
    <row r="481" spans="1:12" ht="15" customHeight="1" x14ac:dyDescent="0.25">
      <c r="A481" s="120" t="s">
        <v>2326</v>
      </c>
      <c r="B481" s="119" t="s">
        <v>2320</v>
      </c>
      <c r="C481" s="119" t="s">
        <v>2319</v>
      </c>
      <c r="D481" s="119" t="s">
        <v>285</v>
      </c>
      <c r="E481" s="119" t="s">
        <v>301</v>
      </c>
      <c r="F481" s="118" t="s">
        <v>286</v>
      </c>
      <c r="G481" s="117">
        <v>66.25</v>
      </c>
      <c r="H481" s="117">
        <v>56.35</v>
      </c>
      <c r="I481" s="117">
        <v>2</v>
      </c>
      <c r="J481" s="116">
        <v>416</v>
      </c>
      <c r="K481" s="115" t="str">
        <f t="shared" si="7"/>
        <v/>
      </c>
      <c r="L481" s="114"/>
    </row>
    <row r="482" spans="1:12" ht="15" customHeight="1" x14ac:dyDescent="0.25">
      <c r="A482" s="120" t="s">
        <v>2325</v>
      </c>
      <c r="B482" s="119" t="s">
        <v>2320</v>
      </c>
      <c r="C482" s="119" t="s">
        <v>2319</v>
      </c>
      <c r="D482" s="119" t="s">
        <v>285</v>
      </c>
      <c r="E482" s="119" t="s">
        <v>299</v>
      </c>
      <c r="F482" s="118" t="s">
        <v>286</v>
      </c>
      <c r="G482" s="117">
        <v>56.1</v>
      </c>
      <c r="H482" s="117">
        <v>47.7</v>
      </c>
      <c r="I482" s="117">
        <v>2</v>
      </c>
      <c r="J482" s="116">
        <v>76</v>
      </c>
      <c r="K482" s="115" t="str">
        <f t="shared" si="7"/>
        <v/>
      </c>
      <c r="L482" s="114"/>
    </row>
    <row r="483" spans="1:12" ht="15" customHeight="1" x14ac:dyDescent="0.25">
      <c r="A483" s="120" t="s">
        <v>2324</v>
      </c>
      <c r="B483" s="119" t="s">
        <v>2320</v>
      </c>
      <c r="C483" s="119" t="s">
        <v>2319</v>
      </c>
      <c r="D483" s="119" t="s">
        <v>285</v>
      </c>
      <c r="E483" s="119" t="s">
        <v>297</v>
      </c>
      <c r="F483" s="118" t="s">
        <v>286</v>
      </c>
      <c r="G483" s="117">
        <v>47.6</v>
      </c>
      <c r="H483" s="117">
        <v>40.5</v>
      </c>
      <c r="I483" s="117">
        <v>2</v>
      </c>
      <c r="J483" s="116">
        <v>53</v>
      </c>
      <c r="K483" s="115" t="str">
        <f t="shared" si="7"/>
        <v/>
      </c>
      <c r="L483" s="114"/>
    </row>
    <row r="484" spans="1:12" ht="15" customHeight="1" x14ac:dyDescent="0.25">
      <c r="A484" s="120" t="s">
        <v>2323</v>
      </c>
      <c r="B484" s="119" t="s">
        <v>2320</v>
      </c>
      <c r="C484" s="119" t="s">
        <v>2319</v>
      </c>
      <c r="D484" s="119" t="s">
        <v>285</v>
      </c>
      <c r="E484" s="119" t="s">
        <v>295</v>
      </c>
      <c r="F484" s="118" t="s">
        <v>286</v>
      </c>
      <c r="G484" s="117">
        <v>40.4</v>
      </c>
      <c r="H484" s="117">
        <v>34.35</v>
      </c>
      <c r="I484" s="117">
        <v>2</v>
      </c>
      <c r="J484" s="116">
        <v>11</v>
      </c>
      <c r="K484" s="115" t="str">
        <f t="shared" si="7"/>
        <v/>
      </c>
      <c r="L484" s="114"/>
    </row>
    <row r="485" spans="1:12" ht="15" customHeight="1" x14ac:dyDescent="0.25">
      <c r="A485" s="120" t="s">
        <v>2322</v>
      </c>
      <c r="B485" s="119" t="s">
        <v>2320</v>
      </c>
      <c r="C485" s="119" t="s">
        <v>2319</v>
      </c>
      <c r="D485" s="119" t="s">
        <v>285</v>
      </c>
      <c r="E485" s="119" t="s">
        <v>315</v>
      </c>
      <c r="F485" s="118" t="s">
        <v>286</v>
      </c>
      <c r="G485" s="117">
        <v>21.25</v>
      </c>
      <c r="H485" s="117">
        <v>18.100000000000001</v>
      </c>
      <c r="I485" s="117">
        <v>2</v>
      </c>
      <c r="J485" s="116">
        <v>183</v>
      </c>
      <c r="K485" s="115" t="str">
        <f t="shared" si="7"/>
        <v/>
      </c>
      <c r="L485" s="114"/>
    </row>
    <row r="486" spans="1:12" ht="15" customHeight="1" x14ac:dyDescent="0.25">
      <c r="A486" s="120" t="s">
        <v>2321</v>
      </c>
      <c r="B486" s="119" t="s">
        <v>2320</v>
      </c>
      <c r="C486" s="119" t="s">
        <v>2319</v>
      </c>
      <c r="D486" s="119" t="s">
        <v>285</v>
      </c>
      <c r="E486" s="119" t="s">
        <v>311</v>
      </c>
      <c r="F486" s="118" t="s">
        <v>286</v>
      </c>
      <c r="G486" s="117">
        <v>18.45</v>
      </c>
      <c r="H486" s="117">
        <v>15.7</v>
      </c>
      <c r="I486" s="117">
        <v>2</v>
      </c>
      <c r="J486" s="116">
        <v>203</v>
      </c>
      <c r="K486" s="115" t="str">
        <f t="shared" si="7"/>
        <v/>
      </c>
      <c r="L486" s="114"/>
    </row>
    <row r="487" spans="1:12" ht="15" customHeight="1" x14ac:dyDescent="0.25">
      <c r="A487" s="120" t="s">
        <v>2318</v>
      </c>
      <c r="B487" s="119" t="s">
        <v>135</v>
      </c>
      <c r="C487" s="119" t="s">
        <v>136</v>
      </c>
      <c r="D487" s="119" t="s">
        <v>285</v>
      </c>
      <c r="E487" s="119" t="s">
        <v>301</v>
      </c>
      <c r="F487" s="118" t="s">
        <v>87</v>
      </c>
      <c r="G487" s="117">
        <v>68.150000000000006</v>
      </c>
      <c r="H487" s="117">
        <v>57.95</v>
      </c>
      <c r="I487" s="117">
        <v>1.5</v>
      </c>
      <c r="J487" s="116">
        <v>74</v>
      </c>
      <c r="K487" s="115" t="str">
        <f t="shared" si="7"/>
        <v/>
      </c>
      <c r="L487" s="114"/>
    </row>
    <row r="488" spans="1:12" ht="15" customHeight="1" x14ac:dyDescent="0.25">
      <c r="A488" s="120" t="s">
        <v>2317</v>
      </c>
      <c r="B488" s="119" t="s">
        <v>135</v>
      </c>
      <c r="C488" s="119" t="s">
        <v>136</v>
      </c>
      <c r="D488" s="119" t="s">
        <v>285</v>
      </c>
      <c r="E488" s="119" t="s">
        <v>291</v>
      </c>
      <c r="F488" s="118" t="s">
        <v>87</v>
      </c>
      <c r="G488" s="117">
        <v>27.6</v>
      </c>
      <c r="H488" s="117">
        <v>23.5</v>
      </c>
      <c r="I488" s="117">
        <v>1.5</v>
      </c>
      <c r="J488" s="116">
        <v>25</v>
      </c>
      <c r="K488" s="115" t="str">
        <f t="shared" si="7"/>
        <v/>
      </c>
      <c r="L488" s="114"/>
    </row>
    <row r="489" spans="1:12" ht="15" customHeight="1" x14ac:dyDescent="0.25">
      <c r="A489" s="120" t="s">
        <v>2316</v>
      </c>
      <c r="B489" s="119" t="s">
        <v>135</v>
      </c>
      <c r="C489" s="119" t="s">
        <v>136</v>
      </c>
      <c r="D489" s="119" t="s">
        <v>285</v>
      </c>
      <c r="E489" s="119" t="s">
        <v>311</v>
      </c>
      <c r="F489" s="118" t="s">
        <v>87</v>
      </c>
      <c r="G489" s="117">
        <v>18.899999999999999</v>
      </c>
      <c r="H489" s="117">
        <v>16.100000000000001</v>
      </c>
      <c r="I489" s="117">
        <v>1.5</v>
      </c>
      <c r="J489" s="116">
        <v>37</v>
      </c>
      <c r="K489" s="115" t="str">
        <f t="shared" si="7"/>
        <v/>
      </c>
      <c r="L489" s="114"/>
    </row>
    <row r="490" spans="1:12" ht="15" customHeight="1" x14ac:dyDescent="0.25">
      <c r="A490" s="120" t="s">
        <v>2315</v>
      </c>
      <c r="B490" s="119" t="s">
        <v>2309</v>
      </c>
      <c r="C490" s="119" t="s">
        <v>2308</v>
      </c>
      <c r="D490" s="119" t="s">
        <v>285</v>
      </c>
      <c r="E490" s="119" t="s">
        <v>301</v>
      </c>
      <c r="F490" s="118" t="s">
        <v>87</v>
      </c>
      <c r="G490" s="117">
        <v>68.75</v>
      </c>
      <c r="H490" s="117">
        <v>58.45</v>
      </c>
      <c r="I490" s="117">
        <v>2</v>
      </c>
      <c r="J490" s="116">
        <v>378</v>
      </c>
      <c r="K490" s="115" t="str">
        <f t="shared" si="7"/>
        <v/>
      </c>
      <c r="L490" s="114"/>
    </row>
    <row r="491" spans="1:12" ht="15" customHeight="1" x14ac:dyDescent="0.25">
      <c r="A491" s="120" t="s">
        <v>2314</v>
      </c>
      <c r="B491" s="119" t="s">
        <v>2309</v>
      </c>
      <c r="C491" s="119" t="s">
        <v>2308</v>
      </c>
      <c r="D491" s="119" t="s">
        <v>285</v>
      </c>
      <c r="E491" s="119" t="s">
        <v>299</v>
      </c>
      <c r="F491" s="118" t="s">
        <v>87</v>
      </c>
      <c r="G491" s="117">
        <v>59.1</v>
      </c>
      <c r="H491" s="117">
        <v>50.25</v>
      </c>
      <c r="I491" s="117">
        <v>2</v>
      </c>
      <c r="J491" s="116">
        <v>500</v>
      </c>
      <c r="K491" s="115" t="str">
        <f t="shared" si="7"/>
        <v/>
      </c>
      <c r="L491" s="114"/>
    </row>
    <row r="492" spans="1:12" ht="15" customHeight="1" x14ac:dyDescent="0.25">
      <c r="A492" s="120" t="s">
        <v>2313</v>
      </c>
      <c r="B492" s="119" t="s">
        <v>2309</v>
      </c>
      <c r="C492" s="119" t="s">
        <v>2308</v>
      </c>
      <c r="D492" s="119" t="s">
        <v>285</v>
      </c>
      <c r="E492" s="119" t="s">
        <v>297</v>
      </c>
      <c r="F492" s="118" t="s">
        <v>87</v>
      </c>
      <c r="G492" s="117">
        <v>50.85</v>
      </c>
      <c r="H492" s="117">
        <v>43.25</v>
      </c>
      <c r="I492" s="117">
        <v>2</v>
      </c>
      <c r="J492" s="116">
        <v>394</v>
      </c>
      <c r="K492" s="115" t="str">
        <f t="shared" si="7"/>
        <v/>
      </c>
      <c r="L492" s="114"/>
    </row>
    <row r="493" spans="1:12" ht="15" customHeight="1" x14ac:dyDescent="0.25">
      <c r="A493" s="120" t="s">
        <v>2312</v>
      </c>
      <c r="B493" s="119" t="s">
        <v>2309</v>
      </c>
      <c r="C493" s="119" t="s">
        <v>2308</v>
      </c>
      <c r="D493" s="119" t="s">
        <v>285</v>
      </c>
      <c r="E493" s="119" t="s">
        <v>295</v>
      </c>
      <c r="F493" s="118" t="s">
        <v>87</v>
      </c>
      <c r="G493" s="117">
        <v>43.4</v>
      </c>
      <c r="H493" s="117">
        <v>36.9</v>
      </c>
      <c r="I493" s="117">
        <v>2</v>
      </c>
      <c r="J493" s="116">
        <v>11</v>
      </c>
      <c r="K493" s="115" t="str">
        <f t="shared" si="7"/>
        <v/>
      </c>
      <c r="L493" s="114"/>
    </row>
    <row r="494" spans="1:12" ht="15" customHeight="1" x14ac:dyDescent="0.25">
      <c r="A494" s="120" t="s">
        <v>2311</v>
      </c>
      <c r="B494" s="119" t="s">
        <v>2309</v>
      </c>
      <c r="C494" s="119" t="s">
        <v>2308</v>
      </c>
      <c r="D494" s="119" t="s">
        <v>285</v>
      </c>
      <c r="E494" s="119" t="s">
        <v>315</v>
      </c>
      <c r="F494" s="118" t="s">
        <v>87</v>
      </c>
      <c r="G494" s="117">
        <v>21.7</v>
      </c>
      <c r="H494" s="117">
        <v>18.45</v>
      </c>
      <c r="I494" s="117">
        <v>2</v>
      </c>
      <c r="J494" s="116">
        <v>31</v>
      </c>
      <c r="K494" s="115" t="str">
        <f t="shared" si="7"/>
        <v/>
      </c>
      <c r="L494" s="114"/>
    </row>
    <row r="495" spans="1:12" ht="15" customHeight="1" x14ac:dyDescent="0.25">
      <c r="A495" s="120" t="s">
        <v>2310</v>
      </c>
      <c r="B495" s="119" t="s">
        <v>2309</v>
      </c>
      <c r="C495" s="119" t="s">
        <v>2308</v>
      </c>
      <c r="D495" s="119" t="s">
        <v>285</v>
      </c>
      <c r="E495" s="119" t="s">
        <v>311</v>
      </c>
      <c r="F495" s="118" t="s">
        <v>87</v>
      </c>
      <c r="G495" s="117">
        <v>19.25</v>
      </c>
      <c r="H495" s="117">
        <v>16.399999999999999</v>
      </c>
      <c r="I495" s="117">
        <v>2</v>
      </c>
      <c r="J495" s="116">
        <v>228</v>
      </c>
      <c r="K495" s="115" t="str">
        <f t="shared" si="7"/>
        <v/>
      </c>
      <c r="L495" s="114"/>
    </row>
    <row r="496" spans="1:12" ht="15" customHeight="1" x14ac:dyDescent="0.25">
      <c r="A496" s="120" t="s">
        <v>2307</v>
      </c>
      <c r="B496" s="119" t="s">
        <v>130</v>
      </c>
      <c r="C496" s="119" t="s">
        <v>131</v>
      </c>
      <c r="D496" s="119" t="s">
        <v>285</v>
      </c>
      <c r="E496" s="119" t="s">
        <v>371</v>
      </c>
      <c r="F496" s="118" t="s">
        <v>373</v>
      </c>
      <c r="G496" s="117">
        <v>102.2</v>
      </c>
      <c r="H496" s="117">
        <v>86.9</v>
      </c>
      <c r="I496" s="117">
        <v>2</v>
      </c>
      <c r="J496" s="116">
        <v>500</v>
      </c>
      <c r="K496" s="115" t="str">
        <f t="shared" si="7"/>
        <v/>
      </c>
      <c r="L496" s="114"/>
    </row>
    <row r="497" spans="1:12" ht="15" customHeight="1" x14ac:dyDescent="0.25">
      <c r="A497" s="120" t="s">
        <v>2306</v>
      </c>
      <c r="B497" s="119" t="s">
        <v>130</v>
      </c>
      <c r="C497" s="119" t="s">
        <v>131</v>
      </c>
      <c r="D497" s="119" t="s">
        <v>285</v>
      </c>
      <c r="E497" s="119" t="s">
        <v>303</v>
      </c>
      <c r="F497" s="118" t="s">
        <v>373</v>
      </c>
      <c r="G497" s="117">
        <v>88</v>
      </c>
      <c r="H497" s="117">
        <v>74.8</v>
      </c>
      <c r="I497" s="117">
        <v>2</v>
      </c>
      <c r="J497" s="116">
        <v>434</v>
      </c>
      <c r="K497" s="115" t="str">
        <f t="shared" si="7"/>
        <v/>
      </c>
      <c r="L497" s="114"/>
    </row>
    <row r="498" spans="1:12" ht="15" customHeight="1" x14ac:dyDescent="0.25">
      <c r="A498" s="120" t="s">
        <v>2305</v>
      </c>
      <c r="B498" s="119" t="s">
        <v>130</v>
      </c>
      <c r="C498" s="119" t="s">
        <v>131</v>
      </c>
      <c r="D498" s="119" t="s">
        <v>285</v>
      </c>
      <c r="E498" s="119" t="s">
        <v>301</v>
      </c>
      <c r="F498" s="118" t="s">
        <v>373</v>
      </c>
      <c r="G498" s="117">
        <v>73.349999999999994</v>
      </c>
      <c r="H498" s="117">
        <v>62.35</v>
      </c>
      <c r="I498" s="117">
        <v>2</v>
      </c>
      <c r="J498" s="116">
        <v>500</v>
      </c>
      <c r="K498" s="115" t="str">
        <f t="shared" si="7"/>
        <v/>
      </c>
      <c r="L498" s="114"/>
    </row>
    <row r="499" spans="1:12" ht="15" customHeight="1" x14ac:dyDescent="0.25">
      <c r="A499" s="120" t="s">
        <v>2304</v>
      </c>
      <c r="B499" s="119" t="s">
        <v>130</v>
      </c>
      <c r="C499" s="119" t="s">
        <v>131</v>
      </c>
      <c r="D499" s="119" t="s">
        <v>285</v>
      </c>
      <c r="E499" s="119" t="s">
        <v>299</v>
      </c>
      <c r="F499" s="118" t="s">
        <v>373</v>
      </c>
      <c r="G499" s="117">
        <v>61.7</v>
      </c>
      <c r="H499" s="117">
        <v>52.45</v>
      </c>
      <c r="I499" s="117">
        <v>2</v>
      </c>
      <c r="J499" s="116">
        <v>500</v>
      </c>
      <c r="K499" s="115" t="str">
        <f t="shared" si="7"/>
        <v/>
      </c>
      <c r="L499" s="114"/>
    </row>
    <row r="500" spans="1:12" ht="15" customHeight="1" x14ac:dyDescent="0.25">
      <c r="A500" s="120" t="s">
        <v>2303</v>
      </c>
      <c r="B500" s="119" t="s">
        <v>130</v>
      </c>
      <c r="C500" s="119" t="s">
        <v>131</v>
      </c>
      <c r="D500" s="119" t="s">
        <v>285</v>
      </c>
      <c r="E500" s="119" t="s">
        <v>297</v>
      </c>
      <c r="F500" s="118" t="s">
        <v>373</v>
      </c>
      <c r="G500" s="117">
        <v>52.45</v>
      </c>
      <c r="H500" s="117">
        <v>44.6</v>
      </c>
      <c r="I500" s="117">
        <v>2</v>
      </c>
      <c r="J500" s="116">
        <v>500</v>
      </c>
      <c r="K500" s="115" t="str">
        <f t="shared" si="7"/>
        <v/>
      </c>
      <c r="L500" s="114"/>
    </row>
    <row r="501" spans="1:12" ht="15" customHeight="1" x14ac:dyDescent="0.25">
      <c r="A501" s="120" t="s">
        <v>2302</v>
      </c>
      <c r="B501" s="119" t="s">
        <v>130</v>
      </c>
      <c r="C501" s="119" t="s">
        <v>131</v>
      </c>
      <c r="D501" s="119" t="s">
        <v>285</v>
      </c>
      <c r="E501" s="119" t="s">
        <v>357</v>
      </c>
      <c r="F501" s="118" t="s">
        <v>373</v>
      </c>
      <c r="G501" s="117">
        <v>38.25</v>
      </c>
      <c r="H501" s="117">
        <v>32.549999999999997</v>
      </c>
      <c r="I501" s="117">
        <v>2</v>
      </c>
      <c r="J501" s="116">
        <v>138</v>
      </c>
      <c r="K501" s="115" t="str">
        <f t="shared" si="7"/>
        <v/>
      </c>
      <c r="L501" s="114"/>
    </row>
    <row r="502" spans="1:12" ht="15" customHeight="1" x14ac:dyDescent="0.25">
      <c r="A502" s="120" t="s">
        <v>2301</v>
      </c>
      <c r="B502" s="119" t="s">
        <v>130</v>
      </c>
      <c r="C502" s="119" t="s">
        <v>131</v>
      </c>
      <c r="D502" s="119" t="s">
        <v>285</v>
      </c>
      <c r="E502" s="119" t="s">
        <v>291</v>
      </c>
      <c r="F502" s="118" t="s">
        <v>373</v>
      </c>
      <c r="G502" s="117">
        <v>30.15</v>
      </c>
      <c r="H502" s="117">
        <v>25.65</v>
      </c>
      <c r="I502" s="117">
        <v>2</v>
      </c>
      <c r="J502" s="116">
        <v>500</v>
      </c>
      <c r="K502" s="115" t="str">
        <f t="shared" si="7"/>
        <v/>
      </c>
      <c r="L502" s="114"/>
    </row>
    <row r="503" spans="1:12" ht="15" customHeight="1" x14ac:dyDescent="0.25">
      <c r="A503" s="120" t="s">
        <v>2300</v>
      </c>
      <c r="B503" s="119" t="s">
        <v>130</v>
      </c>
      <c r="C503" s="119" t="s">
        <v>131</v>
      </c>
      <c r="D503" s="119" t="s">
        <v>285</v>
      </c>
      <c r="E503" s="119" t="s">
        <v>287</v>
      </c>
      <c r="F503" s="118" t="s">
        <v>373</v>
      </c>
      <c r="G503" s="117">
        <v>26.5</v>
      </c>
      <c r="H503" s="117">
        <v>22.55</v>
      </c>
      <c r="I503" s="117">
        <v>2</v>
      </c>
      <c r="J503" s="116">
        <v>35</v>
      </c>
      <c r="K503" s="115" t="str">
        <f t="shared" si="7"/>
        <v/>
      </c>
      <c r="L503" s="114"/>
    </row>
    <row r="504" spans="1:12" ht="15" customHeight="1" x14ac:dyDescent="0.25">
      <c r="A504" s="120" t="s">
        <v>2299</v>
      </c>
      <c r="B504" s="119" t="s">
        <v>130</v>
      </c>
      <c r="C504" s="119" t="s">
        <v>131</v>
      </c>
      <c r="D504" s="119" t="s">
        <v>285</v>
      </c>
      <c r="E504" s="119" t="s">
        <v>315</v>
      </c>
      <c r="F504" s="118" t="s">
        <v>373</v>
      </c>
      <c r="G504" s="117">
        <v>23.6</v>
      </c>
      <c r="H504" s="117">
        <v>20.100000000000001</v>
      </c>
      <c r="I504" s="117">
        <v>2</v>
      </c>
      <c r="J504" s="116">
        <v>500</v>
      </c>
      <c r="K504" s="115" t="str">
        <f t="shared" si="7"/>
        <v/>
      </c>
      <c r="L504" s="114"/>
    </row>
    <row r="505" spans="1:12" ht="15" customHeight="1" x14ac:dyDescent="0.25">
      <c r="A505" s="120" t="s">
        <v>2298</v>
      </c>
      <c r="B505" s="119" t="s">
        <v>130</v>
      </c>
      <c r="C505" s="119" t="s">
        <v>131</v>
      </c>
      <c r="D505" s="119" t="s">
        <v>285</v>
      </c>
      <c r="E505" s="119" t="s">
        <v>311</v>
      </c>
      <c r="F505" s="118" t="s">
        <v>373</v>
      </c>
      <c r="G505" s="117">
        <v>20.6</v>
      </c>
      <c r="H505" s="117">
        <v>17.55</v>
      </c>
      <c r="I505" s="117">
        <v>2</v>
      </c>
      <c r="J505" s="116">
        <v>500</v>
      </c>
      <c r="K505" s="115" t="str">
        <f t="shared" si="7"/>
        <v/>
      </c>
      <c r="L505" s="114"/>
    </row>
    <row r="506" spans="1:12" ht="15" customHeight="1" x14ac:dyDescent="0.25">
      <c r="A506" s="120" t="s">
        <v>2297</v>
      </c>
      <c r="B506" s="119" t="s">
        <v>130</v>
      </c>
      <c r="C506" s="119" t="s">
        <v>131</v>
      </c>
      <c r="D506" s="119" t="s">
        <v>285</v>
      </c>
      <c r="E506" s="119" t="s">
        <v>305</v>
      </c>
      <c r="F506" s="118" t="s">
        <v>373</v>
      </c>
      <c r="G506" s="117">
        <v>18.149999999999999</v>
      </c>
      <c r="H506" s="117">
        <v>15.45</v>
      </c>
      <c r="I506" s="117">
        <v>2</v>
      </c>
      <c r="J506" s="116">
        <v>468</v>
      </c>
      <c r="K506" s="115" t="str">
        <f t="shared" si="7"/>
        <v/>
      </c>
      <c r="L506" s="114"/>
    </row>
    <row r="507" spans="1:12" ht="15" customHeight="1" x14ac:dyDescent="0.25">
      <c r="A507" s="120" t="s">
        <v>2296</v>
      </c>
      <c r="B507" s="119" t="s">
        <v>130</v>
      </c>
      <c r="C507" s="119" t="s">
        <v>131</v>
      </c>
      <c r="D507" s="119" t="s">
        <v>285</v>
      </c>
      <c r="E507" s="119" t="s">
        <v>505</v>
      </c>
      <c r="F507" s="118" t="s">
        <v>373</v>
      </c>
      <c r="G507" s="117">
        <v>14.75</v>
      </c>
      <c r="H507" s="117">
        <v>12.55</v>
      </c>
      <c r="I507" s="117">
        <v>2</v>
      </c>
      <c r="J507" s="116">
        <v>173</v>
      </c>
      <c r="K507" s="115" t="str">
        <f t="shared" si="7"/>
        <v/>
      </c>
      <c r="L507" s="114"/>
    </row>
    <row r="508" spans="1:12" ht="15" customHeight="1" x14ac:dyDescent="0.25">
      <c r="A508" s="120" t="s">
        <v>2295</v>
      </c>
      <c r="B508" s="119" t="s">
        <v>2291</v>
      </c>
      <c r="C508" s="119" t="s">
        <v>2290</v>
      </c>
      <c r="D508" s="119" t="s">
        <v>285</v>
      </c>
      <c r="E508" s="119" t="s">
        <v>303</v>
      </c>
      <c r="F508" s="118" t="s">
        <v>373</v>
      </c>
      <c r="G508" s="117">
        <v>106.35</v>
      </c>
      <c r="H508" s="117">
        <v>90.4</v>
      </c>
      <c r="I508" s="117"/>
      <c r="J508" s="116">
        <v>12</v>
      </c>
      <c r="K508" s="115" t="str">
        <f t="shared" si="7"/>
        <v/>
      </c>
      <c r="L508" s="114"/>
    </row>
    <row r="509" spans="1:12" ht="15" customHeight="1" x14ac:dyDescent="0.25">
      <c r="A509" s="120" t="s">
        <v>2294</v>
      </c>
      <c r="B509" s="119" t="s">
        <v>2291</v>
      </c>
      <c r="C509" s="119" t="s">
        <v>2290</v>
      </c>
      <c r="D509" s="119" t="s">
        <v>285</v>
      </c>
      <c r="E509" s="119" t="s">
        <v>315</v>
      </c>
      <c r="F509" s="118" t="s">
        <v>373</v>
      </c>
      <c r="G509" s="117">
        <v>35.450000000000003</v>
      </c>
      <c r="H509" s="117">
        <v>30.15</v>
      </c>
      <c r="I509" s="117"/>
      <c r="J509" s="116">
        <v>8</v>
      </c>
      <c r="K509" s="115" t="str">
        <f t="shared" si="7"/>
        <v/>
      </c>
      <c r="L509" s="114"/>
    </row>
    <row r="510" spans="1:12" ht="15" customHeight="1" x14ac:dyDescent="0.25">
      <c r="A510" s="120" t="s">
        <v>2293</v>
      </c>
      <c r="B510" s="119" t="s">
        <v>2291</v>
      </c>
      <c r="C510" s="119" t="s">
        <v>2290</v>
      </c>
      <c r="D510" s="119" t="s">
        <v>285</v>
      </c>
      <c r="E510" s="119" t="s">
        <v>505</v>
      </c>
      <c r="F510" s="118" t="s">
        <v>373</v>
      </c>
      <c r="G510" s="117">
        <v>22.2</v>
      </c>
      <c r="H510" s="117">
        <v>18.899999999999999</v>
      </c>
      <c r="I510" s="117"/>
      <c r="J510" s="116">
        <v>57</v>
      </c>
      <c r="K510" s="115" t="str">
        <f t="shared" si="7"/>
        <v/>
      </c>
      <c r="L510" s="114"/>
    </row>
    <row r="511" spans="1:12" ht="15" customHeight="1" x14ac:dyDescent="0.25">
      <c r="A511" s="120" t="s">
        <v>2292</v>
      </c>
      <c r="B511" s="119" t="s">
        <v>2291</v>
      </c>
      <c r="C511" s="119" t="s">
        <v>2290</v>
      </c>
      <c r="D511" s="119" t="s">
        <v>285</v>
      </c>
      <c r="E511" s="119" t="s">
        <v>590</v>
      </c>
      <c r="F511" s="118" t="s">
        <v>373</v>
      </c>
      <c r="G511" s="117">
        <v>18.2</v>
      </c>
      <c r="H511" s="117">
        <v>15.5</v>
      </c>
      <c r="I511" s="117"/>
      <c r="J511" s="116">
        <v>16</v>
      </c>
      <c r="K511" s="115" t="str">
        <f t="shared" si="7"/>
        <v/>
      </c>
      <c r="L511" s="114"/>
    </row>
    <row r="512" spans="1:12" ht="15" customHeight="1" x14ac:dyDescent="0.25">
      <c r="A512" s="120" t="s">
        <v>2289</v>
      </c>
      <c r="B512" s="119" t="s">
        <v>2275</v>
      </c>
      <c r="C512" s="119" t="s">
        <v>2274</v>
      </c>
      <c r="D512" s="119" t="s">
        <v>285</v>
      </c>
      <c r="E512" s="119" t="s">
        <v>295</v>
      </c>
      <c r="F512" s="118" t="s">
        <v>373</v>
      </c>
      <c r="G512" s="117">
        <v>47.35</v>
      </c>
      <c r="H512" s="117">
        <v>40.25</v>
      </c>
      <c r="I512" s="117">
        <v>0.75</v>
      </c>
      <c r="J512" s="116">
        <v>500</v>
      </c>
      <c r="K512" s="115" t="str">
        <f t="shared" si="7"/>
        <v/>
      </c>
      <c r="L512" s="114"/>
    </row>
    <row r="513" spans="1:12" ht="15" customHeight="1" x14ac:dyDescent="0.25">
      <c r="A513" s="120" t="s">
        <v>2288</v>
      </c>
      <c r="B513" s="119" t="s">
        <v>2275</v>
      </c>
      <c r="C513" s="119" t="s">
        <v>2274</v>
      </c>
      <c r="D513" s="119" t="s">
        <v>285</v>
      </c>
      <c r="E513" s="119" t="s">
        <v>293</v>
      </c>
      <c r="F513" s="118" t="s">
        <v>373</v>
      </c>
      <c r="G513" s="117">
        <v>35.200000000000003</v>
      </c>
      <c r="H513" s="117">
        <v>29.95</v>
      </c>
      <c r="I513" s="117">
        <v>0.75</v>
      </c>
      <c r="J513" s="116">
        <v>500</v>
      </c>
      <c r="K513" s="115" t="str">
        <f t="shared" si="7"/>
        <v/>
      </c>
      <c r="L513" s="114"/>
    </row>
    <row r="514" spans="1:12" ht="15" customHeight="1" x14ac:dyDescent="0.25">
      <c r="A514" s="120" t="s">
        <v>2287</v>
      </c>
      <c r="B514" s="119" t="s">
        <v>2275</v>
      </c>
      <c r="C514" s="119" t="s">
        <v>2274</v>
      </c>
      <c r="D514" s="119" t="s">
        <v>285</v>
      </c>
      <c r="E514" s="119" t="s">
        <v>311</v>
      </c>
      <c r="F514" s="118" t="s">
        <v>373</v>
      </c>
      <c r="G514" s="117">
        <v>24.1</v>
      </c>
      <c r="H514" s="117">
        <v>20.5</v>
      </c>
      <c r="I514" s="117">
        <v>0.75</v>
      </c>
      <c r="J514" s="116">
        <v>500</v>
      </c>
      <c r="K514" s="115" t="str">
        <f t="shared" si="7"/>
        <v/>
      </c>
      <c r="L514" s="114"/>
    </row>
    <row r="515" spans="1:12" ht="15" customHeight="1" x14ac:dyDescent="0.25">
      <c r="A515" s="120" t="s">
        <v>2286</v>
      </c>
      <c r="B515" s="119" t="s">
        <v>2275</v>
      </c>
      <c r="C515" s="119" t="s">
        <v>2274</v>
      </c>
      <c r="D515" s="119" t="s">
        <v>285</v>
      </c>
      <c r="E515" s="119" t="s">
        <v>305</v>
      </c>
      <c r="F515" s="118" t="s">
        <v>373</v>
      </c>
      <c r="G515" s="117">
        <v>18.7</v>
      </c>
      <c r="H515" s="117">
        <v>15.9</v>
      </c>
      <c r="I515" s="117">
        <v>0.75</v>
      </c>
      <c r="J515" s="116">
        <v>500</v>
      </c>
      <c r="K515" s="115" t="str">
        <f t="shared" si="7"/>
        <v/>
      </c>
      <c r="L515" s="114"/>
    </row>
    <row r="516" spans="1:12" ht="15" customHeight="1" x14ac:dyDescent="0.25">
      <c r="A516" s="120" t="s">
        <v>2285</v>
      </c>
      <c r="B516" s="119" t="s">
        <v>2275</v>
      </c>
      <c r="C516" s="119" t="s">
        <v>2274</v>
      </c>
      <c r="D516" s="119" t="s">
        <v>285</v>
      </c>
      <c r="E516" s="119" t="s">
        <v>505</v>
      </c>
      <c r="F516" s="118" t="s">
        <v>373</v>
      </c>
      <c r="G516" s="117">
        <v>12.7</v>
      </c>
      <c r="H516" s="117">
        <v>10.8</v>
      </c>
      <c r="I516" s="117">
        <v>0.75</v>
      </c>
      <c r="J516" s="116">
        <v>169</v>
      </c>
      <c r="K516" s="115" t="str">
        <f t="shared" si="7"/>
        <v/>
      </c>
      <c r="L516" s="114"/>
    </row>
    <row r="517" spans="1:12" ht="15" customHeight="1" x14ac:dyDescent="0.25">
      <c r="A517" s="120" t="s">
        <v>2284</v>
      </c>
      <c r="B517" s="119" t="s">
        <v>2275</v>
      </c>
      <c r="C517" s="119" t="s">
        <v>2274</v>
      </c>
      <c r="D517" s="119" t="s">
        <v>285</v>
      </c>
      <c r="E517" s="119" t="s">
        <v>590</v>
      </c>
      <c r="F517" s="118" t="s">
        <v>373</v>
      </c>
      <c r="G517" s="117">
        <v>7.75</v>
      </c>
      <c r="H517" s="117">
        <v>6.6</v>
      </c>
      <c r="I517" s="117">
        <v>0.75</v>
      </c>
      <c r="J517" s="116">
        <v>48</v>
      </c>
      <c r="K517" s="115" t="str">
        <f t="shared" si="7"/>
        <v/>
      </c>
      <c r="L517" s="114"/>
    </row>
    <row r="518" spans="1:12" ht="15" customHeight="1" x14ac:dyDescent="0.25">
      <c r="A518" s="120" t="s">
        <v>2283</v>
      </c>
      <c r="B518" s="119" t="s">
        <v>2275</v>
      </c>
      <c r="C518" s="119" t="s">
        <v>2274</v>
      </c>
      <c r="D518" s="119" t="s">
        <v>634</v>
      </c>
      <c r="E518" s="119" t="s">
        <v>2282</v>
      </c>
      <c r="F518" s="118" t="s">
        <v>373</v>
      </c>
      <c r="G518" s="117">
        <v>54.35</v>
      </c>
      <c r="H518" s="117">
        <v>46.2</v>
      </c>
      <c r="I518" s="117">
        <v>0.75</v>
      </c>
      <c r="J518" s="116">
        <v>186</v>
      </c>
      <c r="K518" s="115" t="str">
        <f t="shared" si="7"/>
        <v/>
      </c>
      <c r="L518" s="114"/>
    </row>
    <row r="519" spans="1:12" ht="15" customHeight="1" x14ac:dyDescent="0.25">
      <c r="A519" s="120" t="s">
        <v>2281</v>
      </c>
      <c r="B519" s="119" t="s">
        <v>2275</v>
      </c>
      <c r="C519" s="119" t="s">
        <v>2274</v>
      </c>
      <c r="D519" s="119" t="s">
        <v>634</v>
      </c>
      <c r="E519" s="119" t="s">
        <v>61</v>
      </c>
      <c r="F519" s="118" t="s">
        <v>373</v>
      </c>
      <c r="G519" s="117">
        <v>46.85</v>
      </c>
      <c r="H519" s="117">
        <v>39.85</v>
      </c>
      <c r="I519" s="117">
        <v>0.75</v>
      </c>
      <c r="J519" s="116">
        <v>500</v>
      </c>
      <c r="K519" s="115" t="str">
        <f t="shared" si="7"/>
        <v/>
      </c>
      <c r="L519" s="114"/>
    </row>
    <row r="520" spans="1:12" ht="15" customHeight="1" x14ac:dyDescent="0.25">
      <c r="A520" s="120" t="s">
        <v>2280</v>
      </c>
      <c r="B520" s="119" t="s">
        <v>2275</v>
      </c>
      <c r="C520" s="119" t="s">
        <v>2274</v>
      </c>
      <c r="D520" s="119" t="s">
        <v>634</v>
      </c>
      <c r="E520" s="119" t="s">
        <v>58</v>
      </c>
      <c r="F520" s="118" t="s">
        <v>373</v>
      </c>
      <c r="G520" s="117">
        <v>40.35</v>
      </c>
      <c r="H520" s="117">
        <v>34.299999999999997</v>
      </c>
      <c r="I520" s="117">
        <v>0.75</v>
      </c>
      <c r="J520" s="116">
        <v>500</v>
      </c>
      <c r="K520" s="115" t="str">
        <f t="shared" si="7"/>
        <v/>
      </c>
      <c r="L520" s="114"/>
    </row>
    <row r="521" spans="1:12" ht="15" customHeight="1" x14ac:dyDescent="0.25">
      <c r="A521" s="120" t="s">
        <v>2279</v>
      </c>
      <c r="B521" s="119" t="s">
        <v>2275</v>
      </c>
      <c r="C521" s="119" t="s">
        <v>2274</v>
      </c>
      <c r="D521" s="119" t="s">
        <v>634</v>
      </c>
      <c r="E521" s="119" t="s">
        <v>650</v>
      </c>
      <c r="F521" s="118" t="s">
        <v>373</v>
      </c>
      <c r="G521" s="117">
        <v>34.35</v>
      </c>
      <c r="H521" s="117">
        <v>29.2</v>
      </c>
      <c r="I521" s="117">
        <v>0.75</v>
      </c>
      <c r="J521" s="116">
        <v>500</v>
      </c>
      <c r="K521" s="115" t="str">
        <f t="shared" si="7"/>
        <v/>
      </c>
      <c r="L521" s="114"/>
    </row>
    <row r="522" spans="1:12" ht="15" customHeight="1" x14ac:dyDescent="0.25">
      <c r="A522" s="120" t="s">
        <v>2278</v>
      </c>
      <c r="B522" s="119" t="s">
        <v>2275</v>
      </c>
      <c r="C522" s="119" t="s">
        <v>2274</v>
      </c>
      <c r="D522" s="119" t="s">
        <v>634</v>
      </c>
      <c r="E522" s="119" t="s">
        <v>128</v>
      </c>
      <c r="F522" s="118" t="s">
        <v>373</v>
      </c>
      <c r="G522" s="117">
        <v>28.2</v>
      </c>
      <c r="H522" s="117">
        <v>24</v>
      </c>
      <c r="I522" s="117">
        <v>0.75</v>
      </c>
      <c r="J522" s="116">
        <v>500</v>
      </c>
      <c r="K522" s="115" t="str">
        <f t="shared" si="7"/>
        <v/>
      </c>
      <c r="L522" s="114"/>
    </row>
    <row r="523" spans="1:12" ht="15" customHeight="1" x14ac:dyDescent="0.25">
      <c r="A523" s="120" t="s">
        <v>2277</v>
      </c>
      <c r="B523" s="119" t="s">
        <v>2275</v>
      </c>
      <c r="C523" s="119" t="s">
        <v>2274</v>
      </c>
      <c r="D523" s="119" t="s">
        <v>634</v>
      </c>
      <c r="E523" s="119" t="s">
        <v>156</v>
      </c>
      <c r="F523" s="118" t="s">
        <v>373</v>
      </c>
      <c r="G523" s="117">
        <v>22.25</v>
      </c>
      <c r="H523" s="117">
        <v>18.95</v>
      </c>
      <c r="I523" s="117">
        <v>0.75</v>
      </c>
      <c r="J523" s="116">
        <v>500</v>
      </c>
      <c r="K523" s="115" t="str">
        <f t="shared" ref="K523:K586" si="8">IF(L523="","",IF(L523&lt;50,G523-($K$9*G523),IF(L523&gt;=50,H523-($K$9*H523))))</f>
        <v/>
      </c>
      <c r="L523" s="114"/>
    </row>
    <row r="524" spans="1:12" ht="15" customHeight="1" x14ac:dyDescent="0.25">
      <c r="A524" s="120" t="s">
        <v>2276</v>
      </c>
      <c r="B524" s="119" t="s">
        <v>2275</v>
      </c>
      <c r="C524" s="119" t="s">
        <v>2274</v>
      </c>
      <c r="D524" s="119" t="s">
        <v>634</v>
      </c>
      <c r="E524" s="119" t="s">
        <v>633</v>
      </c>
      <c r="F524" s="118" t="s">
        <v>373</v>
      </c>
      <c r="G524" s="117">
        <v>16.149999999999999</v>
      </c>
      <c r="H524" s="117">
        <v>13.75</v>
      </c>
      <c r="I524" s="117">
        <v>0.75</v>
      </c>
      <c r="J524" s="116">
        <v>360</v>
      </c>
      <c r="K524" s="115" t="str">
        <f t="shared" si="8"/>
        <v/>
      </c>
      <c r="L524" s="114"/>
    </row>
    <row r="525" spans="1:12" ht="15" customHeight="1" x14ac:dyDescent="0.25">
      <c r="A525" s="120" t="s">
        <v>2273</v>
      </c>
      <c r="B525" s="119" t="s">
        <v>2269</v>
      </c>
      <c r="C525" s="119" t="s">
        <v>2268</v>
      </c>
      <c r="D525" s="119" t="s">
        <v>634</v>
      </c>
      <c r="E525" s="119" t="s">
        <v>650</v>
      </c>
      <c r="F525" s="118" t="s">
        <v>495</v>
      </c>
      <c r="G525" s="117">
        <v>32.049999999999997</v>
      </c>
      <c r="H525" s="117">
        <v>27.25</v>
      </c>
      <c r="I525" s="117"/>
      <c r="J525" s="116">
        <v>58</v>
      </c>
      <c r="K525" s="115" t="str">
        <f t="shared" si="8"/>
        <v/>
      </c>
      <c r="L525" s="114"/>
    </row>
    <row r="526" spans="1:12" ht="15" customHeight="1" x14ac:dyDescent="0.25">
      <c r="A526" s="120" t="s">
        <v>2272</v>
      </c>
      <c r="B526" s="119" t="s">
        <v>2269</v>
      </c>
      <c r="C526" s="119" t="s">
        <v>2268</v>
      </c>
      <c r="D526" s="119" t="s">
        <v>634</v>
      </c>
      <c r="E526" s="119" t="s">
        <v>128</v>
      </c>
      <c r="F526" s="118" t="s">
        <v>495</v>
      </c>
      <c r="G526" s="117">
        <v>26</v>
      </c>
      <c r="H526" s="117">
        <v>22.1</v>
      </c>
      <c r="I526" s="117"/>
      <c r="J526" s="116">
        <v>403</v>
      </c>
      <c r="K526" s="115" t="str">
        <f t="shared" si="8"/>
        <v/>
      </c>
      <c r="L526" s="114"/>
    </row>
    <row r="527" spans="1:12" ht="15" customHeight="1" x14ac:dyDescent="0.25">
      <c r="A527" s="120" t="s">
        <v>2271</v>
      </c>
      <c r="B527" s="119" t="s">
        <v>2269</v>
      </c>
      <c r="C527" s="119" t="s">
        <v>2268</v>
      </c>
      <c r="D527" s="119" t="s">
        <v>634</v>
      </c>
      <c r="E527" s="119" t="s">
        <v>156</v>
      </c>
      <c r="F527" s="118" t="s">
        <v>495</v>
      </c>
      <c r="G527" s="117">
        <v>21.05</v>
      </c>
      <c r="H527" s="117">
        <v>17.899999999999999</v>
      </c>
      <c r="I527" s="117"/>
      <c r="J527" s="116">
        <v>500</v>
      </c>
      <c r="K527" s="115" t="str">
        <f t="shared" si="8"/>
        <v/>
      </c>
      <c r="L527" s="114"/>
    </row>
    <row r="528" spans="1:12" ht="15" customHeight="1" x14ac:dyDescent="0.25">
      <c r="A528" s="120" t="s">
        <v>2270</v>
      </c>
      <c r="B528" s="119" t="s">
        <v>2269</v>
      </c>
      <c r="C528" s="119" t="s">
        <v>2268</v>
      </c>
      <c r="D528" s="119" t="s">
        <v>634</v>
      </c>
      <c r="E528" s="119" t="s">
        <v>633</v>
      </c>
      <c r="F528" s="118" t="s">
        <v>495</v>
      </c>
      <c r="G528" s="117">
        <v>16.7</v>
      </c>
      <c r="H528" s="117">
        <v>14.2</v>
      </c>
      <c r="I528" s="117"/>
      <c r="J528" s="116">
        <v>174</v>
      </c>
      <c r="K528" s="115" t="str">
        <f t="shared" si="8"/>
        <v/>
      </c>
      <c r="L528" s="114"/>
    </row>
    <row r="529" spans="1:12" ht="15" customHeight="1" x14ac:dyDescent="0.25">
      <c r="A529" s="120" t="s">
        <v>2267</v>
      </c>
      <c r="B529" s="119" t="s">
        <v>2258</v>
      </c>
      <c r="C529" s="119" t="s">
        <v>2257</v>
      </c>
      <c r="D529" s="119" t="s">
        <v>285</v>
      </c>
      <c r="E529" s="119" t="s">
        <v>297</v>
      </c>
      <c r="F529" s="118" t="s">
        <v>373</v>
      </c>
      <c r="G529" s="117">
        <v>55.55</v>
      </c>
      <c r="H529" s="117">
        <v>47.25</v>
      </c>
      <c r="I529" s="117"/>
      <c r="J529" s="116">
        <v>12</v>
      </c>
      <c r="K529" s="115" t="str">
        <f t="shared" si="8"/>
        <v/>
      </c>
      <c r="L529" s="114"/>
    </row>
    <row r="530" spans="1:12" ht="15" customHeight="1" x14ac:dyDescent="0.25">
      <c r="A530" s="120" t="s">
        <v>2266</v>
      </c>
      <c r="B530" s="119" t="s">
        <v>2258</v>
      </c>
      <c r="C530" s="119" t="s">
        <v>2257</v>
      </c>
      <c r="D530" s="119" t="s">
        <v>285</v>
      </c>
      <c r="E530" s="119" t="s">
        <v>295</v>
      </c>
      <c r="F530" s="118" t="s">
        <v>373</v>
      </c>
      <c r="G530" s="117">
        <v>45.55</v>
      </c>
      <c r="H530" s="117">
        <v>38.75</v>
      </c>
      <c r="I530" s="117"/>
      <c r="J530" s="116">
        <v>500</v>
      </c>
      <c r="K530" s="115" t="str">
        <f t="shared" si="8"/>
        <v/>
      </c>
      <c r="L530" s="114"/>
    </row>
    <row r="531" spans="1:12" ht="15" customHeight="1" x14ac:dyDescent="0.25">
      <c r="A531" s="120" t="s">
        <v>2265</v>
      </c>
      <c r="B531" s="119" t="s">
        <v>2258</v>
      </c>
      <c r="C531" s="119" t="s">
        <v>2257</v>
      </c>
      <c r="D531" s="119" t="s">
        <v>285</v>
      </c>
      <c r="E531" s="119" t="s">
        <v>293</v>
      </c>
      <c r="F531" s="118" t="s">
        <v>373</v>
      </c>
      <c r="G531" s="117">
        <v>35.75</v>
      </c>
      <c r="H531" s="117">
        <v>30.4</v>
      </c>
      <c r="I531" s="117"/>
      <c r="J531" s="116">
        <v>226</v>
      </c>
      <c r="K531" s="115" t="str">
        <f t="shared" si="8"/>
        <v/>
      </c>
      <c r="L531" s="114"/>
    </row>
    <row r="532" spans="1:12" ht="15" customHeight="1" x14ac:dyDescent="0.25">
      <c r="A532" s="120" t="s">
        <v>2264</v>
      </c>
      <c r="B532" s="119" t="s">
        <v>2258</v>
      </c>
      <c r="C532" s="119" t="s">
        <v>2257</v>
      </c>
      <c r="D532" s="119" t="s">
        <v>285</v>
      </c>
      <c r="E532" s="119" t="s">
        <v>597</v>
      </c>
      <c r="F532" s="118" t="s">
        <v>373</v>
      </c>
      <c r="G532" s="117">
        <v>27.25</v>
      </c>
      <c r="H532" s="117">
        <v>23.2</v>
      </c>
      <c r="I532" s="117"/>
      <c r="J532" s="116">
        <v>27</v>
      </c>
      <c r="K532" s="115" t="str">
        <f t="shared" si="8"/>
        <v/>
      </c>
      <c r="L532" s="114"/>
    </row>
    <row r="533" spans="1:12" ht="15" customHeight="1" x14ac:dyDescent="0.25">
      <c r="A533" s="120" t="s">
        <v>2263</v>
      </c>
      <c r="B533" s="119" t="s">
        <v>2258</v>
      </c>
      <c r="C533" s="119" t="s">
        <v>2257</v>
      </c>
      <c r="D533" s="119" t="s">
        <v>285</v>
      </c>
      <c r="E533" s="119" t="s">
        <v>315</v>
      </c>
      <c r="F533" s="118" t="s">
        <v>373</v>
      </c>
      <c r="G533" s="117">
        <v>30.55</v>
      </c>
      <c r="H533" s="117">
        <v>26</v>
      </c>
      <c r="I533" s="117"/>
      <c r="J533" s="116">
        <v>9</v>
      </c>
      <c r="K533" s="115" t="str">
        <f t="shared" si="8"/>
        <v/>
      </c>
      <c r="L533" s="114"/>
    </row>
    <row r="534" spans="1:12" ht="15" customHeight="1" x14ac:dyDescent="0.25">
      <c r="A534" s="120" t="s">
        <v>2262</v>
      </c>
      <c r="B534" s="119" t="s">
        <v>2258</v>
      </c>
      <c r="C534" s="119" t="s">
        <v>2257</v>
      </c>
      <c r="D534" s="119" t="s">
        <v>285</v>
      </c>
      <c r="E534" s="119" t="s">
        <v>311</v>
      </c>
      <c r="F534" s="118" t="s">
        <v>373</v>
      </c>
      <c r="G534" s="117">
        <v>25.05</v>
      </c>
      <c r="H534" s="117">
        <v>21.3</v>
      </c>
      <c r="I534" s="117"/>
      <c r="J534" s="116">
        <v>182</v>
      </c>
      <c r="K534" s="115" t="str">
        <f t="shared" si="8"/>
        <v/>
      </c>
      <c r="L534" s="114"/>
    </row>
    <row r="535" spans="1:12" ht="15" customHeight="1" x14ac:dyDescent="0.25">
      <c r="A535" s="120" t="s">
        <v>2261</v>
      </c>
      <c r="B535" s="119" t="s">
        <v>2258</v>
      </c>
      <c r="C535" s="119" t="s">
        <v>2257</v>
      </c>
      <c r="D535" s="119" t="s">
        <v>285</v>
      </c>
      <c r="E535" s="119" t="s">
        <v>305</v>
      </c>
      <c r="F535" s="118" t="s">
        <v>373</v>
      </c>
      <c r="G535" s="117">
        <v>18.600000000000001</v>
      </c>
      <c r="H535" s="117">
        <v>15.85</v>
      </c>
      <c r="I535" s="117"/>
      <c r="J535" s="116">
        <v>187</v>
      </c>
      <c r="K535" s="115" t="str">
        <f t="shared" si="8"/>
        <v/>
      </c>
      <c r="L535" s="114"/>
    </row>
    <row r="536" spans="1:12" ht="15" customHeight="1" x14ac:dyDescent="0.25">
      <c r="A536" s="120" t="s">
        <v>2260</v>
      </c>
      <c r="B536" s="119" t="s">
        <v>2258</v>
      </c>
      <c r="C536" s="119" t="s">
        <v>2257</v>
      </c>
      <c r="D536" s="119" t="s">
        <v>285</v>
      </c>
      <c r="E536" s="119" t="s">
        <v>505</v>
      </c>
      <c r="F536" s="118" t="s">
        <v>373</v>
      </c>
      <c r="G536" s="117">
        <v>11.5</v>
      </c>
      <c r="H536" s="117">
        <v>9.8000000000000007</v>
      </c>
      <c r="I536" s="117"/>
      <c r="J536" s="116">
        <v>69</v>
      </c>
      <c r="K536" s="115" t="str">
        <f t="shared" si="8"/>
        <v/>
      </c>
      <c r="L536" s="114"/>
    </row>
    <row r="537" spans="1:12" ht="15" customHeight="1" x14ac:dyDescent="0.25">
      <c r="A537" s="120" t="s">
        <v>2259</v>
      </c>
      <c r="B537" s="119" t="s">
        <v>2258</v>
      </c>
      <c r="C537" s="119" t="s">
        <v>2257</v>
      </c>
      <c r="D537" s="119" t="s">
        <v>285</v>
      </c>
      <c r="E537" s="119" t="s">
        <v>590</v>
      </c>
      <c r="F537" s="118" t="s">
        <v>373</v>
      </c>
      <c r="G537" s="117">
        <v>9.1999999999999993</v>
      </c>
      <c r="H537" s="117">
        <v>7.85</v>
      </c>
      <c r="I537" s="117"/>
      <c r="J537" s="116">
        <v>9</v>
      </c>
      <c r="K537" s="115" t="str">
        <f t="shared" si="8"/>
        <v/>
      </c>
      <c r="L537" s="114"/>
    </row>
    <row r="538" spans="1:12" ht="15" customHeight="1" x14ac:dyDescent="0.25">
      <c r="A538" s="120" t="s">
        <v>2256</v>
      </c>
      <c r="B538" s="119" t="s">
        <v>2246</v>
      </c>
      <c r="C538" s="119" t="s">
        <v>2245</v>
      </c>
      <c r="D538" s="119" t="s">
        <v>285</v>
      </c>
      <c r="E538" s="119" t="s">
        <v>295</v>
      </c>
      <c r="F538" s="118" t="s">
        <v>495</v>
      </c>
      <c r="G538" s="117">
        <v>44.2</v>
      </c>
      <c r="H538" s="117">
        <v>37.6</v>
      </c>
      <c r="I538" s="117"/>
      <c r="J538" s="116">
        <v>9</v>
      </c>
      <c r="K538" s="115" t="str">
        <f t="shared" si="8"/>
        <v/>
      </c>
      <c r="L538" s="114"/>
    </row>
    <row r="539" spans="1:12" ht="15" customHeight="1" x14ac:dyDescent="0.25">
      <c r="A539" s="120" t="s">
        <v>2255</v>
      </c>
      <c r="B539" s="119" t="s">
        <v>2246</v>
      </c>
      <c r="C539" s="119" t="s">
        <v>2245</v>
      </c>
      <c r="D539" s="119" t="s">
        <v>285</v>
      </c>
      <c r="E539" s="119" t="s">
        <v>293</v>
      </c>
      <c r="F539" s="118" t="s">
        <v>495</v>
      </c>
      <c r="G539" s="117">
        <v>35.25</v>
      </c>
      <c r="H539" s="117">
        <v>30</v>
      </c>
      <c r="I539" s="117"/>
      <c r="J539" s="116">
        <v>291</v>
      </c>
      <c r="K539" s="115" t="str">
        <f t="shared" si="8"/>
        <v/>
      </c>
      <c r="L539" s="114"/>
    </row>
    <row r="540" spans="1:12" ht="15" customHeight="1" x14ac:dyDescent="0.25">
      <c r="A540" s="120" t="s">
        <v>2254</v>
      </c>
      <c r="B540" s="119" t="s">
        <v>2246</v>
      </c>
      <c r="C540" s="119" t="s">
        <v>2245</v>
      </c>
      <c r="D540" s="119" t="s">
        <v>285</v>
      </c>
      <c r="E540" s="119" t="s">
        <v>597</v>
      </c>
      <c r="F540" s="118" t="s">
        <v>495</v>
      </c>
      <c r="G540" s="117">
        <v>28.9</v>
      </c>
      <c r="H540" s="117">
        <v>24.6</v>
      </c>
      <c r="I540" s="117"/>
      <c r="J540" s="116">
        <v>20</v>
      </c>
      <c r="K540" s="115" t="str">
        <f t="shared" si="8"/>
        <v/>
      </c>
      <c r="L540" s="114"/>
    </row>
    <row r="541" spans="1:12" ht="15" customHeight="1" x14ac:dyDescent="0.25">
      <c r="A541" s="120" t="s">
        <v>2253</v>
      </c>
      <c r="B541" s="119" t="s">
        <v>2246</v>
      </c>
      <c r="C541" s="119" t="s">
        <v>2245</v>
      </c>
      <c r="D541" s="119" t="s">
        <v>285</v>
      </c>
      <c r="E541" s="119" t="s">
        <v>311</v>
      </c>
      <c r="F541" s="118" t="s">
        <v>495</v>
      </c>
      <c r="G541" s="117">
        <v>26.2</v>
      </c>
      <c r="H541" s="117">
        <v>22.3</v>
      </c>
      <c r="I541" s="117"/>
      <c r="J541" s="116">
        <v>15</v>
      </c>
      <c r="K541" s="115" t="str">
        <f t="shared" si="8"/>
        <v/>
      </c>
      <c r="L541" s="114"/>
    </row>
    <row r="542" spans="1:12" ht="15" customHeight="1" x14ac:dyDescent="0.25">
      <c r="A542" s="120" t="s">
        <v>2252</v>
      </c>
      <c r="B542" s="119" t="s">
        <v>2246</v>
      </c>
      <c r="C542" s="119" t="s">
        <v>2245</v>
      </c>
      <c r="D542" s="119" t="s">
        <v>285</v>
      </c>
      <c r="E542" s="119" t="s">
        <v>305</v>
      </c>
      <c r="F542" s="118" t="s">
        <v>495</v>
      </c>
      <c r="G542" s="117">
        <v>22.2</v>
      </c>
      <c r="H542" s="117">
        <v>18.899999999999999</v>
      </c>
      <c r="I542" s="117"/>
      <c r="J542" s="116">
        <v>9</v>
      </c>
      <c r="K542" s="115" t="str">
        <f t="shared" si="8"/>
        <v/>
      </c>
      <c r="L542" s="114"/>
    </row>
    <row r="543" spans="1:12" ht="15" customHeight="1" x14ac:dyDescent="0.25">
      <c r="A543" s="120" t="s">
        <v>2251</v>
      </c>
      <c r="B543" s="119" t="s">
        <v>2246</v>
      </c>
      <c r="C543" s="119" t="s">
        <v>2245</v>
      </c>
      <c r="D543" s="119" t="s">
        <v>634</v>
      </c>
      <c r="E543" s="119" t="s">
        <v>58</v>
      </c>
      <c r="F543" s="118" t="s">
        <v>495</v>
      </c>
      <c r="G543" s="117">
        <v>41.75</v>
      </c>
      <c r="H543" s="117">
        <v>35.5</v>
      </c>
      <c r="I543" s="117"/>
      <c r="J543" s="116">
        <v>500</v>
      </c>
      <c r="K543" s="115" t="str">
        <f t="shared" si="8"/>
        <v/>
      </c>
      <c r="L543" s="114"/>
    </row>
    <row r="544" spans="1:12" ht="15" customHeight="1" x14ac:dyDescent="0.25">
      <c r="A544" s="120" t="s">
        <v>2250</v>
      </c>
      <c r="B544" s="119" t="s">
        <v>2246</v>
      </c>
      <c r="C544" s="119" t="s">
        <v>2245</v>
      </c>
      <c r="D544" s="119" t="s">
        <v>634</v>
      </c>
      <c r="E544" s="119" t="s">
        <v>650</v>
      </c>
      <c r="F544" s="118" t="s">
        <v>495</v>
      </c>
      <c r="G544" s="117">
        <v>35.049999999999997</v>
      </c>
      <c r="H544" s="117">
        <v>29.8</v>
      </c>
      <c r="I544" s="117"/>
      <c r="J544" s="116">
        <v>500</v>
      </c>
      <c r="K544" s="115" t="str">
        <f t="shared" si="8"/>
        <v/>
      </c>
      <c r="L544" s="114"/>
    </row>
    <row r="545" spans="1:12" ht="15" customHeight="1" x14ac:dyDescent="0.25">
      <c r="A545" s="120" t="s">
        <v>2249</v>
      </c>
      <c r="B545" s="119" t="s">
        <v>2246</v>
      </c>
      <c r="C545" s="119" t="s">
        <v>2245</v>
      </c>
      <c r="D545" s="119" t="s">
        <v>634</v>
      </c>
      <c r="E545" s="119" t="s">
        <v>128</v>
      </c>
      <c r="F545" s="118" t="s">
        <v>495</v>
      </c>
      <c r="G545" s="117">
        <v>28.9</v>
      </c>
      <c r="H545" s="117">
        <v>24.6</v>
      </c>
      <c r="I545" s="117"/>
      <c r="J545" s="116">
        <v>500</v>
      </c>
      <c r="K545" s="115" t="str">
        <f t="shared" si="8"/>
        <v/>
      </c>
      <c r="L545" s="114"/>
    </row>
    <row r="546" spans="1:12" ht="15" customHeight="1" x14ac:dyDescent="0.25">
      <c r="A546" s="120" t="s">
        <v>2248</v>
      </c>
      <c r="B546" s="119" t="s">
        <v>2246</v>
      </c>
      <c r="C546" s="119" t="s">
        <v>2245</v>
      </c>
      <c r="D546" s="119" t="s">
        <v>634</v>
      </c>
      <c r="E546" s="119" t="s">
        <v>156</v>
      </c>
      <c r="F546" s="118" t="s">
        <v>495</v>
      </c>
      <c r="G546" s="117">
        <v>23.35</v>
      </c>
      <c r="H546" s="117">
        <v>19.850000000000001</v>
      </c>
      <c r="I546" s="117"/>
      <c r="J546" s="116">
        <v>154</v>
      </c>
      <c r="K546" s="115" t="str">
        <f t="shared" si="8"/>
        <v/>
      </c>
      <c r="L546" s="114"/>
    </row>
    <row r="547" spans="1:12" ht="15" customHeight="1" x14ac:dyDescent="0.25">
      <c r="A547" s="120" t="s">
        <v>2247</v>
      </c>
      <c r="B547" s="119" t="s">
        <v>2246</v>
      </c>
      <c r="C547" s="119" t="s">
        <v>2245</v>
      </c>
      <c r="D547" s="119" t="s">
        <v>634</v>
      </c>
      <c r="E547" s="119" t="s">
        <v>633</v>
      </c>
      <c r="F547" s="118" t="s">
        <v>495</v>
      </c>
      <c r="G547" s="117">
        <v>21.4</v>
      </c>
      <c r="H547" s="117">
        <v>18.2</v>
      </c>
      <c r="I547" s="117"/>
      <c r="J547" s="116">
        <v>28</v>
      </c>
      <c r="K547" s="115" t="str">
        <f t="shared" si="8"/>
        <v/>
      </c>
      <c r="L547" s="114"/>
    </row>
    <row r="548" spans="1:12" ht="15" customHeight="1" x14ac:dyDescent="0.25">
      <c r="A548" s="120" t="s">
        <v>2244</v>
      </c>
      <c r="B548" s="119" t="s">
        <v>2243</v>
      </c>
      <c r="C548" s="119" t="s">
        <v>2242</v>
      </c>
      <c r="D548" s="119" t="s">
        <v>285</v>
      </c>
      <c r="E548" s="119" t="s">
        <v>295</v>
      </c>
      <c r="F548" s="118" t="s">
        <v>373</v>
      </c>
      <c r="G548" s="117">
        <v>40.25</v>
      </c>
      <c r="H548" s="117">
        <v>34.25</v>
      </c>
      <c r="I548" s="117">
        <v>0.75</v>
      </c>
      <c r="J548" s="116">
        <v>9</v>
      </c>
      <c r="K548" s="115" t="str">
        <f t="shared" si="8"/>
        <v/>
      </c>
      <c r="L548" s="114"/>
    </row>
    <row r="549" spans="1:12" ht="15" customHeight="1" x14ac:dyDescent="0.25">
      <c r="A549" s="120" t="s">
        <v>2241</v>
      </c>
      <c r="B549" s="119" t="s">
        <v>2237</v>
      </c>
      <c r="C549" s="119" t="s">
        <v>2236</v>
      </c>
      <c r="D549" s="119" t="s">
        <v>285</v>
      </c>
      <c r="E549" s="119" t="s">
        <v>301</v>
      </c>
      <c r="F549" s="118" t="s">
        <v>373</v>
      </c>
      <c r="G549" s="117">
        <v>80.849999999999994</v>
      </c>
      <c r="H549" s="117">
        <v>68.75</v>
      </c>
      <c r="I549" s="117">
        <v>1.5</v>
      </c>
      <c r="J549" s="116">
        <v>6</v>
      </c>
      <c r="K549" s="115" t="str">
        <f t="shared" si="8"/>
        <v/>
      </c>
      <c r="L549" s="114"/>
    </row>
    <row r="550" spans="1:12" ht="15" customHeight="1" x14ac:dyDescent="0.25">
      <c r="A550" s="120" t="s">
        <v>2240</v>
      </c>
      <c r="B550" s="119" t="s">
        <v>2237</v>
      </c>
      <c r="C550" s="119" t="s">
        <v>2236</v>
      </c>
      <c r="D550" s="119" t="s">
        <v>285</v>
      </c>
      <c r="E550" s="119" t="s">
        <v>311</v>
      </c>
      <c r="F550" s="118" t="s">
        <v>373</v>
      </c>
      <c r="G550" s="117">
        <v>24.8</v>
      </c>
      <c r="H550" s="117">
        <v>21.1</v>
      </c>
      <c r="I550" s="117">
        <v>1.5</v>
      </c>
      <c r="J550" s="116">
        <v>500</v>
      </c>
      <c r="K550" s="115" t="str">
        <f t="shared" si="8"/>
        <v/>
      </c>
      <c r="L550" s="114"/>
    </row>
    <row r="551" spans="1:12" ht="15" customHeight="1" x14ac:dyDescent="0.25">
      <c r="A551" s="120" t="s">
        <v>2239</v>
      </c>
      <c r="B551" s="119" t="s">
        <v>2237</v>
      </c>
      <c r="C551" s="119" t="s">
        <v>2236</v>
      </c>
      <c r="D551" s="119" t="s">
        <v>285</v>
      </c>
      <c r="E551" s="119" t="s">
        <v>305</v>
      </c>
      <c r="F551" s="118" t="s">
        <v>373</v>
      </c>
      <c r="G551" s="117">
        <v>17.5</v>
      </c>
      <c r="H551" s="117">
        <v>14.9</v>
      </c>
      <c r="I551" s="117">
        <v>1.5</v>
      </c>
      <c r="J551" s="116">
        <v>381</v>
      </c>
      <c r="K551" s="115" t="str">
        <f t="shared" si="8"/>
        <v/>
      </c>
      <c r="L551" s="114"/>
    </row>
    <row r="552" spans="1:12" ht="15" customHeight="1" x14ac:dyDescent="0.25">
      <c r="A552" s="120" t="s">
        <v>2238</v>
      </c>
      <c r="B552" s="119" t="s">
        <v>2237</v>
      </c>
      <c r="C552" s="119" t="s">
        <v>2236</v>
      </c>
      <c r="D552" s="119" t="s">
        <v>285</v>
      </c>
      <c r="E552" s="119" t="s">
        <v>505</v>
      </c>
      <c r="F552" s="118" t="s">
        <v>373</v>
      </c>
      <c r="G552" s="117">
        <v>12.35</v>
      </c>
      <c r="H552" s="117">
        <v>10.5</v>
      </c>
      <c r="I552" s="117">
        <v>1.5</v>
      </c>
      <c r="J552" s="116">
        <v>144</v>
      </c>
      <c r="K552" s="115" t="str">
        <f t="shared" si="8"/>
        <v/>
      </c>
      <c r="L552" s="114"/>
    </row>
    <row r="553" spans="1:12" ht="15" customHeight="1" x14ac:dyDescent="0.25">
      <c r="A553" s="120" t="s">
        <v>2235</v>
      </c>
      <c r="B553" s="119" t="s">
        <v>2228</v>
      </c>
      <c r="C553" s="119" t="s">
        <v>2227</v>
      </c>
      <c r="D553" s="119" t="s">
        <v>285</v>
      </c>
      <c r="E553" s="119" t="s">
        <v>299</v>
      </c>
      <c r="F553" s="118" t="s">
        <v>373</v>
      </c>
      <c r="G553" s="117">
        <v>38</v>
      </c>
      <c r="H553" s="117">
        <v>32.299999999999997</v>
      </c>
      <c r="I553" s="117"/>
      <c r="J553" s="116">
        <v>151</v>
      </c>
      <c r="K553" s="115" t="str">
        <f t="shared" si="8"/>
        <v/>
      </c>
      <c r="L553" s="114"/>
    </row>
    <row r="554" spans="1:12" ht="15" customHeight="1" x14ac:dyDescent="0.25">
      <c r="A554" s="120" t="s">
        <v>2234</v>
      </c>
      <c r="B554" s="119" t="s">
        <v>2228</v>
      </c>
      <c r="C554" s="119" t="s">
        <v>2227</v>
      </c>
      <c r="D554" s="119" t="s">
        <v>285</v>
      </c>
      <c r="E554" s="119" t="s">
        <v>597</v>
      </c>
      <c r="F554" s="118" t="s">
        <v>373</v>
      </c>
      <c r="G554" s="117">
        <v>17.149999999999999</v>
      </c>
      <c r="H554" s="117">
        <v>14.6</v>
      </c>
      <c r="I554" s="117"/>
      <c r="J554" s="116">
        <v>74</v>
      </c>
      <c r="K554" s="115" t="str">
        <f t="shared" si="8"/>
        <v/>
      </c>
      <c r="L554" s="114"/>
    </row>
    <row r="555" spans="1:12" ht="15" customHeight="1" x14ac:dyDescent="0.25">
      <c r="A555" s="120" t="s">
        <v>2233</v>
      </c>
      <c r="B555" s="119" t="s">
        <v>2228</v>
      </c>
      <c r="C555" s="119" t="s">
        <v>2227</v>
      </c>
      <c r="D555" s="119" t="s">
        <v>285</v>
      </c>
      <c r="E555" s="119" t="s">
        <v>315</v>
      </c>
      <c r="F555" s="118" t="s">
        <v>373</v>
      </c>
      <c r="G555" s="117">
        <v>21.6</v>
      </c>
      <c r="H555" s="117">
        <v>18.399999999999999</v>
      </c>
      <c r="I555" s="117"/>
      <c r="J555" s="116">
        <v>15</v>
      </c>
      <c r="K555" s="115" t="str">
        <f t="shared" si="8"/>
        <v/>
      </c>
      <c r="L555" s="114"/>
    </row>
    <row r="556" spans="1:12" ht="15" customHeight="1" x14ac:dyDescent="0.25">
      <c r="A556" s="120" t="s">
        <v>2232</v>
      </c>
      <c r="B556" s="119" t="s">
        <v>2228</v>
      </c>
      <c r="C556" s="119" t="s">
        <v>2227</v>
      </c>
      <c r="D556" s="119" t="s">
        <v>285</v>
      </c>
      <c r="E556" s="119" t="s">
        <v>311</v>
      </c>
      <c r="F556" s="118" t="s">
        <v>373</v>
      </c>
      <c r="G556" s="117">
        <v>19.75</v>
      </c>
      <c r="H556" s="117">
        <v>16.8</v>
      </c>
      <c r="I556" s="117"/>
      <c r="J556" s="116">
        <v>25</v>
      </c>
      <c r="K556" s="115" t="str">
        <f t="shared" si="8"/>
        <v/>
      </c>
      <c r="L556" s="114"/>
    </row>
    <row r="557" spans="1:12" ht="15" customHeight="1" x14ac:dyDescent="0.25">
      <c r="A557" s="120" t="s">
        <v>2231</v>
      </c>
      <c r="B557" s="119" t="s">
        <v>2228</v>
      </c>
      <c r="C557" s="119" t="s">
        <v>2227</v>
      </c>
      <c r="D557" s="119" t="s">
        <v>2220</v>
      </c>
      <c r="E557" s="119" t="s">
        <v>650</v>
      </c>
      <c r="F557" s="118" t="s">
        <v>373</v>
      </c>
      <c r="G557" s="117">
        <v>6.45</v>
      </c>
      <c r="H557" s="117">
        <v>5.5</v>
      </c>
      <c r="I557" s="117"/>
      <c r="J557" s="116">
        <v>425</v>
      </c>
      <c r="K557" s="115" t="str">
        <f t="shared" si="8"/>
        <v/>
      </c>
      <c r="L557" s="114"/>
    </row>
    <row r="558" spans="1:12" ht="15" customHeight="1" x14ac:dyDescent="0.25">
      <c r="A558" s="120" t="s">
        <v>2230</v>
      </c>
      <c r="B558" s="119" t="s">
        <v>2228</v>
      </c>
      <c r="C558" s="119" t="s">
        <v>2227</v>
      </c>
      <c r="D558" s="119" t="s">
        <v>2220</v>
      </c>
      <c r="E558" s="119" t="s">
        <v>128</v>
      </c>
      <c r="F558" s="118" t="s">
        <v>373</v>
      </c>
      <c r="G558" s="117">
        <v>5.35</v>
      </c>
      <c r="H558" s="117">
        <v>4.55</v>
      </c>
      <c r="I558" s="117"/>
      <c r="J558" s="116">
        <v>500</v>
      </c>
      <c r="K558" s="115" t="str">
        <f t="shared" si="8"/>
        <v/>
      </c>
      <c r="L558" s="114"/>
    </row>
    <row r="559" spans="1:12" ht="15" customHeight="1" x14ac:dyDescent="0.25">
      <c r="A559" s="120" t="s">
        <v>2229</v>
      </c>
      <c r="B559" s="119" t="s">
        <v>2228</v>
      </c>
      <c r="C559" s="119" t="s">
        <v>2227</v>
      </c>
      <c r="D559" s="119" t="s">
        <v>2220</v>
      </c>
      <c r="E559" s="119" t="s">
        <v>156</v>
      </c>
      <c r="F559" s="118" t="s">
        <v>373</v>
      </c>
      <c r="G559" s="117">
        <v>4.4000000000000004</v>
      </c>
      <c r="H559" s="117">
        <v>3.75</v>
      </c>
      <c r="I559" s="117"/>
      <c r="J559" s="116">
        <v>98</v>
      </c>
      <c r="K559" s="115" t="str">
        <f t="shared" si="8"/>
        <v/>
      </c>
      <c r="L559" s="114"/>
    </row>
    <row r="560" spans="1:12" ht="15" customHeight="1" x14ac:dyDescent="0.25">
      <c r="A560" s="120" t="s">
        <v>2226</v>
      </c>
      <c r="B560" s="119" t="s">
        <v>2222</v>
      </c>
      <c r="C560" s="119" t="s">
        <v>2221</v>
      </c>
      <c r="D560" s="119" t="s">
        <v>285</v>
      </c>
      <c r="E560" s="119" t="s">
        <v>295</v>
      </c>
      <c r="F560" s="118" t="s">
        <v>373</v>
      </c>
      <c r="G560" s="117">
        <v>27</v>
      </c>
      <c r="H560" s="117">
        <v>22.95</v>
      </c>
      <c r="I560" s="117">
        <v>0.75</v>
      </c>
      <c r="J560" s="116">
        <v>26</v>
      </c>
      <c r="K560" s="115" t="str">
        <f t="shared" si="8"/>
        <v/>
      </c>
      <c r="L560" s="114"/>
    </row>
    <row r="561" spans="1:12" ht="15" customHeight="1" x14ac:dyDescent="0.25">
      <c r="A561" s="120" t="s">
        <v>2225</v>
      </c>
      <c r="B561" s="119" t="s">
        <v>2222</v>
      </c>
      <c r="C561" s="119" t="s">
        <v>2221</v>
      </c>
      <c r="D561" s="119" t="s">
        <v>2220</v>
      </c>
      <c r="E561" s="119" t="s">
        <v>61</v>
      </c>
      <c r="F561" s="118" t="s">
        <v>373</v>
      </c>
      <c r="G561" s="117">
        <v>10.8</v>
      </c>
      <c r="H561" s="117">
        <v>9.1999999999999993</v>
      </c>
      <c r="I561" s="117">
        <v>0.75</v>
      </c>
      <c r="J561" s="116">
        <v>96</v>
      </c>
      <c r="K561" s="115" t="str">
        <f t="shared" si="8"/>
        <v/>
      </c>
      <c r="L561" s="114"/>
    </row>
    <row r="562" spans="1:12" ht="15" customHeight="1" x14ac:dyDescent="0.25">
      <c r="A562" s="120" t="s">
        <v>2224</v>
      </c>
      <c r="B562" s="119" t="s">
        <v>2222</v>
      </c>
      <c r="C562" s="119" t="s">
        <v>2221</v>
      </c>
      <c r="D562" s="119" t="s">
        <v>2220</v>
      </c>
      <c r="E562" s="119" t="s">
        <v>58</v>
      </c>
      <c r="F562" s="118" t="s">
        <v>373</v>
      </c>
      <c r="G562" s="117">
        <v>9.85</v>
      </c>
      <c r="H562" s="117">
        <v>8.4</v>
      </c>
      <c r="I562" s="117">
        <v>0.75</v>
      </c>
      <c r="J562" s="116">
        <v>500</v>
      </c>
      <c r="K562" s="115" t="str">
        <f t="shared" si="8"/>
        <v/>
      </c>
      <c r="L562" s="114"/>
    </row>
    <row r="563" spans="1:12" ht="15" customHeight="1" x14ac:dyDescent="0.25">
      <c r="A563" s="120" t="s">
        <v>2223</v>
      </c>
      <c r="B563" s="119" t="s">
        <v>2222</v>
      </c>
      <c r="C563" s="119" t="s">
        <v>2221</v>
      </c>
      <c r="D563" s="119" t="s">
        <v>2220</v>
      </c>
      <c r="E563" s="119" t="s">
        <v>128</v>
      </c>
      <c r="F563" s="118" t="s">
        <v>373</v>
      </c>
      <c r="G563" s="117">
        <v>6.35</v>
      </c>
      <c r="H563" s="117">
        <v>5.4</v>
      </c>
      <c r="I563" s="117">
        <v>0.75</v>
      </c>
      <c r="J563" s="116">
        <v>268</v>
      </c>
      <c r="K563" s="115" t="str">
        <f t="shared" si="8"/>
        <v/>
      </c>
      <c r="L563" s="114"/>
    </row>
    <row r="564" spans="1:12" ht="15" customHeight="1" x14ac:dyDescent="0.25">
      <c r="A564" s="120" t="s">
        <v>2219</v>
      </c>
      <c r="B564" s="119" t="s">
        <v>2207</v>
      </c>
      <c r="C564" s="119" t="s">
        <v>2206</v>
      </c>
      <c r="D564" s="119" t="s">
        <v>285</v>
      </c>
      <c r="E564" s="119" t="s">
        <v>371</v>
      </c>
      <c r="F564" s="118" t="s">
        <v>286</v>
      </c>
      <c r="G564" s="117">
        <v>102.25</v>
      </c>
      <c r="H564" s="117">
        <v>86.95</v>
      </c>
      <c r="I564" s="117"/>
      <c r="J564" s="116">
        <v>41</v>
      </c>
      <c r="K564" s="115" t="str">
        <f t="shared" si="8"/>
        <v/>
      </c>
      <c r="L564" s="114"/>
    </row>
    <row r="565" spans="1:12" ht="15" customHeight="1" x14ac:dyDescent="0.25">
      <c r="A565" s="120" t="s">
        <v>2218</v>
      </c>
      <c r="B565" s="119" t="s">
        <v>2207</v>
      </c>
      <c r="C565" s="119" t="s">
        <v>2206</v>
      </c>
      <c r="D565" s="119" t="s">
        <v>285</v>
      </c>
      <c r="E565" s="119" t="s">
        <v>303</v>
      </c>
      <c r="F565" s="118" t="s">
        <v>286</v>
      </c>
      <c r="G565" s="117">
        <v>85</v>
      </c>
      <c r="H565" s="117">
        <v>72.25</v>
      </c>
      <c r="I565" s="117"/>
      <c r="J565" s="116">
        <v>35</v>
      </c>
      <c r="K565" s="115" t="str">
        <f t="shared" si="8"/>
        <v/>
      </c>
      <c r="L565" s="114"/>
    </row>
    <row r="566" spans="1:12" ht="15" customHeight="1" x14ac:dyDescent="0.25">
      <c r="A566" s="120" t="s">
        <v>2217</v>
      </c>
      <c r="B566" s="119" t="s">
        <v>2207</v>
      </c>
      <c r="C566" s="119" t="s">
        <v>2206</v>
      </c>
      <c r="D566" s="119" t="s">
        <v>285</v>
      </c>
      <c r="E566" s="119" t="s">
        <v>301</v>
      </c>
      <c r="F566" s="118" t="s">
        <v>286</v>
      </c>
      <c r="G566" s="117">
        <v>73.150000000000006</v>
      </c>
      <c r="H566" s="117">
        <v>62.2</v>
      </c>
      <c r="I566" s="117"/>
      <c r="J566" s="116">
        <v>500</v>
      </c>
      <c r="K566" s="115" t="str">
        <f t="shared" si="8"/>
        <v/>
      </c>
      <c r="L566" s="114"/>
    </row>
    <row r="567" spans="1:12" ht="15" customHeight="1" x14ac:dyDescent="0.25">
      <c r="A567" s="120" t="s">
        <v>2216</v>
      </c>
      <c r="B567" s="119" t="s">
        <v>2207</v>
      </c>
      <c r="C567" s="119" t="s">
        <v>2206</v>
      </c>
      <c r="D567" s="119" t="s">
        <v>285</v>
      </c>
      <c r="E567" s="119" t="s">
        <v>299</v>
      </c>
      <c r="F567" s="118" t="s">
        <v>286</v>
      </c>
      <c r="G567" s="117">
        <v>67</v>
      </c>
      <c r="H567" s="117">
        <v>56.95</v>
      </c>
      <c r="I567" s="117"/>
      <c r="J567" s="116">
        <v>500</v>
      </c>
      <c r="K567" s="115" t="str">
        <f t="shared" si="8"/>
        <v/>
      </c>
      <c r="L567" s="114"/>
    </row>
    <row r="568" spans="1:12" ht="15" customHeight="1" x14ac:dyDescent="0.25">
      <c r="A568" s="120" t="s">
        <v>2215</v>
      </c>
      <c r="B568" s="119" t="s">
        <v>2207</v>
      </c>
      <c r="C568" s="119" t="s">
        <v>2206</v>
      </c>
      <c r="D568" s="119" t="s">
        <v>285</v>
      </c>
      <c r="E568" s="119" t="s">
        <v>297</v>
      </c>
      <c r="F568" s="118" t="s">
        <v>286</v>
      </c>
      <c r="G568" s="117">
        <v>54.7</v>
      </c>
      <c r="H568" s="117">
        <v>46.5</v>
      </c>
      <c r="I568" s="117"/>
      <c r="J568" s="116">
        <v>500</v>
      </c>
      <c r="K568" s="115" t="str">
        <f t="shared" si="8"/>
        <v/>
      </c>
      <c r="L568" s="114"/>
    </row>
    <row r="569" spans="1:12" ht="15" customHeight="1" x14ac:dyDescent="0.25">
      <c r="A569" s="120" t="s">
        <v>2214</v>
      </c>
      <c r="B569" s="119" t="s">
        <v>2207</v>
      </c>
      <c r="C569" s="119" t="s">
        <v>2206</v>
      </c>
      <c r="D569" s="119" t="s">
        <v>285</v>
      </c>
      <c r="E569" s="119" t="s">
        <v>295</v>
      </c>
      <c r="F569" s="118" t="s">
        <v>286</v>
      </c>
      <c r="G569" s="117">
        <v>47.8</v>
      </c>
      <c r="H569" s="117">
        <v>40.65</v>
      </c>
      <c r="I569" s="117"/>
      <c r="J569" s="116">
        <v>500</v>
      </c>
      <c r="K569" s="115" t="str">
        <f t="shared" si="8"/>
        <v/>
      </c>
      <c r="L569" s="114"/>
    </row>
    <row r="570" spans="1:12" ht="15" customHeight="1" x14ac:dyDescent="0.25">
      <c r="A570" s="120" t="s">
        <v>2213</v>
      </c>
      <c r="B570" s="119" t="s">
        <v>2207</v>
      </c>
      <c r="C570" s="119" t="s">
        <v>2206</v>
      </c>
      <c r="D570" s="119" t="s">
        <v>285</v>
      </c>
      <c r="E570" s="119" t="s">
        <v>293</v>
      </c>
      <c r="F570" s="118" t="s">
        <v>286</v>
      </c>
      <c r="G570" s="117">
        <v>36.35</v>
      </c>
      <c r="H570" s="117">
        <v>30.9</v>
      </c>
      <c r="I570" s="117"/>
      <c r="J570" s="116">
        <v>187</v>
      </c>
      <c r="K570" s="115" t="str">
        <f t="shared" si="8"/>
        <v/>
      </c>
      <c r="L570" s="114"/>
    </row>
    <row r="571" spans="1:12" ht="15" customHeight="1" x14ac:dyDescent="0.25">
      <c r="A571" s="120" t="s">
        <v>2212</v>
      </c>
      <c r="B571" s="119" t="s">
        <v>2207</v>
      </c>
      <c r="C571" s="119" t="s">
        <v>2206</v>
      </c>
      <c r="D571" s="119" t="s">
        <v>285</v>
      </c>
      <c r="E571" s="119" t="s">
        <v>291</v>
      </c>
      <c r="F571" s="118" t="s">
        <v>286</v>
      </c>
      <c r="G571" s="117">
        <v>41</v>
      </c>
      <c r="H571" s="117">
        <v>34.85</v>
      </c>
      <c r="I571" s="117"/>
      <c r="J571" s="116">
        <v>39</v>
      </c>
      <c r="K571" s="115" t="str">
        <f t="shared" si="8"/>
        <v/>
      </c>
      <c r="L571" s="114"/>
    </row>
    <row r="572" spans="1:12" ht="15" customHeight="1" x14ac:dyDescent="0.25">
      <c r="A572" s="120" t="s">
        <v>2211</v>
      </c>
      <c r="B572" s="119" t="s">
        <v>2207</v>
      </c>
      <c r="C572" s="119" t="s">
        <v>2206</v>
      </c>
      <c r="D572" s="119" t="s">
        <v>285</v>
      </c>
      <c r="E572" s="119" t="s">
        <v>315</v>
      </c>
      <c r="F572" s="118" t="s">
        <v>286</v>
      </c>
      <c r="G572" s="117">
        <v>34.75</v>
      </c>
      <c r="H572" s="117">
        <v>29.55</v>
      </c>
      <c r="I572" s="117"/>
      <c r="J572" s="116">
        <v>500</v>
      </c>
      <c r="K572" s="115" t="str">
        <f t="shared" si="8"/>
        <v/>
      </c>
      <c r="L572" s="114"/>
    </row>
    <row r="573" spans="1:12" ht="15" customHeight="1" x14ac:dyDescent="0.25">
      <c r="A573" s="120" t="s">
        <v>2210</v>
      </c>
      <c r="B573" s="119" t="s">
        <v>2207</v>
      </c>
      <c r="C573" s="119" t="s">
        <v>2206</v>
      </c>
      <c r="D573" s="119" t="s">
        <v>285</v>
      </c>
      <c r="E573" s="119" t="s">
        <v>311</v>
      </c>
      <c r="F573" s="118" t="s">
        <v>286</v>
      </c>
      <c r="G573" s="117">
        <v>30.15</v>
      </c>
      <c r="H573" s="117">
        <v>25.65</v>
      </c>
      <c r="I573" s="117"/>
      <c r="J573" s="116">
        <v>500</v>
      </c>
      <c r="K573" s="115" t="str">
        <f t="shared" si="8"/>
        <v/>
      </c>
      <c r="L573" s="114"/>
    </row>
    <row r="574" spans="1:12" ht="15" customHeight="1" x14ac:dyDescent="0.25">
      <c r="A574" s="120" t="s">
        <v>2209</v>
      </c>
      <c r="B574" s="119" t="s">
        <v>2207</v>
      </c>
      <c r="C574" s="119" t="s">
        <v>2206</v>
      </c>
      <c r="D574" s="119" t="s">
        <v>285</v>
      </c>
      <c r="E574" s="119" t="s">
        <v>305</v>
      </c>
      <c r="F574" s="118" t="s">
        <v>286</v>
      </c>
      <c r="G574" s="117">
        <v>25.35</v>
      </c>
      <c r="H574" s="117">
        <v>21.55</v>
      </c>
      <c r="I574" s="117"/>
      <c r="J574" s="116">
        <v>462</v>
      </c>
      <c r="K574" s="115" t="str">
        <f t="shared" si="8"/>
        <v/>
      </c>
      <c r="L574" s="114"/>
    </row>
    <row r="575" spans="1:12" ht="15" customHeight="1" x14ac:dyDescent="0.25">
      <c r="A575" s="120" t="s">
        <v>2208</v>
      </c>
      <c r="B575" s="119" t="s">
        <v>2207</v>
      </c>
      <c r="C575" s="119" t="s">
        <v>2206</v>
      </c>
      <c r="D575" s="119" t="s">
        <v>285</v>
      </c>
      <c r="E575" s="119" t="s">
        <v>505</v>
      </c>
      <c r="F575" s="118" t="s">
        <v>286</v>
      </c>
      <c r="G575" s="117">
        <v>20.5</v>
      </c>
      <c r="H575" s="117">
        <v>17.45</v>
      </c>
      <c r="I575" s="117"/>
      <c r="J575" s="116">
        <v>67</v>
      </c>
      <c r="K575" s="115" t="str">
        <f t="shared" si="8"/>
        <v/>
      </c>
      <c r="L575" s="114"/>
    </row>
    <row r="576" spans="1:12" ht="15" customHeight="1" x14ac:dyDescent="0.25">
      <c r="A576" s="120" t="s">
        <v>2205</v>
      </c>
      <c r="B576" s="119" t="s">
        <v>2192</v>
      </c>
      <c r="C576" s="119" t="s">
        <v>2191</v>
      </c>
      <c r="D576" s="119" t="s">
        <v>285</v>
      </c>
      <c r="E576" s="119" t="s">
        <v>303</v>
      </c>
      <c r="F576" s="118" t="s">
        <v>286</v>
      </c>
      <c r="G576" s="117">
        <v>85.7</v>
      </c>
      <c r="H576" s="117">
        <v>72.849999999999994</v>
      </c>
      <c r="I576" s="117"/>
      <c r="J576" s="116">
        <v>132</v>
      </c>
      <c r="K576" s="115" t="str">
        <f t="shared" si="8"/>
        <v/>
      </c>
      <c r="L576" s="114"/>
    </row>
    <row r="577" spans="1:12" ht="15" customHeight="1" x14ac:dyDescent="0.25">
      <c r="A577" s="120" t="s">
        <v>2204</v>
      </c>
      <c r="B577" s="119" t="s">
        <v>2192</v>
      </c>
      <c r="C577" s="119" t="s">
        <v>2191</v>
      </c>
      <c r="D577" s="119" t="s">
        <v>285</v>
      </c>
      <c r="E577" s="119" t="s">
        <v>301</v>
      </c>
      <c r="F577" s="118" t="s">
        <v>286</v>
      </c>
      <c r="G577" s="117">
        <v>74.75</v>
      </c>
      <c r="H577" s="117">
        <v>63.55</v>
      </c>
      <c r="I577" s="117"/>
      <c r="J577" s="116">
        <v>500</v>
      </c>
      <c r="K577" s="115" t="str">
        <f t="shared" si="8"/>
        <v/>
      </c>
      <c r="L577" s="114"/>
    </row>
    <row r="578" spans="1:12" ht="15" customHeight="1" x14ac:dyDescent="0.25">
      <c r="A578" s="120" t="s">
        <v>2203</v>
      </c>
      <c r="B578" s="119" t="s">
        <v>2192</v>
      </c>
      <c r="C578" s="119" t="s">
        <v>2191</v>
      </c>
      <c r="D578" s="119" t="s">
        <v>285</v>
      </c>
      <c r="E578" s="119" t="s">
        <v>299</v>
      </c>
      <c r="F578" s="118" t="s">
        <v>286</v>
      </c>
      <c r="G578" s="117">
        <v>68.75</v>
      </c>
      <c r="H578" s="117">
        <v>58.45</v>
      </c>
      <c r="I578" s="117"/>
      <c r="J578" s="116">
        <v>500</v>
      </c>
      <c r="K578" s="115" t="str">
        <f t="shared" si="8"/>
        <v/>
      </c>
      <c r="L578" s="114"/>
    </row>
    <row r="579" spans="1:12" ht="15" customHeight="1" x14ac:dyDescent="0.25">
      <c r="A579" s="120" t="s">
        <v>2202</v>
      </c>
      <c r="B579" s="119" t="s">
        <v>2192</v>
      </c>
      <c r="C579" s="119" t="s">
        <v>2191</v>
      </c>
      <c r="D579" s="119" t="s">
        <v>285</v>
      </c>
      <c r="E579" s="119" t="s">
        <v>297</v>
      </c>
      <c r="F579" s="118" t="s">
        <v>286</v>
      </c>
      <c r="G579" s="117">
        <v>55.35</v>
      </c>
      <c r="H579" s="117">
        <v>47.05</v>
      </c>
      <c r="I579" s="117"/>
      <c r="J579" s="116">
        <v>500</v>
      </c>
      <c r="K579" s="115" t="str">
        <f t="shared" si="8"/>
        <v/>
      </c>
      <c r="L579" s="114"/>
    </row>
    <row r="580" spans="1:12" ht="15" customHeight="1" x14ac:dyDescent="0.25">
      <c r="A580" s="120" t="s">
        <v>2201</v>
      </c>
      <c r="B580" s="119" t="s">
        <v>2192</v>
      </c>
      <c r="C580" s="119" t="s">
        <v>2191</v>
      </c>
      <c r="D580" s="119" t="s">
        <v>285</v>
      </c>
      <c r="E580" s="119" t="s">
        <v>295</v>
      </c>
      <c r="F580" s="118" t="s">
        <v>286</v>
      </c>
      <c r="G580" s="117">
        <v>48.2</v>
      </c>
      <c r="H580" s="117">
        <v>41</v>
      </c>
      <c r="I580" s="117"/>
      <c r="J580" s="116">
        <v>495</v>
      </c>
      <c r="K580" s="115" t="str">
        <f t="shared" si="8"/>
        <v/>
      </c>
      <c r="L580" s="114"/>
    </row>
    <row r="581" spans="1:12" ht="15" customHeight="1" x14ac:dyDescent="0.25">
      <c r="A581" s="120" t="s">
        <v>2200</v>
      </c>
      <c r="B581" s="119" t="s">
        <v>2192</v>
      </c>
      <c r="C581" s="119" t="s">
        <v>2191</v>
      </c>
      <c r="D581" s="119" t="s">
        <v>285</v>
      </c>
      <c r="E581" s="119" t="s">
        <v>293</v>
      </c>
      <c r="F581" s="118" t="s">
        <v>286</v>
      </c>
      <c r="G581" s="117">
        <v>39.200000000000003</v>
      </c>
      <c r="H581" s="117">
        <v>33.35</v>
      </c>
      <c r="I581" s="117"/>
      <c r="J581" s="116">
        <v>223</v>
      </c>
      <c r="K581" s="115" t="str">
        <f t="shared" si="8"/>
        <v/>
      </c>
      <c r="L581" s="114"/>
    </row>
    <row r="582" spans="1:12" ht="15" customHeight="1" x14ac:dyDescent="0.25">
      <c r="A582" s="120" t="s">
        <v>2199</v>
      </c>
      <c r="B582" s="119" t="s">
        <v>2192</v>
      </c>
      <c r="C582" s="119" t="s">
        <v>2191</v>
      </c>
      <c r="D582" s="119" t="s">
        <v>285</v>
      </c>
      <c r="E582" s="119" t="s">
        <v>319</v>
      </c>
      <c r="F582" s="118" t="s">
        <v>286</v>
      </c>
      <c r="G582" s="117">
        <v>44.45</v>
      </c>
      <c r="H582" s="117">
        <v>37.799999999999997</v>
      </c>
      <c r="I582" s="117"/>
      <c r="J582" s="116">
        <v>23</v>
      </c>
      <c r="K582" s="115" t="str">
        <f t="shared" si="8"/>
        <v/>
      </c>
      <c r="L582" s="114"/>
    </row>
    <row r="583" spans="1:12" ht="15" customHeight="1" x14ac:dyDescent="0.25">
      <c r="A583" s="120" t="s">
        <v>2198</v>
      </c>
      <c r="B583" s="119" t="s">
        <v>2192</v>
      </c>
      <c r="C583" s="119" t="s">
        <v>2191</v>
      </c>
      <c r="D583" s="119" t="s">
        <v>285</v>
      </c>
      <c r="E583" s="119" t="s">
        <v>291</v>
      </c>
      <c r="F583" s="118" t="s">
        <v>286</v>
      </c>
      <c r="G583" s="117">
        <v>39.75</v>
      </c>
      <c r="H583" s="117">
        <v>33.799999999999997</v>
      </c>
      <c r="I583" s="117"/>
      <c r="J583" s="116">
        <v>500</v>
      </c>
      <c r="K583" s="115" t="str">
        <f t="shared" si="8"/>
        <v/>
      </c>
      <c r="L583" s="114"/>
    </row>
    <row r="584" spans="1:12" ht="15" customHeight="1" x14ac:dyDescent="0.25">
      <c r="A584" s="120" t="s">
        <v>2197</v>
      </c>
      <c r="B584" s="119" t="s">
        <v>2192</v>
      </c>
      <c r="C584" s="119" t="s">
        <v>2191</v>
      </c>
      <c r="D584" s="119" t="s">
        <v>285</v>
      </c>
      <c r="E584" s="119" t="s">
        <v>287</v>
      </c>
      <c r="F584" s="118" t="s">
        <v>286</v>
      </c>
      <c r="G584" s="117">
        <v>35.4</v>
      </c>
      <c r="H584" s="117">
        <v>30.1</v>
      </c>
      <c r="I584" s="117"/>
      <c r="J584" s="116">
        <v>500</v>
      </c>
      <c r="K584" s="115" t="str">
        <f t="shared" si="8"/>
        <v/>
      </c>
      <c r="L584" s="114"/>
    </row>
    <row r="585" spans="1:12" ht="15" customHeight="1" x14ac:dyDescent="0.25">
      <c r="A585" s="120" t="s">
        <v>2196</v>
      </c>
      <c r="B585" s="119" t="s">
        <v>2192</v>
      </c>
      <c r="C585" s="119" t="s">
        <v>2191</v>
      </c>
      <c r="D585" s="119" t="s">
        <v>285</v>
      </c>
      <c r="E585" s="119" t="s">
        <v>315</v>
      </c>
      <c r="F585" s="118" t="s">
        <v>286</v>
      </c>
      <c r="G585" s="117">
        <v>31</v>
      </c>
      <c r="H585" s="117">
        <v>26.35</v>
      </c>
      <c r="I585" s="117"/>
      <c r="J585" s="116">
        <v>500</v>
      </c>
      <c r="K585" s="115" t="str">
        <f t="shared" si="8"/>
        <v/>
      </c>
      <c r="L585" s="114"/>
    </row>
    <row r="586" spans="1:12" ht="15" customHeight="1" x14ac:dyDescent="0.25">
      <c r="A586" s="120" t="s">
        <v>2195</v>
      </c>
      <c r="B586" s="119" t="s">
        <v>2192</v>
      </c>
      <c r="C586" s="119" t="s">
        <v>2191</v>
      </c>
      <c r="D586" s="119" t="s">
        <v>285</v>
      </c>
      <c r="E586" s="119" t="s">
        <v>311</v>
      </c>
      <c r="F586" s="118" t="s">
        <v>286</v>
      </c>
      <c r="G586" s="117">
        <v>27.55</v>
      </c>
      <c r="H586" s="117">
        <v>23.45</v>
      </c>
      <c r="I586" s="117"/>
      <c r="J586" s="116">
        <v>316</v>
      </c>
      <c r="K586" s="115" t="str">
        <f t="shared" si="8"/>
        <v/>
      </c>
      <c r="L586" s="114"/>
    </row>
    <row r="587" spans="1:12" ht="15" customHeight="1" x14ac:dyDescent="0.25">
      <c r="A587" s="120" t="s">
        <v>2194</v>
      </c>
      <c r="B587" s="119" t="s">
        <v>2192</v>
      </c>
      <c r="C587" s="119" t="s">
        <v>2191</v>
      </c>
      <c r="D587" s="119" t="s">
        <v>285</v>
      </c>
      <c r="E587" s="119" t="s">
        <v>305</v>
      </c>
      <c r="F587" s="118" t="s">
        <v>286</v>
      </c>
      <c r="G587" s="117">
        <v>23.25</v>
      </c>
      <c r="H587" s="117">
        <v>19.8</v>
      </c>
      <c r="I587" s="117"/>
      <c r="J587" s="116">
        <v>277</v>
      </c>
      <c r="K587" s="115" t="str">
        <f t="shared" ref="K587:K650" si="9">IF(L587="","",IF(L587&lt;50,G587-($K$9*G587),IF(L587&gt;=50,H587-($K$9*H587))))</f>
        <v/>
      </c>
      <c r="L587" s="114"/>
    </row>
    <row r="588" spans="1:12" ht="15" customHeight="1" x14ac:dyDescent="0.25">
      <c r="A588" s="120" t="s">
        <v>2193</v>
      </c>
      <c r="B588" s="119" t="s">
        <v>2192</v>
      </c>
      <c r="C588" s="119" t="s">
        <v>2191</v>
      </c>
      <c r="D588" s="119" t="s">
        <v>285</v>
      </c>
      <c r="E588" s="119" t="s">
        <v>505</v>
      </c>
      <c r="F588" s="118" t="s">
        <v>286</v>
      </c>
      <c r="G588" s="117">
        <v>20.5</v>
      </c>
      <c r="H588" s="117">
        <v>17.45</v>
      </c>
      <c r="I588" s="117"/>
      <c r="J588" s="116">
        <v>67</v>
      </c>
      <c r="K588" s="115" t="str">
        <f t="shared" si="9"/>
        <v/>
      </c>
      <c r="L588" s="114"/>
    </row>
    <row r="589" spans="1:12" ht="15" customHeight="1" x14ac:dyDescent="0.25">
      <c r="A589" s="120" t="s">
        <v>2190</v>
      </c>
      <c r="B589" s="119" t="s">
        <v>2187</v>
      </c>
      <c r="C589" s="119" t="s">
        <v>2186</v>
      </c>
      <c r="D589" s="119" t="s">
        <v>285</v>
      </c>
      <c r="E589" s="119" t="s">
        <v>295</v>
      </c>
      <c r="F589" s="118" t="s">
        <v>286</v>
      </c>
      <c r="G589" s="117">
        <v>56.2</v>
      </c>
      <c r="H589" s="117">
        <v>47.8</v>
      </c>
      <c r="I589" s="117">
        <v>1.75</v>
      </c>
      <c r="J589" s="116">
        <v>45</v>
      </c>
      <c r="K589" s="115" t="str">
        <f t="shared" si="9"/>
        <v/>
      </c>
      <c r="L589" s="114"/>
    </row>
    <row r="590" spans="1:12" ht="15" customHeight="1" x14ac:dyDescent="0.25">
      <c r="A590" s="120" t="s">
        <v>2189</v>
      </c>
      <c r="B590" s="119" t="s">
        <v>2187</v>
      </c>
      <c r="C590" s="119" t="s">
        <v>2186</v>
      </c>
      <c r="D590" s="119" t="s">
        <v>285</v>
      </c>
      <c r="E590" s="119" t="s">
        <v>293</v>
      </c>
      <c r="F590" s="118" t="s">
        <v>286</v>
      </c>
      <c r="G590" s="117">
        <v>42.9</v>
      </c>
      <c r="H590" s="117">
        <v>36.5</v>
      </c>
      <c r="I590" s="117">
        <v>1.75</v>
      </c>
      <c r="J590" s="116">
        <v>179</v>
      </c>
      <c r="K590" s="115" t="str">
        <f t="shared" si="9"/>
        <v/>
      </c>
      <c r="L590" s="114"/>
    </row>
    <row r="591" spans="1:12" ht="15" customHeight="1" x14ac:dyDescent="0.25">
      <c r="A591" s="120" t="s">
        <v>2188</v>
      </c>
      <c r="B591" s="119" t="s">
        <v>2187</v>
      </c>
      <c r="C591" s="119" t="s">
        <v>2186</v>
      </c>
      <c r="D591" s="119" t="s">
        <v>285</v>
      </c>
      <c r="E591" s="119" t="s">
        <v>311</v>
      </c>
      <c r="F591" s="118" t="s">
        <v>286</v>
      </c>
      <c r="G591" s="117">
        <v>34.799999999999997</v>
      </c>
      <c r="H591" s="117">
        <v>29.6</v>
      </c>
      <c r="I591" s="117">
        <v>1.75</v>
      </c>
      <c r="J591" s="116">
        <v>34</v>
      </c>
      <c r="K591" s="115" t="str">
        <f t="shared" si="9"/>
        <v/>
      </c>
      <c r="L591" s="114"/>
    </row>
    <row r="592" spans="1:12" ht="15" customHeight="1" x14ac:dyDescent="0.25">
      <c r="A592" s="120" t="s">
        <v>2185</v>
      </c>
      <c r="B592" s="119" t="s">
        <v>2175</v>
      </c>
      <c r="C592" s="119" t="s">
        <v>2174</v>
      </c>
      <c r="D592" s="119" t="s">
        <v>285</v>
      </c>
      <c r="E592" s="119" t="s">
        <v>371</v>
      </c>
      <c r="F592" s="118" t="s">
        <v>286</v>
      </c>
      <c r="G592" s="117">
        <v>90.55</v>
      </c>
      <c r="H592" s="117">
        <v>77</v>
      </c>
      <c r="I592" s="117">
        <v>1.75</v>
      </c>
      <c r="J592" s="116">
        <v>30</v>
      </c>
      <c r="K592" s="115" t="str">
        <f t="shared" si="9"/>
        <v/>
      </c>
      <c r="L592" s="114"/>
    </row>
    <row r="593" spans="1:12" ht="15" customHeight="1" x14ac:dyDescent="0.25">
      <c r="A593" s="120" t="s">
        <v>2184</v>
      </c>
      <c r="B593" s="119" t="s">
        <v>2175</v>
      </c>
      <c r="C593" s="119" t="s">
        <v>2174</v>
      </c>
      <c r="D593" s="119" t="s">
        <v>285</v>
      </c>
      <c r="E593" s="119" t="s">
        <v>303</v>
      </c>
      <c r="F593" s="118" t="s">
        <v>286</v>
      </c>
      <c r="G593" s="117">
        <v>81.45</v>
      </c>
      <c r="H593" s="117">
        <v>69.25</v>
      </c>
      <c r="I593" s="117">
        <v>1.75</v>
      </c>
      <c r="J593" s="116">
        <v>109</v>
      </c>
      <c r="K593" s="115" t="str">
        <f t="shared" si="9"/>
        <v/>
      </c>
      <c r="L593" s="114"/>
    </row>
    <row r="594" spans="1:12" ht="15" customHeight="1" x14ac:dyDescent="0.25">
      <c r="A594" s="120" t="s">
        <v>2183</v>
      </c>
      <c r="B594" s="119" t="s">
        <v>2175</v>
      </c>
      <c r="C594" s="119" t="s">
        <v>2174</v>
      </c>
      <c r="D594" s="119" t="s">
        <v>285</v>
      </c>
      <c r="E594" s="119" t="s">
        <v>301</v>
      </c>
      <c r="F594" s="118" t="s">
        <v>286</v>
      </c>
      <c r="G594" s="117">
        <v>74.150000000000006</v>
      </c>
      <c r="H594" s="117">
        <v>63.05</v>
      </c>
      <c r="I594" s="117">
        <v>1.75</v>
      </c>
      <c r="J594" s="116">
        <v>78</v>
      </c>
      <c r="K594" s="115" t="str">
        <f t="shared" si="9"/>
        <v/>
      </c>
      <c r="L594" s="114"/>
    </row>
    <row r="595" spans="1:12" ht="15" customHeight="1" x14ac:dyDescent="0.25">
      <c r="A595" s="120" t="s">
        <v>2182</v>
      </c>
      <c r="B595" s="119" t="s">
        <v>2175</v>
      </c>
      <c r="C595" s="119" t="s">
        <v>2174</v>
      </c>
      <c r="D595" s="119" t="s">
        <v>285</v>
      </c>
      <c r="E595" s="119" t="s">
        <v>357</v>
      </c>
      <c r="F595" s="118" t="s">
        <v>286</v>
      </c>
      <c r="G595" s="117">
        <v>53.05</v>
      </c>
      <c r="H595" s="117">
        <v>45.1</v>
      </c>
      <c r="I595" s="117">
        <v>1.75</v>
      </c>
      <c r="J595" s="116">
        <v>8</v>
      </c>
      <c r="K595" s="115" t="str">
        <f t="shared" si="9"/>
        <v/>
      </c>
      <c r="L595" s="114"/>
    </row>
    <row r="596" spans="1:12" ht="15" customHeight="1" x14ac:dyDescent="0.25">
      <c r="A596" s="120" t="s">
        <v>2181</v>
      </c>
      <c r="B596" s="119" t="s">
        <v>2175</v>
      </c>
      <c r="C596" s="119" t="s">
        <v>2174</v>
      </c>
      <c r="D596" s="119" t="s">
        <v>285</v>
      </c>
      <c r="E596" s="119" t="s">
        <v>319</v>
      </c>
      <c r="F596" s="118" t="s">
        <v>286</v>
      </c>
      <c r="G596" s="117">
        <v>50.2</v>
      </c>
      <c r="H596" s="117">
        <v>42.7</v>
      </c>
      <c r="I596" s="117">
        <v>1.75</v>
      </c>
      <c r="J596" s="116">
        <v>77</v>
      </c>
      <c r="K596" s="115" t="str">
        <f t="shared" si="9"/>
        <v/>
      </c>
      <c r="L596" s="114"/>
    </row>
    <row r="597" spans="1:12" ht="15" customHeight="1" x14ac:dyDescent="0.25">
      <c r="A597" s="120" t="s">
        <v>2180</v>
      </c>
      <c r="B597" s="119" t="s">
        <v>2175</v>
      </c>
      <c r="C597" s="119" t="s">
        <v>2174</v>
      </c>
      <c r="D597" s="119" t="s">
        <v>285</v>
      </c>
      <c r="E597" s="119" t="s">
        <v>291</v>
      </c>
      <c r="F597" s="118" t="s">
        <v>286</v>
      </c>
      <c r="G597" s="117">
        <v>45.7</v>
      </c>
      <c r="H597" s="117">
        <v>38.85</v>
      </c>
      <c r="I597" s="117">
        <v>1.75</v>
      </c>
      <c r="J597" s="116">
        <v>7</v>
      </c>
      <c r="K597" s="115" t="str">
        <f t="shared" si="9"/>
        <v/>
      </c>
      <c r="L597" s="114"/>
    </row>
    <row r="598" spans="1:12" ht="15" customHeight="1" x14ac:dyDescent="0.25">
      <c r="A598" s="120" t="s">
        <v>2179</v>
      </c>
      <c r="B598" s="119" t="s">
        <v>2175</v>
      </c>
      <c r="C598" s="119" t="s">
        <v>2174</v>
      </c>
      <c r="D598" s="119" t="s">
        <v>285</v>
      </c>
      <c r="E598" s="119" t="s">
        <v>305</v>
      </c>
      <c r="F598" s="118" t="s">
        <v>286</v>
      </c>
      <c r="G598" s="117">
        <v>26.45</v>
      </c>
      <c r="H598" s="117">
        <v>22.5</v>
      </c>
      <c r="I598" s="117">
        <v>1.75</v>
      </c>
      <c r="J598" s="116">
        <v>16</v>
      </c>
      <c r="K598" s="115" t="str">
        <f t="shared" si="9"/>
        <v/>
      </c>
      <c r="L598" s="114"/>
    </row>
    <row r="599" spans="1:12" ht="15" customHeight="1" x14ac:dyDescent="0.25">
      <c r="A599" s="120" t="s">
        <v>2178</v>
      </c>
      <c r="B599" s="119" t="s">
        <v>2175</v>
      </c>
      <c r="C599" s="119" t="s">
        <v>2174</v>
      </c>
      <c r="D599" s="119" t="s">
        <v>925</v>
      </c>
      <c r="E599" s="119" t="s">
        <v>303</v>
      </c>
      <c r="F599" s="118" t="s">
        <v>286</v>
      </c>
      <c r="G599" s="117">
        <v>81.45</v>
      </c>
      <c r="H599" s="117">
        <v>69.25</v>
      </c>
      <c r="I599" s="117">
        <v>1.75</v>
      </c>
      <c r="J599" s="116">
        <v>31</v>
      </c>
      <c r="K599" s="115" t="str">
        <f t="shared" si="9"/>
        <v/>
      </c>
      <c r="L599" s="114"/>
    </row>
    <row r="600" spans="1:12" ht="15" customHeight="1" x14ac:dyDescent="0.25">
      <c r="A600" s="120" t="s">
        <v>2177</v>
      </c>
      <c r="B600" s="119" t="s">
        <v>2175</v>
      </c>
      <c r="C600" s="119" t="s">
        <v>2174</v>
      </c>
      <c r="D600" s="119" t="s">
        <v>925</v>
      </c>
      <c r="E600" s="119" t="s">
        <v>301</v>
      </c>
      <c r="F600" s="118" t="s">
        <v>286</v>
      </c>
      <c r="G600" s="117">
        <v>74.150000000000006</v>
      </c>
      <c r="H600" s="117">
        <v>63.05</v>
      </c>
      <c r="I600" s="117">
        <v>1.75</v>
      </c>
      <c r="J600" s="116">
        <v>429</v>
      </c>
      <c r="K600" s="115" t="str">
        <f t="shared" si="9"/>
        <v/>
      </c>
      <c r="L600" s="114"/>
    </row>
    <row r="601" spans="1:12" ht="15" customHeight="1" x14ac:dyDescent="0.25">
      <c r="A601" s="120" t="s">
        <v>2176</v>
      </c>
      <c r="B601" s="119" t="s">
        <v>2175</v>
      </c>
      <c r="C601" s="119" t="s">
        <v>2174</v>
      </c>
      <c r="D601" s="119" t="s">
        <v>925</v>
      </c>
      <c r="E601" s="119" t="s">
        <v>299</v>
      </c>
      <c r="F601" s="118" t="s">
        <v>286</v>
      </c>
      <c r="G601" s="117">
        <v>67.05</v>
      </c>
      <c r="H601" s="117">
        <v>57</v>
      </c>
      <c r="I601" s="117">
        <v>1.75</v>
      </c>
      <c r="J601" s="116">
        <v>315</v>
      </c>
      <c r="K601" s="115" t="str">
        <f t="shared" si="9"/>
        <v/>
      </c>
      <c r="L601" s="114"/>
    </row>
    <row r="602" spans="1:12" ht="15" customHeight="1" x14ac:dyDescent="0.25">
      <c r="A602" s="120" t="s">
        <v>2173</v>
      </c>
      <c r="B602" s="119" t="s">
        <v>2167</v>
      </c>
      <c r="C602" s="119" t="s">
        <v>2166</v>
      </c>
      <c r="D602" s="119" t="s">
        <v>285</v>
      </c>
      <c r="E602" s="119" t="s">
        <v>297</v>
      </c>
      <c r="F602" s="118" t="s">
        <v>373</v>
      </c>
      <c r="G602" s="117">
        <v>65.099999999999994</v>
      </c>
      <c r="H602" s="117">
        <v>55.35</v>
      </c>
      <c r="I602" s="117">
        <v>1.75</v>
      </c>
      <c r="J602" s="116">
        <v>500</v>
      </c>
      <c r="K602" s="115" t="str">
        <f t="shared" si="9"/>
        <v/>
      </c>
      <c r="L602" s="114"/>
    </row>
    <row r="603" spans="1:12" ht="15" customHeight="1" x14ac:dyDescent="0.25">
      <c r="A603" s="120" t="s">
        <v>2172</v>
      </c>
      <c r="B603" s="119" t="s">
        <v>2167</v>
      </c>
      <c r="C603" s="119" t="s">
        <v>2166</v>
      </c>
      <c r="D603" s="119" t="s">
        <v>285</v>
      </c>
      <c r="E603" s="119" t="s">
        <v>295</v>
      </c>
      <c r="F603" s="118" t="s">
        <v>373</v>
      </c>
      <c r="G603" s="117">
        <v>55.75</v>
      </c>
      <c r="H603" s="117">
        <v>47.4</v>
      </c>
      <c r="I603" s="117">
        <v>1.75</v>
      </c>
      <c r="J603" s="116">
        <v>500</v>
      </c>
      <c r="K603" s="115" t="str">
        <f t="shared" si="9"/>
        <v/>
      </c>
      <c r="L603" s="114"/>
    </row>
    <row r="604" spans="1:12" ht="15" customHeight="1" x14ac:dyDescent="0.25">
      <c r="A604" s="120" t="s">
        <v>2171</v>
      </c>
      <c r="B604" s="119" t="s">
        <v>2167</v>
      </c>
      <c r="C604" s="119" t="s">
        <v>2166</v>
      </c>
      <c r="D604" s="119" t="s">
        <v>285</v>
      </c>
      <c r="E604" s="119" t="s">
        <v>293</v>
      </c>
      <c r="F604" s="118" t="s">
        <v>373</v>
      </c>
      <c r="G604" s="117">
        <v>42.4</v>
      </c>
      <c r="H604" s="117">
        <v>36.049999999999997</v>
      </c>
      <c r="I604" s="117">
        <v>1.75</v>
      </c>
      <c r="J604" s="116">
        <v>146</v>
      </c>
      <c r="K604" s="115" t="str">
        <f t="shared" si="9"/>
        <v/>
      </c>
      <c r="L604" s="114"/>
    </row>
    <row r="605" spans="1:12" ht="15" customHeight="1" x14ac:dyDescent="0.25">
      <c r="A605" s="120" t="s">
        <v>2170</v>
      </c>
      <c r="B605" s="119" t="s">
        <v>2167</v>
      </c>
      <c r="C605" s="119" t="s">
        <v>2166</v>
      </c>
      <c r="D605" s="119" t="s">
        <v>285</v>
      </c>
      <c r="E605" s="119" t="s">
        <v>291</v>
      </c>
      <c r="F605" s="118" t="s">
        <v>373</v>
      </c>
      <c r="G605" s="117">
        <v>49.55</v>
      </c>
      <c r="H605" s="117">
        <v>42.15</v>
      </c>
      <c r="I605" s="117">
        <v>1.75</v>
      </c>
      <c r="J605" s="116">
        <v>120</v>
      </c>
      <c r="K605" s="115" t="str">
        <f t="shared" si="9"/>
        <v/>
      </c>
      <c r="L605" s="114"/>
    </row>
    <row r="606" spans="1:12" ht="15" customHeight="1" x14ac:dyDescent="0.25">
      <c r="A606" s="120" t="s">
        <v>2169</v>
      </c>
      <c r="B606" s="119" t="s">
        <v>2167</v>
      </c>
      <c r="C606" s="119" t="s">
        <v>2166</v>
      </c>
      <c r="D606" s="119" t="s">
        <v>285</v>
      </c>
      <c r="E606" s="119" t="s">
        <v>287</v>
      </c>
      <c r="F606" s="118" t="s">
        <v>373</v>
      </c>
      <c r="G606" s="117">
        <v>43.85</v>
      </c>
      <c r="H606" s="117">
        <v>37.299999999999997</v>
      </c>
      <c r="I606" s="117">
        <v>1.75</v>
      </c>
      <c r="J606" s="116">
        <v>37</v>
      </c>
      <c r="K606" s="115" t="str">
        <f t="shared" si="9"/>
        <v/>
      </c>
      <c r="L606" s="114"/>
    </row>
    <row r="607" spans="1:12" ht="15" customHeight="1" x14ac:dyDescent="0.25">
      <c r="A607" s="120" t="s">
        <v>2168</v>
      </c>
      <c r="B607" s="119" t="s">
        <v>2167</v>
      </c>
      <c r="C607" s="119" t="s">
        <v>2166</v>
      </c>
      <c r="D607" s="119" t="s">
        <v>285</v>
      </c>
      <c r="E607" s="119" t="s">
        <v>311</v>
      </c>
      <c r="F607" s="118" t="s">
        <v>373</v>
      </c>
      <c r="G607" s="117">
        <v>32.5</v>
      </c>
      <c r="H607" s="117">
        <v>27.65</v>
      </c>
      <c r="I607" s="117">
        <v>1.75</v>
      </c>
      <c r="J607" s="116">
        <v>60</v>
      </c>
      <c r="K607" s="115" t="str">
        <f t="shared" si="9"/>
        <v/>
      </c>
      <c r="L607" s="114"/>
    </row>
    <row r="608" spans="1:12" ht="15" customHeight="1" x14ac:dyDescent="0.25">
      <c r="A608" s="120" t="s">
        <v>2165</v>
      </c>
      <c r="B608" s="119" t="s">
        <v>2164</v>
      </c>
      <c r="C608" s="119" t="s">
        <v>2163</v>
      </c>
      <c r="D608" s="119" t="s">
        <v>285</v>
      </c>
      <c r="E608" s="119" t="s">
        <v>303</v>
      </c>
      <c r="F608" s="118" t="s">
        <v>1991</v>
      </c>
      <c r="G608" s="117">
        <v>94.75</v>
      </c>
      <c r="H608" s="117">
        <v>80.55</v>
      </c>
      <c r="I608" s="117"/>
      <c r="J608" s="116">
        <v>19</v>
      </c>
      <c r="K608" s="115" t="str">
        <f t="shared" si="9"/>
        <v/>
      </c>
      <c r="L608" s="114"/>
    </row>
    <row r="609" spans="1:12" ht="15" customHeight="1" x14ac:dyDescent="0.25">
      <c r="A609" s="120" t="s">
        <v>2162</v>
      </c>
      <c r="B609" s="119" t="s">
        <v>2158</v>
      </c>
      <c r="C609" s="119" t="s">
        <v>2157</v>
      </c>
      <c r="D609" s="119" t="s">
        <v>285</v>
      </c>
      <c r="E609" s="119" t="s">
        <v>297</v>
      </c>
      <c r="F609" s="118" t="s">
        <v>286</v>
      </c>
      <c r="G609" s="117">
        <v>60.15</v>
      </c>
      <c r="H609" s="117">
        <v>51.15</v>
      </c>
      <c r="I609" s="117">
        <v>1.5</v>
      </c>
      <c r="J609" s="116">
        <v>102</v>
      </c>
      <c r="K609" s="115" t="str">
        <f t="shared" si="9"/>
        <v/>
      </c>
      <c r="L609" s="114"/>
    </row>
    <row r="610" spans="1:12" ht="15" customHeight="1" x14ac:dyDescent="0.25">
      <c r="A610" s="120" t="s">
        <v>2161</v>
      </c>
      <c r="B610" s="119" t="s">
        <v>2158</v>
      </c>
      <c r="C610" s="119" t="s">
        <v>2157</v>
      </c>
      <c r="D610" s="119" t="s">
        <v>285</v>
      </c>
      <c r="E610" s="119" t="s">
        <v>315</v>
      </c>
      <c r="F610" s="118" t="s">
        <v>286</v>
      </c>
      <c r="G610" s="117">
        <v>30.6</v>
      </c>
      <c r="H610" s="117">
        <v>26.05</v>
      </c>
      <c r="I610" s="117">
        <v>1.5</v>
      </c>
      <c r="J610" s="116">
        <v>148</v>
      </c>
      <c r="K610" s="115" t="str">
        <f t="shared" si="9"/>
        <v/>
      </c>
      <c r="L610" s="114"/>
    </row>
    <row r="611" spans="1:12" ht="15" customHeight="1" x14ac:dyDescent="0.25">
      <c r="A611" s="120" t="s">
        <v>2160</v>
      </c>
      <c r="B611" s="119" t="s">
        <v>2158</v>
      </c>
      <c r="C611" s="119" t="s">
        <v>2157</v>
      </c>
      <c r="D611" s="119" t="s">
        <v>285</v>
      </c>
      <c r="E611" s="119" t="s">
        <v>305</v>
      </c>
      <c r="F611" s="118" t="s">
        <v>286</v>
      </c>
      <c r="G611" s="117">
        <v>22.4</v>
      </c>
      <c r="H611" s="117">
        <v>19.05</v>
      </c>
      <c r="I611" s="117">
        <v>1.5</v>
      </c>
      <c r="J611" s="116">
        <v>271</v>
      </c>
      <c r="K611" s="115" t="str">
        <f t="shared" si="9"/>
        <v/>
      </c>
      <c r="L611" s="114"/>
    </row>
    <row r="612" spans="1:12" ht="15" customHeight="1" x14ac:dyDescent="0.25">
      <c r="A612" s="120" t="s">
        <v>2159</v>
      </c>
      <c r="B612" s="119" t="s">
        <v>2158</v>
      </c>
      <c r="C612" s="119" t="s">
        <v>2157</v>
      </c>
      <c r="D612" s="119" t="s">
        <v>285</v>
      </c>
      <c r="E612" s="119" t="s">
        <v>505</v>
      </c>
      <c r="F612" s="118" t="s">
        <v>286</v>
      </c>
      <c r="G612" s="117">
        <v>15.55</v>
      </c>
      <c r="H612" s="117">
        <v>13.25</v>
      </c>
      <c r="I612" s="117">
        <v>1.5</v>
      </c>
      <c r="J612" s="116">
        <v>51</v>
      </c>
      <c r="K612" s="115" t="str">
        <f t="shared" si="9"/>
        <v/>
      </c>
      <c r="L612" s="114"/>
    </row>
    <row r="613" spans="1:12" ht="15" customHeight="1" x14ac:dyDescent="0.25">
      <c r="A613" s="120" t="s">
        <v>2156</v>
      </c>
      <c r="B613" s="119" t="s">
        <v>2149</v>
      </c>
      <c r="C613" s="119" t="s">
        <v>2148</v>
      </c>
      <c r="D613" s="119" t="s">
        <v>285</v>
      </c>
      <c r="E613" s="119" t="s">
        <v>301</v>
      </c>
      <c r="F613" s="118" t="s">
        <v>286</v>
      </c>
      <c r="G613" s="117">
        <v>72.099999999999994</v>
      </c>
      <c r="H613" s="117">
        <v>61.3</v>
      </c>
      <c r="I613" s="117"/>
      <c r="J613" s="116">
        <v>192</v>
      </c>
      <c r="K613" s="115" t="str">
        <f t="shared" si="9"/>
        <v/>
      </c>
      <c r="L613" s="114"/>
    </row>
    <row r="614" spans="1:12" ht="15" customHeight="1" x14ac:dyDescent="0.25">
      <c r="A614" s="120" t="s">
        <v>2155</v>
      </c>
      <c r="B614" s="119" t="s">
        <v>2149</v>
      </c>
      <c r="C614" s="119" t="s">
        <v>2148</v>
      </c>
      <c r="D614" s="119" t="s">
        <v>285</v>
      </c>
      <c r="E614" s="119" t="s">
        <v>299</v>
      </c>
      <c r="F614" s="118" t="s">
        <v>286</v>
      </c>
      <c r="G614" s="117">
        <v>60.15</v>
      </c>
      <c r="H614" s="117">
        <v>51.15</v>
      </c>
      <c r="I614" s="117"/>
      <c r="J614" s="116">
        <v>500</v>
      </c>
      <c r="K614" s="115" t="str">
        <f t="shared" si="9"/>
        <v/>
      </c>
      <c r="L614" s="114"/>
    </row>
    <row r="615" spans="1:12" ht="15" customHeight="1" x14ac:dyDescent="0.25">
      <c r="A615" s="120" t="s">
        <v>2154</v>
      </c>
      <c r="B615" s="119" t="s">
        <v>2149</v>
      </c>
      <c r="C615" s="119" t="s">
        <v>2148</v>
      </c>
      <c r="D615" s="119" t="s">
        <v>285</v>
      </c>
      <c r="E615" s="119" t="s">
        <v>359</v>
      </c>
      <c r="F615" s="118" t="s">
        <v>286</v>
      </c>
      <c r="G615" s="117">
        <v>40.35</v>
      </c>
      <c r="H615" s="117">
        <v>34.299999999999997</v>
      </c>
      <c r="I615" s="117"/>
      <c r="J615" s="116">
        <v>379</v>
      </c>
      <c r="K615" s="115" t="str">
        <f t="shared" si="9"/>
        <v/>
      </c>
      <c r="L615" s="114"/>
    </row>
    <row r="616" spans="1:12" ht="15" customHeight="1" x14ac:dyDescent="0.25">
      <c r="A616" s="120" t="s">
        <v>2153</v>
      </c>
      <c r="B616" s="119" t="s">
        <v>2149</v>
      </c>
      <c r="C616" s="119" t="s">
        <v>2148</v>
      </c>
      <c r="D616" s="119" t="s">
        <v>285</v>
      </c>
      <c r="E616" s="119" t="s">
        <v>287</v>
      </c>
      <c r="F616" s="118" t="s">
        <v>286</v>
      </c>
      <c r="G616" s="117">
        <v>31.15</v>
      </c>
      <c r="H616" s="117">
        <v>26.5</v>
      </c>
      <c r="I616" s="117"/>
      <c r="J616" s="116">
        <v>320</v>
      </c>
      <c r="K616" s="115" t="str">
        <f t="shared" si="9"/>
        <v/>
      </c>
      <c r="L616" s="114"/>
    </row>
    <row r="617" spans="1:12" ht="15" customHeight="1" x14ac:dyDescent="0.25">
      <c r="A617" s="120" t="s">
        <v>2152</v>
      </c>
      <c r="B617" s="119" t="s">
        <v>2149</v>
      </c>
      <c r="C617" s="119" t="s">
        <v>2148</v>
      </c>
      <c r="D617" s="119" t="s">
        <v>285</v>
      </c>
      <c r="E617" s="119" t="s">
        <v>311</v>
      </c>
      <c r="F617" s="118" t="s">
        <v>286</v>
      </c>
      <c r="G617" s="117">
        <v>25.5</v>
      </c>
      <c r="H617" s="117">
        <v>21.7</v>
      </c>
      <c r="I617" s="117"/>
      <c r="J617" s="116">
        <v>255</v>
      </c>
      <c r="K617" s="115" t="str">
        <f t="shared" si="9"/>
        <v/>
      </c>
      <c r="L617" s="114"/>
    </row>
    <row r="618" spans="1:12" ht="15" customHeight="1" x14ac:dyDescent="0.25">
      <c r="A618" s="120" t="s">
        <v>2151</v>
      </c>
      <c r="B618" s="119" t="s">
        <v>2149</v>
      </c>
      <c r="C618" s="119" t="s">
        <v>2148</v>
      </c>
      <c r="D618" s="119" t="s">
        <v>285</v>
      </c>
      <c r="E618" s="119" t="s">
        <v>305</v>
      </c>
      <c r="F618" s="118" t="s">
        <v>286</v>
      </c>
      <c r="G618" s="117">
        <v>20.75</v>
      </c>
      <c r="H618" s="117">
        <v>17.649999999999999</v>
      </c>
      <c r="I618" s="117"/>
      <c r="J618" s="116">
        <v>164</v>
      </c>
      <c r="K618" s="115" t="str">
        <f t="shared" si="9"/>
        <v/>
      </c>
      <c r="L618" s="114"/>
    </row>
    <row r="619" spans="1:12" ht="15" customHeight="1" x14ac:dyDescent="0.25">
      <c r="A619" s="120" t="s">
        <v>2150</v>
      </c>
      <c r="B619" s="119" t="s">
        <v>2149</v>
      </c>
      <c r="C619" s="119" t="s">
        <v>2148</v>
      </c>
      <c r="D619" s="119" t="s">
        <v>285</v>
      </c>
      <c r="E619" s="119" t="s">
        <v>505</v>
      </c>
      <c r="F619" s="118" t="s">
        <v>286</v>
      </c>
      <c r="G619" s="117">
        <v>15.8</v>
      </c>
      <c r="H619" s="117">
        <v>13.45</v>
      </c>
      <c r="I619" s="117"/>
      <c r="J619" s="116">
        <v>42</v>
      </c>
      <c r="K619" s="115" t="str">
        <f t="shared" si="9"/>
        <v/>
      </c>
      <c r="L619" s="114"/>
    </row>
    <row r="620" spans="1:12" ht="15" customHeight="1" x14ac:dyDescent="0.25">
      <c r="A620" s="120" t="s">
        <v>2147</v>
      </c>
      <c r="B620" s="119" t="s">
        <v>2138</v>
      </c>
      <c r="C620" s="119" t="s">
        <v>2137</v>
      </c>
      <c r="D620" s="119" t="s">
        <v>285</v>
      </c>
      <c r="E620" s="119" t="s">
        <v>359</v>
      </c>
      <c r="F620" s="118" t="s">
        <v>495</v>
      </c>
      <c r="G620" s="117">
        <v>37.85</v>
      </c>
      <c r="H620" s="117">
        <v>32.200000000000003</v>
      </c>
      <c r="I620" s="117"/>
      <c r="J620" s="116">
        <v>142</v>
      </c>
      <c r="K620" s="115" t="str">
        <f t="shared" si="9"/>
        <v/>
      </c>
      <c r="L620" s="114"/>
    </row>
    <row r="621" spans="1:12" ht="15" customHeight="1" x14ac:dyDescent="0.25">
      <c r="A621" s="120" t="s">
        <v>2146</v>
      </c>
      <c r="B621" s="119" t="s">
        <v>2138</v>
      </c>
      <c r="C621" s="119" t="s">
        <v>2137</v>
      </c>
      <c r="D621" s="119" t="s">
        <v>285</v>
      </c>
      <c r="E621" s="119" t="s">
        <v>357</v>
      </c>
      <c r="F621" s="118" t="s">
        <v>495</v>
      </c>
      <c r="G621" s="117">
        <v>36.25</v>
      </c>
      <c r="H621" s="117">
        <v>30.85</v>
      </c>
      <c r="I621" s="117"/>
      <c r="J621" s="116">
        <v>91</v>
      </c>
      <c r="K621" s="115" t="str">
        <f t="shared" si="9"/>
        <v/>
      </c>
      <c r="L621" s="114"/>
    </row>
    <row r="622" spans="1:12" ht="15" customHeight="1" x14ac:dyDescent="0.25">
      <c r="A622" s="120" t="s">
        <v>2145</v>
      </c>
      <c r="B622" s="119" t="s">
        <v>2138</v>
      </c>
      <c r="C622" s="119" t="s">
        <v>2137</v>
      </c>
      <c r="D622" s="119" t="s">
        <v>285</v>
      </c>
      <c r="E622" s="119" t="s">
        <v>319</v>
      </c>
      <c r="F622" s="118" t="s">
        <v>495</v>
      </c>
      <c r="G622" s="117">
        <v>33.4</v>
      </c>
      <c r="H622" s="117">
        <v>28.4</v>
      </c>
      <c r="I622" s="117"/>
      <c r="J622" s="116">
        <v>242</v>
      </c>
      <c r="K622" s="115" t="str">
        <f t="shared" si="9"/>
        <v/>
      </c>
      <c r="L622" s="114"/>
    </row>
    <row r="623" spans="1:12" ht="15" customHeight="1" x14ac:dyDescent="0.25">
      <c r="A623" s="120" t="s">
        <v>2144</v>
      </c>
      <c r="B623" s="119" t="s">
        <v>2138</v>
      </c>
      <c r="C623" s="119" t="s">
        <v>2137</v>
      </c>
      <c r="D623" s="119" t="s">
        <v>285</v>
      </c>
      <c r="E623" s="119" t="s">
        <v>291</v>
      </c>
      <c r="F623" s="118" t="s">
        <v>495</v>
      </c>
      <c r="G623" s="117">
        <v>30.35</v>
      </c>
      <c r="H623" s="117">
        <v>25.8</v>
      </c>
      <c r="I623" s="117"/>
      <c r="J623" s="116">
        <v>193</v>
      </c>
      <c r="K623" s="115" t="str">
        <f t="shared" si="9"/>
        <v/>
      </c>
      <c r="L623" s="114"/>
    </row>
    <row r="624" spans="1:12" ht="15" customHeight="1" x14ac:dyDescent="0.25">
      <c r="A624" s="120" t="s">
        <v>2143</v>
      </c>
      <c r="B624" s="119" t="s">
        <v>2138</v>
      </c>
      <c r="C624" s="119" t="s">
        <v>2137</v>
      </c>
      <c r="D624" s="119" t="s">
        <v>285</v>
      </c>
      <c r="E624" s="119" t="s">
        <v>287</v>
      </c>
      <c r="F624" s="118" t="s">
        <v>495</v>
      </c>
      <c r="G624" s="117">
        <v>27.15</v>
      </c>
      <c r="H624" s="117">
        <v>23.1</v>
      </c>
      <c r="I624" s="117"/>
      <c r="J624" s="116">
        <v>22</v>
      </c>
      <c r="K624" s="115" t="str">
        <f t="shared" si="9"/>
        <v/>
      </c>
      <c r="L624" s="114"/>
    </row>
    <row r="625" spans="1:12" ht="15" customHeight="1" x14ac:dyDescent="0.25">
      <c r="A625" s="120" t="s">
        <v>2142</v>
      </c>
      <c r="B625" s="119" t="s">
        <v>2138</v>
      </c>
      <c r="C625" s="119" t="s">
        <v>2137</v>
      </c>
      <c r="D625" s="119" t="s">
        <v>285</v>
      </c>
      <c r="E625" s="119" t="s">
        <v>315</v>
      </c>
      <c r="F625" s="118" t="s">
        <v>495</v>
      </c>
      <c r="G625" s="117">
        <v>21.55</v>
      </c>
      <c r="H625" s="117">
        <v>18.350000000000001</v>
      </c>
      <c r="I625" s="117"/>
      <c r="J625" s="116">
        <v>500</v>
      </c>
      <c r="K625" s="115" t="str">
        <f t="shared" si="9"/>
        <v/>
      </c>
      <c r="L625" s="114"/>
    </row>
    <row r="626" spans="1:12" ht="15" customHeight="1" x14ac:dyDescent="0.25">
      <c r="A626" s="120" t="s">
        <v>2141</v>
      </c>
      <c r="B626" s="119" t="s">
        <v>2138</v>
      </c>
      <c r="C626" s="119" t="s">
        <v>2137</v>
      </c>
      <c r="D626" s="119" t="s">
        <v>285</v>
      </c>
      <c r="E626" s="119" t="s">
        <v>311</v>
      </c>
      <c r="F626" s="118" t="s">
        <v>495</v>
      </c>
      <c r="G626" s="117">
        <v>18.100000000000001</v>
      </c>
      <c r="H626" s="117">
        <v>15.4</v>
      </c>
      <c r="I626" s="117"/>
      <c r="J626" s="116">
        <v>368</v>
      </c>
      <c r="K626" s="115" t="str">
        <f t="shared" si="9"/>
        <v/>
      </c>
      <c r="L626" s="114"/>
    </row>
    <row r="627" spans="1:12" ht="15" customHeight="1" x14ac:dyDescent="0.25">
      <c r="A627" s="120" t="s">
        <v>2140</v>
      </c>
      <c r="B627" s="119" t="s">
        <v>2138</v>
      </c>
      <c r="C627" s="119" t="s">
        <v>2137</v>
      </c>
      <c r="D627" s="119" t="s">
        <v>285</v>
      </c>
      <c r="E627" s="119" t="s">
        <v>305</v>
      </c>
      <c r="F627" s="118" t="s">
        <v>495</v>
      </c>
      <c r="G627" s="117">
        <v>14.4</v>
      </c>
      <c r="H627" s="117">
        <v>12.25</v>
      </c>
      <c r="I627" s="117"/>
      <c r="J627" s="116">
        <v>137</v>
      </c>
      <c r="K627" s="115" t="str">
        <f t="shared" si="9"/>
        <v/>
      </c>
      <c r="L627" s="114"/>
    </row>
    <row r="628" spans="1:12" ht="15" customHeight="1" x14ac:dyDescent="0.25">
      <c r="A628" s="120" t="s">
        <v>2139</v>
      </c>
      <c r="B628" s="119" t="s">
        <v>2138</v>
      </c>
      <c r="C628" s="119" t="s">
        <v>2137</v>
      </c>
      <c r="D628" s="119" t="s">
        <v>285</v>
      </c>
      <c r="E628" s="119" t="s">
        <v>505</v>
      </c>
      <c r="F628" s="118" t="s">
        <v>495</v>
      </c>
      <c r="G628" s="117">
        <v>11.4</v>
      </c>
      <c r="H628" s="117">
        <v>9.6999999999999993</v>
      </c>
      <c r="I628" s="117"/>
      <c r="J628" s="116">
        <v>46</v>
      </c>
      <c r="K628" s="115" t="str">
        <f t="shared" si="9"/>
        <v/>
      </c>
      <c r="L628" s="114"/>
    </row>
    <row r="629" spans="1:12" ht="15" customHeight="1" x14ac:dyDescent="0.25">
      <c r="A629" s="120" t="s">
        <v>2136</v>
      </c>
      <c r="B629" s="119" t="s">
        <v>2130</v>
      </c>
      <c r="C629" s="119" t="s">
        <v>2129</v>
      </c>
      <c r="D629" s="119" t="s">
        <v>285</v>
      </c>
      <c r="E629" s="119" t="s">
        <v>299</v>
      </c>
      <c r="F629" s="118" t="s">
        <v>286</v>
      </c>
      <c r="G629" s="117">
        <v>54.35</v>
      </c>
      <c r="H629" s="117">
        <v>46.2</v>
      </c>
      <c r="I629" s="117"/>
      <c r="J629" s="116">
        <v>105</v>
      </c>
      <c r="K629" s="115" t="str">
        <f t="shared" si="9"/>
        <v/>
      </c>
      <c r="L629" s="114"/>
    </row>
    <row r="630" spans="1:12" ht="15" customHeight="1" x14ac:dyDescent="0.25">
      <c r="A630" s="120" t="s">
        <v>2135</v>
      </c>
      <c r="B630" s="119" t="s">
        <v>2130</v>
      </c>
      <c r="C630" s="119" t="s">
        <v>2129</v>
      </c>
      <c r="D630" s="119" t="s">
        <v>285</v>
      </c>
      <c r="E630" s="119" t="s">
        <v>297</v>
      </c>
      <c r="F630" s="118" t="s">
        <v>286</v>
      </c>
      <c r="G630" s="117">
        <v>48.2</v>
      </c>
      <c r="H630" s="117">
        <v>41</v>
      </c>
      <c r="I630" s="117"/>
      <c r="J630" s="116">
        <v>351</v>
      </c>
      <c r="K630" s="115" t="str">
        <f t="shared" si="9"/>
        <v/>
      </c>
      <c r="L630" s="114"/>
    </row>
    <row r="631" spans="1:12" ht="15" customHeight="1" x14ac:dyDescent="0.25">
      <c r="A631" s="120" t="s">
        <v>2134</v>
      </c>
      <c r="B631" s="119" t="s">
        <v>2130</v>
      </c>
      <c r="C631" s="119" t="s">
        <v>2129</v>
      </c>
      <c r="D631" s="119" t="s">
        <v>285</v>
      </c>
      <c r="E631" s="119" t="s">
        <v>287</v>
      </c>
      <c r="F631" s="118" t="s">
        <v>286</v>
      </c>
      <c r="G631" s="117">
        <v>34.450000000000003</v>
      </c>
      <c r="H631" s="117">
        <v>29.3</v>
      </c>
      <c r="I631" s="117"/>
      <c r="J631" s="116">
        <v>46</v>
      </c>
      <c r="K631" s="115" t="str">
        <f t="shared" si="9"/>
        <v/>
      </c>
      <c r="L631" s="114"/>
    </row>
    <row r="632" spans="1:12" ht="15" customHeight="1" x14ac:dyDescent="0.25">
      <c r="A632" s="120" t="s">
        <v>2133</v>
      </c>
      <c r="B632" s="119" t="s">
        <v>2130</v>
      </c>
      <c r="C632" s="119" t="s">
        <v>2129</v>
      </c>
      <c r="D632" s="119" t="s">
        <v>285</v>
      </c>
      <c r="E632" s="119" t="s">
        <v>315</v>
      </c>
      <c r="F632" s="118" t="s">
        <v>286</v>
      </c>
      <c r="G632" s="117">
        <v>30.75</v>
      </c>
      <c r="H632" s="117">
        <v>26.15</v>
      </c>
      <c r="I632" s="117"/>
      <c r="J632" s="116">
        <v>77</v>
      </c>
      <c r="K632" s="115" t="str">
        <f t="shared" si="9"/>
        <v/>
      </c>
      <c r="L632" s="114"/>
    </row>
    <row r="633" spans="1:12" ht="15" customHeight="1" x14ac:dyDescent="0.25">
      <c r="A633" s="120" t="s">
        <v>2132</v>
      </c>
      <c r="B633" s="119" t="s">
        <v>2130</v>
      </c>
      <c r="C633" s="119" t="s">
        <v>2129</v>
      </c>
      <c r="D633" s="119" t="s">
        <v>285</v>
      </c>
      <c r="E633" s="119" t="s">
        <v>311</v>
      </c>
      <c r="F633" s="118" t="s">
        <v>286</v>
      </c>
      <c r="G633" s="117">
        <v>25.55</v>
      </c>
      <c r="H633" s="117">
        <v>21.75</v>
      </c>
      <c r="I633" s="117"/>
      <c r="J633" s="116">
        <v>89</v>
      </c>
      <c r="K633" s="115" t="str">
        <f t="shared" si="9"/>
        <v/>
      </c>
      <c r="L633" s="114"/>
    </row>
    <row r="634" spans="1:12" ht="15" customHeight="1" x14ac:dyDescent="0.25">
      <c r="A634" s="120" t="s">
        <v>2131</v>
      </c>
      <c r="B634" s="119" t="s">
        <v>2130</v>
      </c>
      <c r="C634" s="119" t="s">
        <v>2129</v>
      </c>
      <c r="D634" s="119" t="s">
        <v>285</v>
      </c>
      <c r="E634" s="119" t="s">
        <v>305</v>
      </c>
      <c r="F634" s="118" t="s">
        <v>286</v>
      </c>
      <c r="G634" s="117">
        <v>18</v>
      </c>
      <c r="H634" s="117">
        <v>15.3</v>
      </c>
      <c r="I634" s="117"/>
      <c r="J634" s="116">
        <v>24</v>
      </c>
      <c r="K634" s="115" t="str">
        <f t="shared" si="9"/>
        <v/>
      </c>
      <c r="L634" s="114"/>
    </row>
    <row r="635" spans="1:12" ht="15" customHeight="1" x14ac:dyDescent="0.25">
      <c r="A635" s="120" t="s">
        <v>2128</v>
      </c>
      <c r="B635" s="119" t="s">
        <v>2122</v>
      </c>
      <c r="C635" s="119" t="s">
        <v>2121</v>
      </c>
      <c r="D635" s="119" t="s">
        <v>285</v>
      </c>
      <c r="E635" s="119" t="s">
        <v>299</v>
      </c>
      <c r="F635" s="118" t="s">
        <v>495</v>
      </c>
      <c r="G635" s="117">
        <v>51</v>
      </c>
      <c r="H635" s="117">
        <v>43.35</v>
      </c>
      <c r="I635" s="117">
        <v>1.75</v>
      </c>
      <c r="J635" s="116">
        <v>159</v>
      </c>
      <c r="K635" s="115" t="str">
        <f t="shared" si="9"/>
        <v/>
      </c>
      <c r="L635" s="114"/>
    </row>
    <row r="636" spans="1:12" ht="15" customHeight="1" x14ac:dyDescent="0.25">
      <c r="A636" s="120" t="s">
        <v>2127</v>
      </c>
      <c r="B636" s="119" t="s">
        <v>2122</v>
      </c>
      <c r="C636" s="119" t="s">
        <v>2121</v>
      </c>
      <c r="D636" s="119" t="s">
        <v>285</v>
      </c>
      <c r="E636" s="119" t="s">
        <v>297</v>
      </c>
      <c r="F636" s="118" t="s">
        <v>495</v>
      </c>
      <c r="G636" s="117">
        <v>42.75</v>
      </c>
      <c r="H636" s="117">
        <v>36.35</v>
      </c>
      <c r="I636" s="117">
        <v>1.75</v>
      </c>
      <c r="J636" s="116">
        <v>370</v>
      </c>
      <c r="K636" s="115" t="str">
        <f t="shared" si="9"/>
        <v/>
      </c>
      <c r="L636" s="114"/>
    </row>
    <row r="637" spans="1:12" ht="15" customHeight="1" x14ac:dyDescent="0.25">
      <c r="A637" s="120" t="s">
        <v>2126</v>
      </c>
      <c r="B637" s="119" t="s">
        <v>2122</v>
      </c>
      <c r="C637" s="119" t="s">
        <v>2121</v>
      </c>
      <c r="D637" s="119" t="s">
        <v>285</v>
      </c>
      <c r="E637" s="119" t="s">
        <v>295</v>
      </c>
      <c r="F637" s="118" t="s">
        <v>495</v>
      </c>
      <c r="G637" s="117">
        <v>36.549999999999997</v>
      </c>
      <c r="H637" s="117">
        <v>31.1</v>
      </c>
      <c r="I637" s="117">
        <v>1.75</v>
      </c>
      <c r="J637" s="116">
        <v>73</v>
      </c>
      <c r="K637" s="115" t="str">
        <f t="shared" si="9"/>
        <v/>
      </c>
      <c r="L637" s="114"/>
    </row>
    <row r="638" spans="1:12" ht="15" customHeight="1" x14ac:dyDescent="0.25">
      <c r="A638" s="120" t="s">
        <v>2125</v>
      </c>
      <c r="B638" s="119" t="s">
        <v>2122</v>
      </c>
      <c r="C638" s="119" t="s">
        <v>2121</v>
      </c>
      <c r="D638" s="119" t="s">
        <v>285</v>
      </c>
      <c r="E638" s="119" t="s">
        <v>293</v>
      </c>
      <c r="F638" s="118" t="s">
        <v>495</v>
      </c>
      <c r="G638" s="117">
        <v>31.75</v>
      </c>
      <c r="H638" s="117">
        <v>27</v>
      </c>
      <c r="I638" s="117">
        <v>1.75</v>
      </c>
      <c r="J638" s="116">
        <v>84</v>
      </c>
      <c r="K638" s="115" t="str">
        <f t="shared" si="9"/>
        <v/>
      </c>
      <c r="L638" s="114"/>
    </row>
    <row r="639" spans="1:12" ht="15" customHeight="1" x14ac:dyDescent="0.25">
      <c r="A639" s="120" t="s">
        <v>2124</v>
      </c>
      <c r="B639" s="119" t="s">
        <v>2122</v>
      </c>
      <c r="C639" s="119" t="s">
        <v>2121</v>
      </c>
      <c r="D639" s="119" t="s">
        <v>285</v>
      </c>
      <c r="E639" s="119" t="s">
        <v>319</v>
      </c>
      <c r="F639" s="118" t="s">
        <v>495</v>
      </c>
      <c r="G639" s="117">
        <v>33.4</v>
      </c>
      <c r="H639" s="117">
        <v>28.4</v>
      </c>
      <c r="I639" s="117">
        <v>1.75</v>
      </c>
      <c r="J639" s="116">
        <v>28</v>
      </c>
      <c r="K639" s="115" t="str">
        <f t="shared" si="9"/>
        <v/>
      </c>
      <c r="L639" s="114"/>
    </row>
    <row r="640" spans="1:12" ht="15" customHeight="1" x14ac:dyDescent="0.25">
      <c r="A640" s="120" t="s">
        <v>2123</v>
      </c>
      <c r="B640" s="119" t="s">
        <v>2122</v>
      </c>
      <c r="C640" s="119" t="s">
        <v>2121</v>
      </c>
      <c r="D640" s="119" t="s">
        <v>285</v>
      </c>
      <c r="E640" s="119" t="s">
        <v>311</v>
      </c>
      <c r="F640" s="118" t="s">
        <v>495</v>
      </c>
      <c r="G640" s="117">
        <v>18.100000000000001</v>
      </c>
      <c r="H640" s="117">
        <v>15.4</v>
      </c>
      <c r="I640" s="117">
        <v>1.75</v>
      </c>
      <c r="J640" s="116">
        <v>8</v>
      </c>
      <c r="K640" s="115" t="str">
        <f t="shared" si="9"/>
        <v/>
      </c>
      <c r="L640" s="114"/>
    </row>
    <row r="641" spans="1:12" ht="15" customHeight="1" x14ac:dyDescent="0.25">
      <c r="A641" s="120" t="s">
        <v>2120</v>
      </c>
      <c r="B641" s="119" t="s">
        <v>2107</v>
      </c>
      <c r="C641" s="119" t="s">
        <v>2106</v>
      </c>
      <c r="D641" s="119" t="s">
        <v>285</v>
      </c>
      <c r="E641" s="119" t="s">
        <v>301</v>
      </c>
      <c r="F641" s="118" t="s">
        <v>286</v>
      </c>
      <c r="G641" s="117">
        <v>65.599999999999994</v>
      </c>
      <c r="H641" s="117">
        <v>55.8</v>
      </c>
      <c r="I641" s="117"/>
      <c r="J641" s="116">
        <v>500</v>
      </c>
      <c r="K641" s="115" t="str">
        <f t="shared" si="9"/>
        <v/>
      </c>
      <c r="L641" s="114"/>
    </row>
    <row r="642" spans="1:12" ht="15" customHeight="1" x14ac:dyDescent="0.25">
      <c r="A642" s="120" t="s">
        <v>2119</v>
      </c>
      <c r="B642" s="119" t="s">
        <v>2107</v>
      </c>
      <c r="C642" s="119" t="s">
        <v>2106</v>
      </c>
      <c r="D642" s="119" t="s">
        <v>285</v>
      </c>
      <c r="E642" s="119" t="s">
        <v>299</v>
      </c>
      <c r="F642" s="118" t="s">
        <v>286</v>
      </c>
      <c r="G642" s="117">
        <v>58.1</v>
      </c>
      <c r="H642" s="117">
        <v>49.4</v>
      </c>
      <c r="I642" s="117"/>
      <c r="J642" s="116">
        <v>345</v>
      </c>
      <c r="K642" s="115" t="str">
        <f t="shared" si="9"/>
        <v/>
      </c>
      <c r="L642" s="114"/>
    </row>
    <row r="643" spans="1:12" ht="15" customHeight="1" x14ac:dyDescent="0.25">
      <c r="A643" s="120" t="s">
        <v>2118</v>
      </c>
      <c r="B643" s="119" t="s">
        <v>2107</v>
      </c>
      <c r="C643" s="119" t="s">
        <v>2106</v>
      </c>
      <c r="D643" s="119" t="s">
        <v>285</v>
      </c>
      <c r="E643" s="119" t="s">
        <v>364</v>
      </c>
      <c r="F643" s="118" t="s">
        <v>286</v>
      </c>
      <c r="G643" s="117">
        <v>52.85</v>
      </c>
      <c r="H643" s="117">
        <v>44.95</v>
      </c>
      <c r="I643" s="117"/>
      <c r="J643" s="116">
        <v>168</v>
      </c>
      <c r="K643" s="115" t="str">
        <f t="shared" si="9"/>
        <v/>
      </c>
      <c r="L643" s="114"/>
    </row>
    <row r="644" spans="1:12" ht="15" customHeight="1" x14ac:dyDescent="0.25">
      <c r="A644" s="120" t="s">
        <v>2117</v>
      </c>
      <c r="B644" s="119" t="s">
        <v>2107</v>
      </c>
      <c r="C644" s="119" t="s">
        <v>2106</v>
      </c>
      <c r="D644" s="119" t="s">
        <v>285</v>
      </c>
      <c r="E644" s="119" t="s">
        <v>297</v>
      </c>
      <c r="F644" s="118" t="s">
        <v>286</v>
      </c>
      <c r="G644" s="117">
        <v>47.45</v>
      </c>
      <c r="H644" s="117">
        <v>40.35</v>
      </c>
      <c r="I644" s="117"/>
      <c r="J644" s="116">
        <v>193</v>
      </c>
      <c r="K644" s="115" t="str">
        <f t="shared" si="9"/>
        <v/>
      </c>
      <c r="L644" s="114"/>
    </row>
    <row r="645" spans="1:12" ht="15" customHeight="1" x14ac:dyDescent="0.25">
      <c r="A645" s="120" t="s">
        <v>2116</v>
      </c>
      <c r="B645" s="119" t="s">
        <v>2107</v>
      </c>
      <c r="C645" s="119" t="s">
        <v>2106</v>
      </c>
      <c r="D645" s="119" t="s">
        <v>285</v>
      </c>
      <c r="E645" s="119" t="s">
        <v>295</v>
      </c>
      <c r="F645" s="118" t="s">
        <v>286</v>
      </c>
      <c r="G645" s="117">
        <v>39</v>
      </c>
      <c r="H645" s="117">
        <v>33.15</v>
      </c>
      <c r="I645" s="117"/>
      <c r="J645" s="116">
        <v>283</v>
      </c>
      <c r="K645" s="115" t="str">
        <f t="shared" si="9"/>
        <v/>
      </c>
      <c r="L645" s="114"/>
    </row>
    <row r="646" spans="1:12" ht="15" customHeight="1" x14ac:dyDescent="0.25">
      <c r="A646" s="120" t="s">
        <v>2115</v>
      </c>
      <c r="B646" s="119" t="s">
        <v>2107</v>
      </c>
      <c r="C646" s="119" t="s">
        <v>2106</v>
      </c>
      <c r="D646" s="119" t="s">
        <v>285</v>
      </c>
      <c r="E646" s="119" t="s">
        <v>293</v>
      </c>
      <c r="F646" s="118" t="s">
        <v>286</v>
      </c>
      <c r="G646" s="117">
        <v>30.35</v>
      </c>
      <c r="H646" s="117">
        <v>25.8</v>
      </c>
      <c r="I646" s="117"/>
      <c r="J646" s="116">
        <v>67</v>
      </c>
      <c r="K646" s="115" t="str">
        <f t="shared" si="9"/>
        <v/>
      </c>
      <c r="L646" s="114"/>
    </row>
    <row r="647" spans="1:12" ht="15" customHeight="1" x14ac:dyDescent="0.25">
      <c r="A647" s="120" t="s">
        <v>2114</v>
      </c>
      <c r="B647" s="119" t="s">
        <v>2107</v>
      </c>
      <c r="C647" s="119" t="s">
        <v>2106</v>
      </c>
      <c r="D647" s="119" t="s">
        <v>285</v>
      </c>
      <c r="E647" s="119" t="s">
        <v>319</v>
      </c>
      <c r="F647" s="118" t="s">
        <v>286</v>
      </c>
      <c r="G647" s="117">
        <v>33</v>
      </c>
      <c r="H647" s="117">
        <v>28.05</v>
      </c>
      <c r="I647" s="117"/>
      <c r="J647" s="116">
        <v>22</v>
      </c>
      <c r="K647" s="115" t="str">
        <f t="shared" si="9"/>
        <v/>
      </c>
      <c r="L647" s="114"/>
    </row>
    <row r="648" spans="1:12" ht="15" customHeight="1" x14ac:dyDescent="0.25">
      <c r="A648" s="120" t="s">
        <v>2113</v>
      </c>
      <c r="B648" s="119" t="s">
        <v>2107</v>
      </c>
      <c r="C648" s="119" t="s">
        <v>2106</v>
      </c>
      <c r="D648" s="119" t="s">
        <v>285</v>
      </c>
      <c r="E648" s="119" t="s">
        <v>291</v>
      </c>
      <c r="F648" s="118" t="s">
        <v>286</v>
      </c>
      <c r="G648" s="117">
        <v>29.8</v>
      </c>
      <c r="H648" s="117">
        <v>25.35</v>
      </c>
      <c r="I648" s="117"/>
      <c r="J648" s="116">
        <v>38</v>
      </c>
      <c r="K648" s="115" t="str">
        <f t="shared" si="9"/>
        <v/>
      </c>
      <c r="L648" s="114"/>
    </row>
    <row r="649" spans="1:12" ht="15" customHeight="1" x14ac:dyDescent="0.25">
      <c r="A649" s="120" t="s">
        <v>2112</v>
      </c>
      <c r="B649" s="119" t="s">
        <v>2107</v>
      </c>
      <c r="C649" s="119" t="s">
        <v>2106</v>
      </c>
      <c r="D649" s="119" t="s">
        <v>285</v>
      </c>
      <c r="E649" s="119" t="s">
        <v>315</v>
      </c>
      <c r="F649" s="118" t="s">
        <v>286</v>
      </c>
      <c r="G649" s="117">
        <v>23.45</v>
      </c>
      <c r="H649" s="117">
        <v>19.95</v>
      </c>
      <c r="I649" s="117"/>
      <c r="J649" s="116">
        <v>34</v>
      </c>
      <c r="K649" s="115" t="str">
        <f t="shared" si="9"/>
        <v/>
      </c>
      <c r="L649" s="114"/>
    </row>
    <row r="650" spans="1:12" ht="15" customHeight="1" x14ac:dyDescent="0.25">
      <c r="A650" s="120" t="s">
        <v>2111</v>
      </c>
      <c r="B650" s="119" t="s">
        <v>2107</v>
      </c>
      <c r="C650" s="119" t="s">
        <v>2106</v>
      </c>
      <c r="D650" s="119" t="s">
        <v>285</v>
      </c>
      <c r="E650" s="119" t="s">
        <v>311</v>
      </c>
      <c r="F650" s="118" t="s">
        <v>286</v>
      </c>
      <c r="G650" s="117">
        <v>20</v>
      </c>
      <c r="H650" s="117">
        <v>17</v>
      </c>
      <c r="I650" s="117"/>
      <c r="J650" s="116">
        <v>67</v>
      </c>
      <c r="K650" s="115" t="str">
        <f t="shared" si="9"/>
        <v/>
      </c>
      <c r="L650" s="114"/>
    </row>
    <row r="651" spans="1:12" ht="15" customHeight="1" x14ac:dyDescent="0.25">
      <c r="A651" s="120" t="s">
        <v>2110</v>
      </c>
      <c r="B651" s="119" t="s">
        <v>2107</v>
      </c>
      <c r="C651" s="119" t="s">
        <v>2106</v>
      </c>
      <c r="D651" s="119" t="s">
        <v>634</v>
      </c>
      <c r="E651" s="119" t="s">
        <v>650</v>
      </c>
      <c r="F651" s="118" t="s">
        <v>286</v>
      </c>
      <c r="G651" s="117">
        <v>35.25</v>
      </c>
      <c r="H651" s="117">
        <v>30</v>
      </c>
      <c r="I651" s="117"/>
      <c r="J651" s="116">
        <v>368</v>
      </c>
      <c r="K651" s="115" t="str">
        <f t="shared" ref="K651:K714" si="10">IF(L651="","",IF(L651&lt;50,G651-($K$9*G651),IF(L651&gt;=50,H651-($K$9*H651))))</f>
        <v/>
      </c>
      <c r="L651" s="114"/>
    </row>
    <row r="652" spans="1:12" ht="15" customHeight="1" x14ac:dyDescent="0.25">
      <c r="A652" s="120" t="s">
        <v>2109</v>
      </c>
      <c r="B652" s="119" t="s">
        <v>2107</v>
      </c>
      <c r="C652" s="119" t="s">
        <v>2106</v>
      </c>
      <c r="D652" s="119" t="s">
        <v>634</v>
      </c>
      <c r="E652" s="119" t="s">
        <v>128</v>
      </c>
      <c r="F652" s="118" t="s">
        <v>286</v>
      </c>
      <c r="G652" s="117">
        <v>27.45</v>
      </c>
      <c r="H652" s="117">
        <v>23.35</v>
      </c>
      <c r="I652" s="117"/>
      <c r="J652" s="116">
        <v>372</v>
      </c>
      <c r="K652" s="115" t="str">
        <f t="shared" si="10"/>
        <v/>
      </c>
      <c r="L652" s="114"/>
    </row>
    <row r="653" spans="1:12" ht="15" customHeight="1" x14ac:dyDescent="0.25">
      <c r="A653" s="120" t="s">
        <v>2108</v>
      </c>
      <c r="B653" s="119" t="s">
        <v>2107</v>
      </c>
      <c r="C653" s="119" t="s">
        <v>2106</v>
      </c>
      <c r="D653" s="119" t="s">
        <v>634</v>
      </c>
      <c r="E653" s="119" t="s">
        <v>156</v>
      </c>
      <c r="F653" s="118" t="s">
        <v>286</v>
      </c>
      <c r="G653" s="117">
        <v>20.399999999999999</v>
      </c>
      <c r="H653" s="117">
        <v>17.350000000000001</v>
      </c>
      <c r="I653" s="117"/>
      <c r="J653" s="116">
        <v>286</v>
      </c>
      <c r="K653" s="115" t="str">
        <f t="shared" si="10"/>
        <v/>
      </c>
      <c r="L653" s="114"/>
    </row>
    <row r="654" spans="1:12" ht="15" customHeight="1" x14ac:dyDescent="0.25">
      <c r="A654" s="120" t="s">
        <v>2105</v>
      </c>
      <c r="B654" s="119" t="s">
        <v>2104</v>
      </c>
      <c r="C654" s="119" t="s">
        <v>2103</v>
      </c>
      <c r="D654" s="119" t="s">
        <v>285</v>
      </c>
      <c r="E654" s="119" t="s">
        <v>305</v>
      </c>
      <c r="F654" s="118" t="s">
        <v>286</v>
      </c>
      <c r="G654" s="117">
        <v>15.7</v>
      </c>
      <c r="H654" s="117">
        <v>13.35</v>
      </c>
      <c r="I654" s="117">
        <v>2.95</v>
      </c>
      <c r="J654" s="116">
        <v>50</v>
      </c>
      <c r="K654" s="115" t="str">
        <f t="shared" si="10"/>
        <v/>
      </c>
      <c r="L654" s="114"/>
    </row>
    <row r="655" spans="1:12" ht="15" customHeight="1" x14ac:dyDescent="0.25">
      <c r="A655" s="120" t="s">
        <v>2102</v>
      </c>
      <c r="B655" s="119" t="s">
        <v>144</v>
      </c>
      <c r="C655" s="119" t="s">
        <v>145</v>
      </c>
      <c r="D655" s="119" t="s">
        <v>285</v>
      </c>
      <c r="E655" s="119" t="s">
        <v>293</v>
      </c>
      <c r="F655" s="118" t="s">
        <v>286</v>
      </c>
      <c r="G655" s="117">
        <v>27.75</v>
      </c>
      <c r="H655" s="117">
        <v>23.6</v>
      </c>
      <c r="I655" s="117"/>
      <c r="J655" s="116">
        <v>37</v>
      </c>
      <c r="K655" s="115" t="str">
        <f t="shared" si="10"/>
        <v/>
      </c>
      <c r="L655" s="114"/>
    </row>
    <row r="656" spans="1:12" ht="15" customHeight="1" x14ac:dyDescent="0.25">
      <c r="A656" s="120" t="s">
        <v>2101</v>
      </c>
      <c r="B656" s="119" t="s">
        <v>144</v>
      </c>
      <c r="C656" s="119" t="s">
        <v>145</v>
      </c>
      <c r="D656" s="119" t="s">
        <v>285</v>
      </c>
      <c r="E656" s="119" t="s">
        <v>287</v>
      </c>
      <c r="F656" s="118" t="s">
        <v>286</v>
      </c>
      <c r="G656" s="117">
        <v>27.5</v>
      </c>
      <c r="H656" s="117">
        <v>23.4</v>
      </c>
      <c r="I656" s="117"/>
      <c r="J656" s="116">
        <v>6</v>
      </c>
      <c r="K656" s="115" t="str">
        <f t="shared" si="10"/>
        <v/>
      </c>
      <c r="L656" s="114"/>
    </row>
    <row r="657" spans="1:12" ht="15" customHeight="1" x14ac:dyDescent="0.25">
      <c r="A657" s="120" t="s">
        <v>2100</v>
      </c>
      <c r="B657" s="119" t="s">
        <v>144</v>
      </c>
      <c r="C657" s="119" t="s">
        <v>145</v>
      </c>
      <c r="D657" s="119" t="s">
        <v>285</v>
      </c>
      <c r="E657" s="119" t="s">
        <v>315</v>
      </c>
      <c r="F657" s="118" t="s">
        <v>286</v>
      </c>
      <c r="G657" s="117">
        <v>23.55</v>
      </c>
      <c r="H657" s="117">
        <v>20.05</v>
      </c>
      <c r="I657" s="117"/>
      <c r="J657" s="116">
        <v>500</v>
      </c>
      <c r="K657" s="115" t="str">
        <f t="shared" si="10"/>
        <v/>
      </c>
      <c r="L657" s="114"/>
    </row>
    <row r="658" spans="1:12" ht="15" customHeight="1" x14ac:dyDescent="0.25">
      <c r="A658" s="120" t="s">
        <v>2099</v>
      </c>
      <c r="B658" s="119" t="s">
        <v>144</v>
      </c>
      <c r="C658" s="119" t="s">
        <v>145</v>
      </c>
      <c r="D658" s="119" t="s">
        <v>285</v>
      </c>
      <c r="E658" s="119" t="s">
        <v>311</v>
      </c>
      <c r="F658" s="118" t="s">
        <v>286</v>
      </c>
      <c r="G658" s="117">
        <v>19.75</v>
      </c>
      <c r="H658" s="117">
        <v>16.8</v>
      </c>
      <c r="I658" s="117"/>
      <c r="J658" s="116">
        <v>500</v>
      </c>
      <c r="K658" s="115" t="str">
        <f t="shared" si="10"/>
        <v/>
      </c>
      <c r="L658" s="114"/>
    </row>
    <row r="659" spans="1:12" ht="15" customHeight="1" x14ac:dyDescent="0.25">
      <c r="A659" s="120" t="s">
        <v>2098</v>
      </c>
      <c r="B659" s="119" t="s">
        <v>144</v>
      </c>
      <c r="C659" s="119" t="s">
        <v>145</v>
      </c>
      <c r="D659" s="119" t="s">
        <v>285</v>
      </c>
      <c r="E659" s="119" t="s">
        <v>305</v>
      </c>
      <c r="F659" s="118" t="s">
        <v>286</v>
      </c>
      <c r="G659" s="117">
        <v>16.399999999999999</v>
      </c>
      <c r="H659" s="117">
        <v>13.95</v>
      </c>
      <c r="I659" s="117"/>
      <c r="J659" s="116">
        <v>500</v>
      </c>
      <c r="K659" s="115" t="str">
        <f t="shared" si="10"/>
        <v/>
      </c>
      <c r="L659" s="114"/>
    </row>
    <row r="660" spans="1:12" ht="15" customHeight="1" x14ac:dyDescent="0.25">
      <c r="A660" s="120" t="s">
        <v>2097</v>
      </c>
      <c r="B660" s="119" t="s">
        <v>144</v>
      </c>
      <c r="C660" s="119" t="s">
        <v>145</v>
      </c>
      <c r="D660" s="119" t="s">
        <v>285</v>
      </c>
      <c r="E660" s="119" t="s">
        <v>505</v>
      </c>
      <c r="F660" s="118" t="s">
        <v>286</v>
      </c>
      <c r="G660" s="117">
        <v>13.1</v>
      </c>
      <c r="H660" s="117">
        <v>11.15</v>
      </c>
      <c r="I660" s="117"/>
      <c r="J660" s="116">
        <v>130</v>
      </c>
      <c r="K660" s="115" t="str">
        <f t="shared" si="10"/>
        <v/>
      </c>
      <c r="L660" s="114"/>
    </row>
    <row r="661" spans="1:12" ht="15" customHeight="1" x14ac:dyDescent="0.25">
      <c r="A661" s="120" t="s">
        <v>2096</v>
      </c>
      <c r="B661" s="119" t="s">
        <v>144</v>
      </c>
      <c r="C661" s="119" t="s">
        <v>145</v>
      </c>
      <c r="D661" s="119" t="s">
        <v>285</v>
      </c>
      <c r="E661" s="119" t="s">
        <v>590</v>
      </c>
      <c r="F661" s="118" t="s">
        <v>286</v>
      </c>
      <c r="G661" s="117">
        <v>11.85</v>
      </c>
      <c r="H661" s="117">
        <v>10.1</v>
      </c>
      <c r="I661" s="117"/>
      <c r="J661" s="116">
        <v>52</v>
      </c>
      <c r="K661" s="115" t="str">
        <f t="shared" si="10"/>
        <v/>
      </c>
      <c r="L661" s="114"/>
    </row>
    <row r="662" spans="1:12" ht="15" customHeight="1" x14ac:dyDescent="0.25">
      <c r="A662" s="120" t="s">
        <v>2095</v>
      </c>
      <c r="B662" s="119" t="s">
        <v>144</v>
      </c>
      <c r="C662" s="119" t="s">
        <v>145</v>
      </c>
      <c r="D662" s="119" t="s">
        <v>634</v>
      </c>
      <c r="E662" s="119" t="s">
        <v>58</v>
      </c>
      <c r="F662" s="118" t="s">
        <v>286</v>
      </c>
      <c r="G662" s="117">
        <v>38.450000000000003</v>
      </c>
      <c r="H662" s="117">
        <v>32.700000000000003</v>
      </c>
      <c r="I662" s="117"/>
      <c r="J662" s="116">
        <v>500</v>
      </c>
      <c r="K662" s="115" t="str">
        <f t="shared" si="10"/>
        <v/>
      </c>
      <c r="L662" s="114"/>
    </row>
    <row r="663" spans="1:12" ht="15" customHeight="1" x14ac:dyDescent="0.25">
      <c r="A663" s="120" t="s">
        <v>2094</v>
      </c>
      <c r="B663" s="119" t="s">
        <v>144</v>
      </c>
      <c r="C663" s="119" t="s">
        <v>145</v>
      </c>
      <c r="D663" s="119" t="s">
        <v>634</v>
      </c>
      <c r="E663" s="119" t="s">
        <v>650</v>
      </c>
      <c r="F663" s="118" t="s">
        <v>286</v>
      </c>
      <c r="G663" s="117">
        <v>32.5</v>
      </c>
      <c r="H663" s="117">
        <v>27.65</v>
      </c>
      <c r="I663" s="117"/>
      <c r="J663" s="116">
        <v>500</v>
      </c>
      <c r="K663" s="115" t="str">
        <f t="shared" si="10"/>
        <v/>
      </c>
      <c r="L663" s="114"/>
    </row>
    <row r="664" spans="1:12" ht="15" customHeight="1" x14ac:dyDescent="0.25">
      <c r="A664" s="120" t="s">
        <v>2093</v>
      </c>
      <c r="B664" s="119" t="s">
        <v>144</v>
      </c>
      <c r="C664" s="119" t="s">
        <v>145</v>
      </c>
      <c r="D664" s="119" t="s">
        <v>634</v>
      </c>
      <c r="E664" s="119" t="s">
        <v>128</v>
      </c>
      <c r="F664" s="118" t="s">
        <v>286</v>
      </c>
      <c r="G664" s="117">
        <v>26.7</v>
      </c>
      <c r="H664" s="117">
        <v>22.7</v>
      </c>
      <c r="I664" s="117"/>
      <c r="J664" s="116">
        <v>500</v>
      </c>
      <c r="K664" s="115" t="str">
        <f t="shared" si="10"/>
        <v/>
      </c>
      <c r="L664" s="114"/>
    </row>
    <row r="665" spans="1:12" ht="15" customHeight="1" x14ac:dyDescent="0.25">
      <c r="A665" s="120" t="s">
        <v>2092</v>
      </c>
      <c r="B665" s="119" t="s">
        <v>144</v>
      </c>
      <c r="C665" s="119" t="s">
        <v>145</v>
      </c>
      <c r="D665" s="119" t="s">
        <v>634</v>
      </c>
      <c r="E665" s="119" t="s">
        <v>156</v>
      </c>
      <c r="F665" s="118" t="s">
        <v>286</v>
      </c>
      <c r="G665" s="117">
        <v>21.5</v>
      </c>
      <c r="H665" s="117">
        <v>18.3</v>
      </c>
      <c r="I665" s="117"/>
      <c r="J665" s="116">
        <v>500</v>
      </c>
      <c r="K665" s="115" t="str">
        <f t="shared" si="10"/>
        <v/>
      </c>
      <c r="L665" s="114"/>
    </row>
    <row r="666" spans="1:12" ht="15" customHeight="1" x14ac:dyDescent="0.25">
      <c r="A666" s="120" t="s">
        <v>2091</v>
      </c>
      <c r="B666" s="119" t="s">
        <v>144</v>
      </c>
      <c r="C666" s="119" t="s">
        <v>145</v>
      </c>
      <c r="D666" s="119" t="s">
        <v>634</v>
      </c>
      <c r="E666" s="119" t="s">
        <v>633</v>
      </c>
      <c r="F666" s="118" t="s">
        <v>286</v>
      </c>
      <c r="G666" s="117">
        <v>19.850000000000001</v>
      </c>
      <c r="H666" s="117">
        <v>16.899999999999999</v>
      </c>
      <c r="I666" s="117"/>
      <c r="J666" s="116">
        <v>244</v>
      </c>
      <c r="K666" s="115" t="str">
        <f t="shared" si="10"/>
        <v/>
      </c>
      <c r="L666" s="114"/>
    </row>
    <row r="667" spans="1:12" ht="15" customHeight="1" x14ac:dyDescent="0.25">
      <c r="A667" s="120" t="s">
        <v>2090</v>
      </c>
      <c r="B667" s="119" t="s">
        <v>2082</v>
      </c>
      <c r="C667" s="119" t="s">
        <v>2081</v>
      </c>
      <c r="D667" s="119" t="s">
        <v>285</v>
      </c>
      <c r="E667" s="119" t="s">
        <v>295</v>
      </c>
      <c r="F667" s="118" t="s">
        <v>286</v>
      </c>
      <c r="G667" s="117">
        <v>46.25</v>
      </c>
      <c r="H667" s="117">
        <v>39.35</v>
      </c>
      <c r="I667" s="117"/>
      <c r="J667" s="116">
        <v>20</v>
      </c>
      <c r="K667" s="115" t="str">
        <f t="shared" si="10"/>
        <v/>
      </c>
      <c r="L667" s="114"/>
    </row>
    <row r="668" spans="1:12" ht="15" customHeight="1" x14ac:dyDescent="0.25">
      <c r="A668" s="120" t="s">
        <v>2089</v>
      </c>
      <c r="B668" s="119" t="s">
        <v>2082</v>
      </c>
      <c r="C668" s="119" t="s">
        <v>2081</v>
      </c>
      <c r="D668" s="119" t="s">
        <v>285</v>
      </c>
      <c r="E668" s="119" t="s">
        <v>315</v>
      </c>
      <c r="F668" s="118" t="s">
        <v>286</v>
      </c>
      <c r="G668" s="117">
        <v>34.35</v>
      </c>
      <c r="H668" s="117">
        <v>29.2</v>
      </c>
      <c r="I668" s="117"/>
      <c r="J668" s="116">
        <v>13</v>
      </c>
      <c r="K668" s="115" t="str">
        <f t="shared" si="10"/>
        <v/>
      </c>
      <c r="L668" s="114"/>
    </row>
    <row r="669" spans="1:12" ht="15" customHeight="1" x14ac:dyDescent="0.25">
      <c r="A669" s="120" t="s">
        <v>2088</v>
      </c>
      <c r="B669" s="119" t="s">
        <v>2082</v>
      </c>
      <c r="C669" s="119" t="s">
        <v>2081</v>
      </c>
      <c r="D669" s="119" t="s">
        <v>285</v>
      </c>
      <c r="E669" s="119" t="s">
        <v>305</v>
      </c>
      <c r="F669" s="118" t="s">
        <v>286</v>
      </c>
      <c r="G669" s="117">
        <v>25.75</v>
      </c>
      <c r="H669" s="117">
        <v>21.9</v>
      </c>
      <c r="I669" s="117"/>
      <c r="J669" s="116">
        <v>500</v>
      </c>
      <c r="K669" s="115" t="str">
        <f t="shared" si="10"/>
        <v/>
      </c>
      <c r="L669" s="114"/>
    </row>
    <row r="670" spans="1:12" ht="15" customHeight="1" x14ac:dyDescent="0.25">
      <c r="A670" s="120" t="s">
        <v>2087</v>
      </c>
      <c r="B670" s="119" t="s">
        <v>2082</v>
      </c>
      <c r="C670" s="119" t="s">
        <v>2081</v>
      </c>
      <c r="D670" s="119" t="s">
        <v>285</v>
      </c>
      <c r="E670" s="119" t="s">
        <v>505</v>
      </c>
      <c r="F670" s="118" t="s">
        <v>286</v>
      </c>
      <c r="G670" s="117">
        <v>22.15</v>
      </c>
      <c r="H670" s="117">
        <v>18.850000000000001</v>
      </c>
      <c r="I670" s="117"/>
      <c r="J670" s="116">
        <v>500</v>
      </c>
      <c r="K670" s="115" t="str">
        <f t="shared" si="10"/>
        <v/>
      </c>
      <c r="L670" s="114"/>
    </row>
    <row r="671" spans="1:12" ht="15" customHeight="1" x14ac:dyDescent="0.25">
      <c r="A671" s="120" t="s">
        <v>2086</v>
      </c>
      <c r="B671" s="119" t="s">
        <v>2082</v>
      </c>
      <c r="C671" s="119" t="s">
        <v>2081</v>
      </c>
      <c r="D671" s="119" t="s">
        <v>285</v>
      </c>
      <c r="E671" s="119" t="s">
        <v>590</v>
      </c>
      <c r="F671" s="118" t="s">
        <v>286</v>
      </c>
      <c r="G671" s="117">
        <v>20.45</v>
      </c>
      <c r="H671" s="117">
        <v>17.399999999999999</v>
      </c>
      <c r="I671" s="117"/>
      <c r="J671" s="116">
        <v>51</v>
      </c>
      <c r="K671" s="115" t="str">
        <f t="shared" si="10"/>
        <v/>
      </c>
      <c r="L671" s="114"/>
    </row>
    <row r="672" spans="1:12" ht="15" customHeight="1" x14ac:dyDescent="0.25">
      <c r="A672" s="120" t="s">
        <v>2085</v>
      </c>
      <c r="B672" s="119" t="s">
        <v>2082</v>
      </c>
      <c r="C672" s="119" t="s">
        <v>2081</v>
      </c>
      <c r="D672" s="119" t="s">
        <v>634</v>
      </c>
      <c r="E672" s="119" t="s">
        <v>128</v>
      </c>
      <c r="F672" s="118" t="s">
        <v>286</v>
      </c>
      <c r="G672" s="117">
        <v>24.6</v>
      </c>
      <c r="H672" s="117">
        <v>20.95</v>
      </c>
      <c r="I672" s="117"/>
      <c r="J672" s="116">
        <v>302</v>
      </c>
      <c r="K672" s="115" t="str">
        <f t="shared" si="10"/>
        <v/>
      </c>
      <c r="L672" s="114"/>
    </row>
    <row r="673" spans="1:12" ht="15" customHeight="1" x14ac:dyDescent="0.25">
      <c r="A673" s="120" t="s">
        <v>2084</v>
      </c>
      <c r="B673" s="119" t="s">
        <v>2082</v>
      </c>
      <c r="C673" s="119" t="s">
        <v>2081</v>
      </c>
      <c r="D673" s="119" t="s">
        <v>634</v>
      </c>
      <c r="E673" s="119" t="s">
        <v>156</v>
      </c>
      <c r="F673" s="118" t="s">
        <v>286</v>
      </c>
      <c r="G673" s="117">
        <v>21.35</v>
      </c>
      <c r="H673" s="117">
        <v>18.149999999999999</v>
      </c>
      <c r="I673" s="117"/>
      <c r="J673" s="116">
        <v>96</v>
      </c>
      <c r="K673" s="115" t="str">
        <f t="shared" si="10"/>
        <v/>
      </c>
      <c r="L673" s="114"/>
    </row>
    <row r="674" spans="1:12" ht="15" customHeight="1" x14ac:dyDescent="0.25">
      <c r="A674" s="120" t="s">
        <v>2083</v>
      </c>
      <c r="B674" s="119" t="s">
        <v>2082</v>
      </c>
      <c r="C674" s="119" t="s">
        <v>2081</v>
      </c>
      <c r="D674" s="119" t="s">
        <v>634</v>
      </c>
      <c r="E674" s="119" t="s">
        <v>633</v>
      </c>
      <c r="F674" s="118" t="s">
        <v>286</v>
      </c>
      <c r="G674" s="117">
        <v>19.25</v>
      </c>
      <c r="H674" s="117">
        <v>16.399999999999999</v>
      </c>
      <c r="I674" s="117"/>
      <c r="J674" s="116">
        <v>107</v>
      </c>
      <c r="K674" s="115" t="str">
        <f t="shared" si="10"/>
        <v/>
      </c>
      <c r="L674" s="114"/>
    </row>
    <row r="675" spans="1:12" ht="15" customHeight="1" x14ac:dyDescent="0.25">
      <c r="A675" s="120" t="s">
        <v>2080</v>
      </c>
      <c r="B675" s="119" t="s">
        <v>2079</v>
      </c>
      <c r="C675" s="119" t="s">
        <v>2078</v>
      </c>
      <c r="D675" s="119" t="s">
        <v>285</v>
      </c>
      <c r="E675" s="119" t="s">
        <v>505</v>
      </c>
      <c r="F675" s="118" t="s">
        <v>1991</v>
      </c>
      <c r="G675" s="117">
        <v>20.100000000000001</v>
      </c>
      <c r="H675" s="117">
        <v>17.100000000000001</v>
      </c>
      <c r="I675" s="117">
        <v>2.7</v>
      </c>
      <c r="J675" s="116">
        <v>31</v>
      </c>
      <c r="K675" s="115" t="str">
        <f t="shared" si="10"/>
        <v/>
      </c>
      <c r="L675" s="114"/>
    </row>
    <row r="676" spans="1:12" ht="15" customHeight="1" x14ac:dyDescent="0.25">
      <c r="A676" s="120" t="s">
        <v>2077</v>
      </c>
      <c r="B676" s="119" t="s">
        <v>2075</v>
      </c>
      <c r="C676" s="119" t="s">
        <v>2074</v>
      </c>
      <c r="D676" s="119" t="s">
        <v>285</v>
      </c>
      <c r="E676" s="119" t="s">
        <v>297</v>
      </c>
      <c r="F676" s="118" t="s">
        <v>373</v>
      </c>
      <c r="G676" s="117">
        <v>55.45</v>
      </c>
      <c r="H676" s="117">
        <v>47.15</v>
      </c>
      <c r="I676" s="117">
        <v>2</v>
      </c>
      <c r="J676" s="116">
        <v>135</v>
      </c>
      <c r="K676" s="115" t="str">
        <f t="shared" si="10"/>
        <v/>
      </c>
      <c r="L676" s="114"/>
    </row>
    <row r="677" spans="1:12" ht="15" customHeight="1" x14ac:dyDescent="0.25">
      <c r="A677" s="120" t="s">
        <v>2076</v>
      </c>
      <c r="B677" s="119" t="s">
        <v>2075</v>
      </c>
      <c r="C677" s="119" t="s">
        <v>2074</v>
      </c>
      <c r="D677" s="119" t="s">
        <v>285</v>
      </c>
      <c r="E677" s="119" t="s">
        <v>295</v>
      </c>
      <c r="F677" s="118" t="s">
        <v>373</v>
      </c>
      <c r="G677" s="117">
        <v>48.7</v>
      </c>
      <c r="H677" s="117">
        <v>41.4</v>
      </c>
      <c r="I677" s="117">
        <v>2</v>
      </c>
      <c r="J677" s="116">
        <v>32</v>
      </c>
      <c r="K677" s="115" t="str">
        <f t="shared" si="10"/>
        <v/>
      </c>
      <c r="L677" s="114"/>
    </row>
    <row r="678" spans="1:12" ht="15" customHeight="1" x14ac:dyDescent="0.25">
      <c r="A678" s="120" t="s">
        <v>2073</v>
      </c>
      <c r="B678" s="119" t="s">
        <v>2070</v>
      </c>
      <c r="C678" s="119" t="s">
        <v>2069</v>
      </c>
      <c r="D678" s="119" t="s">
        <v>285</v>
      </c>
      <c r="E678" s="119" t="s">
        <v>305</v>
      </c>
      <c r="F678" s="118" t="s">
        <v>1991</v>
      </c>
      <c r="G678" s="117">
        <v>27</v>
      </c>
      <c r="H678" s="117">
        <v>22.95</v>
      </c>
      <c r="I678" s="117"/>
      <c r="J678" s="116">
        <v>500</v>
      </c>
      <c r="K678" s="115" t="str">
        <f t="shared" si="10"/>
        <v/>
      </c>
      <c r="L678" s="114"/>
    </row>
    <row r="679" spans="1:12" ht="15" customHeight="1" x14ac:dyDescent="0.25">
      <c r="A679" s="120" t="s">
        <v>2072</v>
      </c>
      <c r="B679" s="119" t="s">
        <v>2070</v>
      </c>
      <c r="C679" s="119" t="s">
        <v>2069</v>
      </c>
      <c r="D679" s="119" t="s">
        <v>285</v>
      </c>
      <c r="E679" s="119" t="s">
        <v>505</v>
      </c>
      <c r="F679" s="118" t="s">
        <v>1991</v>
      </c>
      <c r="G679" s="117">
        <v>22.55</v>
      </c>
      <c r="H679" s="117">
        <v>19.2</v>
      </c>
      <c r="I679" s="117"/>
      <c r="J679" s="116">
        <v>500</v>
      </c>
      <c r="K679" s="115" t="str">
        <f t="shared" si="10"/>
        <v/>
      </c>
      <c r="L679" s="114"/>
    </row>
    <row r="680" spans="1:12" ht="15" customHeight="1" x14ac:dyDescent="0.25">
      <c r="A680" s="120" t="s">
        <v>2071</v>
      </c>
      <c r="B680" s="119" t="s">
        <v>2070</v>
      </c>
      <c r="C680" s="119" t="s">
        <v>2069</v>
      </c>
      <c r="D680" s="119" t="s">
        <v>285</v>
      </c>
      <c r="E680" s="119" t="s">
        <v>590</v>
      </c>
      <c r="F680" s="118" t="s">
        <v>1991</v>
      </c>
      <c r="G680" s="117">
        <v>19.899999999999999</v>
      </c>
      <c r="H680" s="117">
        <v>16.95</v>
      </c>
      <c r="I680" s="117"/>
      <c r="J680" s="116">
        <v>192</v>
      </c>
      <c r="K680" s="115" t="str">
        <f t="shared" si="10"/>
        <v/>
      </c>
      <c r="L680" s="114"/>
    </row>
    <row r="681" spans="1:12" ht="15" customHeight="1" x14ac:dyDescent="0.25">
      <c r="A681" s="120" t="s">
        <v>2068</v>
      </c>
      <c r="B681" s="119" t="s">
        <v>2063</v>
      </c>
      <c r="C681" s="119" t="s">
        <v>2062</v>
      </c>
      <c r="D681" s="119" t="s">
        <v>285</v>
      </c>
      <c r="E681" s="119" t="s">
        <v>299</v>
      </c>
      <c r="F681" s="118" t="s">
        <v>2061</v>
      </c>
      <c r="G681" s="117">
        <v>70.55</v>
      </c>
      <c r="H681" s="117">
        <v>60</v>
      </c>
      <c r="I681" s="117">
        <v>2.5</v>
      </c>
      <c r="J681" s="116">
        <v>10</v>
      </c>
      <c r="K681" s="115" t="str">
        <f t="shared" si="10"/>
        <v/>
      </c>
      <c r="L681" s="114"/>
    </row>
    <row r="682" spans="1:12" ht="15" customHeight="1" x14ac:dyDescent="0.25">
      <c r="A682" s="120" t="s">
        <v>2067</v>
      </c>
      <c r="B682" s="119" t="s">
        <v>2063</v>
      </c>
      <c r="C682" s="119" t="s">
        <v>2062</v>
      </c>
      <c r="D682" s="119" t="s">
        <v>285</v>
      </c>
      <c r="E682" s="119" t="s">
        <v>311</v>
      </c>
      <c r="F682" s="118" t="s">
        <v>2061</v>
      </c>
      <c r="G682" s="117">
        <v>42.5</v>
      </c>
      <c r="H682" s="117">
        <v>36.15</v>
      </c>
      <c r="I682" s="117">
        <v>2.5</v>
      </c>
      <c r="J682" s="116">
        <v>115</v>
      </c>
      <c r="K682" s="115" t="str">
        <f t="shared" si="10"/>
        <v/>
      </c>
      <c r="L682" s="114"/>
    </row>
    <row r="683" spans="1:12" ht="15" customHeight="1" x14ac:dyDescent="0.25">
      <c r="A683" s="120" t="s">
        <v>2066</v>
      </c>
      <c r="B683" s="119" t="s">
        <v>2063</v>
      </c>
      <c r="C683" s="119" t="s">
        <v>2062</v>
      </c>
      <c r="D683" s="119" t="s">
        <v>285</v>
      </c>
      <c r="E683" s="119" t="s">
        <v>305</v>
      </c>
      <c r="F683" s="118" t="s">
        <v>2061</v>
      </c>
      <c r="G683" s="117">
        <v>38.549999999999997</v>
      </c>
      <c r="H683" s="117">
        <v>32.799999999999997</v>
      </c>
      <c r="I683" s="117">
        <v>2.5</v>
      </c>
      <c r="J683" s="116">
        <v>500</v>
      </c>
      <c r="K683" s="115" t="str">
        <f t="shared" si="10"/>
        <v/>
      </c>
      <c r="L683" s="114"/>
    </row>
    <row r="684" spans="1:12" ht="15" customHeight="1" x14ac:dyDescent="0.25">
      <c r="A684" s="120" t="s">
        <v>2065</v>
      </c>
      <c r="B684" s="119" t="s">
        <v>2063</v>
      </c>
      <c r="C684" s="119" t="s">
        <v>2062</v>
      </c>
      <c r="D684" s="119" t="s">
        <v>285</v>
      </c>
      <c r="E684" s="119" t="s">
        <v>505</v>
      </c>
      <c r="F684" s="118" t="s">
        <v>2061</v>
      </c>
      <c r="G684" s="117">
        <v>34.9</v>
      </c>
      <c r="H684" s="117">
        <v>29.7</v>
      </c>
      <c r="I684" s="117">
        <v>2.5</v>
      </c>
      <c r="J684" s="116">
        <v>187</v>
      </c>
      <c r="K684" s="115" t="str">
        <f t="shared" si="10"/>
        <v/>
      </c>
      <c r="L684" s="114"/>
    </row>
    <row r="685" spans="1:12" ht="15" customHeight="1" x14ac:dyDescent="0.25">
      <c r="A685" s="120" t="s">
        <v>2064</v>
      </c>
      <c r="B685" s="119" t="s">
        <v>2063</v>
      </c>
      <c r="C685" s="119" t="s">
        <v>2062</v>
      </c>
      <c r="D685" s="119" t="s">
        <v>285</v>
      </c>
      <c r="E685" s="119" t="s">
        <v>590</v>
      </c>
      <c r="F685" s="118" t="s">
        <v>2061</v>
      </c>
      <c r="G685" s="117">
        <v>31.7</v>
      </c>
      <c r="H685" s="117">
        <v>26.95</v>
      </c>
      <c r="I685" s="117">
        <v>2.5</v>
      </c>
      <c r="J685" s="116">
        <v>48</v>
      </c>
      <c r="K685" s="115" t="str">
        <f t="shared" si="10"/>
        <v/>
      </c>
      <c r="L685" s="114"/>
    </row>
    <row r="686" spans="1:12" ht="15" customHeight="1" x14ac:dyDescent="0.25">
      <c r="A686" s="120" t="s">
        <v>2060</v>
      </c>
      <c r="B686" s="119" t="s">
        <v>2048</v>
      </c>
      <c r="C686" s="119" t="s">
        <v>2047</v>
      </c>
      <c r="D686" s="119" t="s">
        <v>285</v>
      </c>
      <c r="E686" s="119" t="s">
        <v>303</v>
      </c>
      <c r="F686" s="118" t="s">
        <v>286</v>
      </c>
      <c r="G686" s="117">
        <v>67.900000000000006</v>
      </c>
      <c r="H686" s="117">
        <v>57.75</v>
      </c>
      <c r="I686" s="117">
        <v>1.5</v>
      </c>
      <c r="J686" s="116">
        <v>86</v>
      </c>
      <c r="K686" s="115" t="str">
        <f t="shared" si="10"/>
        <v/>
      </c>
      <c r="L686" s="114"/>
    </row>
    <row r="687" spans="1:12" ht="15" customHeight="1" x14ac:dyDescent="0.25">
      <c r="A687" s="120" t="s">
        <v>2059</v>
      </c>
      <c r="B687" s="119" t="s">
        <v>2048</v>
      </c>
      <c r="C687" s="119" t="s">
        <v>2047</v>
      </c>
      <c r="D687" s="119" t="s">
        <v>285</v>
      </c>
      <c r="E687" s="119" t="s">
        <v>301</v>
      </c>
      <c r="F687" s="118" t="s">
        <v>286</v>
      </c>
      <c r="G687" s="117">
        <v>64.55</v>
      </c>
      <c r="H687" s="117">
        <v>54.9</v>
      </c>
      <c r="I687" s="117">
        <v>1.5</v>
      </c>
      <c r="J687" s="116">
        <v>264</v>
      </c>
      <c r="K687" s="115" t="str">
        <f t="shared" si="10"/>
        <v/>
      </c>
      <c r="L687" s="114"/>
    </row>
    <row r="688" spans="1:12" ht="15" customHeight="1" x14ac:dyDescent="0.25">
      <c r="A688" s="120" t="s">
        <v>2058</v>
      </c>
      <c r="B688" s="119" t="s">
        <v>2048</v>
      </c>
      <c r="C688" s="119" t="s">
        <v>2047</v>
      </c>
      <c r="D688" s="119" t="s">
        <v>285</v>
      </c>
      <c r="E688" s="119" t="s">
        <v>299</v>
      </c>
      <c r="F688" s="118" t="s">
        <v>286</v>
      </c>
      <c r="G688" s="117">
        <v>61.45</v>
      </c>
      <c r="H688" s="117">
        <v>52.25</v>
      </c>
      <c r="I688" s="117">
        <v>1.5</v>
      </c>
      <c r="J688" s="116">
        <v>172</v>
      </c>
      <c r="K688" s="115" t="str">
        <f t="shared" si="10"/>
        <v/>
      </c>
      <c r="L688" s="114"/>
    </row>
    <row r="689" spans="1:12" ht="15" customHeight="1" x14ac:dyDescent="0.25">
      <c r="A689" s="120" t="s">
        <v>2057</v>
      </c>
      <c r="B689" s="119" t="s">
        <v>2048</v>
      </c>
      <c r="C689" s="119" t="s">
        <v>2047</v>
      </c>
      <c r="D689" s="119" t="s">
        <v>285</v>
      </c>
      <c r="E689" s="119" t="s">
        <v>364</v>
      </c>
      <c r="F689" s="118" t="s">
        <v>286</v>
      </c>
      <c r="G689" s="117">
        <v>58.45</v>
      </c>
      <c r="H689" s="117">
        <v>49.7</v>
      </c>
      <c r="I689" s="117">
        <v>1.5</v>
      </c>
      <c r="J689" s="116">
        <v>11</v>
      </c>
      <c r="K689" s="115" t="str">
        <f t="shared" si="10"/>
        <v/>
      </c>
      <c r="L689" s="114"/>
    </row>
    <row r="690" spans="1:12" ht="15" customHeight="1" x14ac:dyDescent="0.25">
      <c r="A690" s="120" t="s">
        <v>2056</v>
      </c>
      <c r="B690" s="119" t="s">
        <v>2048</v>
      </c>
      <c r="C690" s="119" t="s">
        <v>2047</v>
      </c>
      <c r="D690" s="119" t="s">
        <v>285</v>
      </c>
      <c r="E690" s="119" t="s">
        <v>297</v>
      </c>
      <c r="F690" s="118" t="s">
        <v>286</v>
      </c>
      <c r="G690" s="117">
        <v>55.4</v>
      </c>
      <c r="H690" s="117">
        <v>47.1</v>
      </c>
      <c r="I690" s="117">
        <v>1.5</v>
      </c>
      <c r="J690" s="116">
        <v>7</v>
      </c>
      <c r="K690" s="115" t="str">
        <f t="shared" si="10"/>
        <v/>
      </c>
      <c r="L690" s="114"/>
    </row>
    <row r="691" spans="1:12" ht="15" customHeight="1" x14ac:dyDescent="0.25">
      <c r="A691" s="120" t="s">
        <v>2055</v>
      </c>
      <c r="B691" s="119" t="s">
        <v>2048</v>
      </c>
      <c r="C691" s="119" t="s">
        <v>2047</v>
      </c>
      <c r="D691" s="119" t="s">
        <v>285</v>
      </c>
      <c r="E691" s="119" t="s">
        <v>295</v>
      </c>
      <c r="F691" s="118" t="s">
        <v>286</v>
      </c>
      <c r="G691" s="117">
        <v>51.35</v>
      </c>
      <c r="H691" s="117">
        <v>43.65</v>
      </c>
      <c r="I691" s="117">
        <v>1.5</v>
      </c>
      <c r="J691" s="116">
        <v>16</v>
      </c>
      <c r="K691" s="115" t="str">
        <f t="shared" si="10"/>
        <v/>
      </c>
      <c r="L691" s="114"/>
    </row>
    <row r="692" spans="1:12" ht="15" customHeight="1" x14ac:dyDescent="0.25">
      <c r="A692" s="120" t="s">
        <v>2054</v>
      </c>
      <c r="B692" s="119" t="s">
        <v>2048</v>
      </c>
      <c r="C692" s="119" t="s">
        <v>2047</v>
      </c>
      <c r="D692" s="119" t="s">
        <v>285</v>
      </c>
      <c r="E692" s="119" t="s">
        <v>319</v>
      </c>
      <c r="F692" s="118" t="s">
        <v>286</v>
      </c>
      <c r="G692" s="117">
        <v>50.05</v>
      </c>
      <c r="H692" s="117">
        <v>42.55</v>
      </c>
      <c r="I692" s="117">
        <v>1.5</v>
      </c>
      <c r="J692" s="116">
        <v>11</v>
      </c>
      <c r="K692" s="115" t="str">
        <f t="shared" si="10"/>
        <v/>
      </c>
      <c r="L692" s="114"/>
    </row>
    <row r="693" spans="1:12" ht="15" customHeight="1" x14ac:dyDescent="0.25">
      <c r="A693" s="120" t="s">
        <v>2053</v>
      </c>
      <c r="B693" s="119" t="s">
        <v>2048</v>
      </c>
      <c r="C693" s="119" t="s">
        <v>2047</v>
      </c>
      <c r="D693" s="119" t="s">
        <v>285</v>
      </c>
      <c r="E693" s="119" t="s">
        <v>291</v>
      </c>
      <c r="F693" s="118" t="s">
        <v>286</v>
      </c>
      <c r="G693" s="117">
        <v>46.85</v>
      </c>
      <c r="H693" s="117">
        <v>39.85</v>
      </c>
      <c r="I693" s="117">
        <v>1.5</v>
      </c>
      <c r="J693" s="116">
        <v>415</v>
      </c>
      <c r="K693" s="115" t="str">
        <f t="shared" si="10"/>
        <v/>
      </c>
      <c r="L693" s="114"/>
    </row>
    <row r="694" spans="1:12" ht="15" customHeight="1" x14ac:dyDescent="0.25">
      <c r="A694" s="120" t="s">
        <v>2052</v>
      </c>
      <c r="B694" s="119" t="s">
        <v>2048</v>
      </c>
      <c r="C694" s="119" t="s">
        <v>2047</v>
      </c>
      <c r="D694" s="119" t="s">
        <v>285</v>
      </c>
      <c r="E694" s="119" t="s">
        <v>287</v>
      </c>
      <c r="F694" s="118" t="s">
        <v>286</v>
      </c>
      <c r="G694" s="117">
        <v>43.4</v>
      </c>
      <c r="H694" s="117">
        <v>36.9</v>
      </c>
      <c r="I694" s="117">
        <v>1.5</v>
      </c>
      <c r="J694" s="116">
        <v>311</v>
      </c>
      <c r="K694" s="115" t="str">
        <f t="shared" si="10"/>
        <v/>
      </c>
      <c r="L694" s="114"/>
    </row>
    <row r="695" spans="1:12" ht="15" customHeight="1" x14ac:dyDescent="0.25">
      <c r="A695" s="120" t="s">
        <v>2051</v>
      </c>
      <c r="B695" s="119" t="s">
        <v>2048</v>
      </c>
      <c r="C695" s="119" t="s">
        <v>2047</v>
      </c>
      <c r="D695" s="119" t="s">
        <v>285</v>
      </c>
      <c r="E695" s="119" t="s">
        <v>315</v>
      </c>
      <c r="F695" s="118" t="s">
        <v>286</v>
      </c>
      <c r="G695" s="117">
        <v>40.35</v>
      </c>
      <c r="H695" s="117">
        <v>34.299999999999997</v>
      </c>
      <c r="I695" s="117">
        <v>1.5</v>
      </c>
      <c r="J695" s="116">
        <v>197</v>
      </c>
      <c r="K695" s="115" t="str">
        <f t="shared" si="10"/>
        <v/>
      </c>
      <c r="L695" s="114"/>
    </row>
    <row r="696" spans="1:12" ht="15" customHeight="1" x14ac:dyDescent="0.25">
      <c r="A696" s="120" t="s">
        <v>2050</v>
      </c>
      <c r="B696" s="119" t="s">
        <v>2048</v>
      </c>
      <c r="C696" s="119" t="s">
        <v>2047</v>
      </c>
      <c r="D696" s="119" t="s">
        <v>285</v>
      </c>
      <c r="E696" s="119" t="s">
        <v>311</v>
      </c>
      <c r="F696" s="118" t="s">
        <v>286</v>
      </c>
      <c r="G696" s="117">
        <v>37.200000000000003</v>
      </c>
      <c r="H696" s="117">
        <v>31.65</v>
      </c>
      <c r="I696" s="117">
        <v>1.5</v>
      </c>
      <c r="J696" s="116">
        <v>40</v>
      </c>
      <c r="K696" s="115" t="str">
        <f t="shared" si="10"/>
        <v/>
      </c>
      <c r="L696" s="114"/>
    </row>
    <row r="697" spans="1:12" ht="15" customHeight="1" x14ac:dyDescent="0.25">
      <c r="A697" s="120" t="s">
        <v>2049</v>
      </c>
      <c r="B697" s="119" t="s">
        <v>2048</v>
      </c>
      <c r="C697" s="119" t="s">
        <v>2047</v>
      </c>
      <c r="D697" s="119" t="s">
        <v>285</v>
      </c>
      <c r="E697" s="119" t="s">
        <v>305</v>
      </c>
      <c r="F697" s="118" t="s">
        <v>286</v>
      </c>
      <c r="G697" s="117">
        <v>33.6</v>
      </c>
      <c r="H697" s="117">
        <v>28.6</v>
      </c>
      <c r="I697" s="117">
        <v>1.5</v>
      </c>
      <c r="J697" s="116">
        <v>26</v>
      </c>
      <c r="K697" s="115" t="str">
        <f t="shared" si="10"/>
        <v/>
      </c>
      <c r="L697" s="114"/>
    </row>
    <row r="698" spans="1:12" ht="15" customHeight="1" x14ac:dyDescent="0.25">
      <c r="A698" s="120" t="s">
        <v>2046</v>
      </c>
      <c r="B698" s="119" t="s">
        <v>2044</v>
      </c>
      <c r="C698" s="119" t="s">
        <v>2043</v>
      </c>
      <c r="D698" s="119" t="s">
        <v>285</v>
      </c>
      <c r="E698" s="119" t="s">
        <v>590</v>
      </c>
      <c r="F698" s="118" t="s">
        <v>286</v>
      </c>
      <c r="G698" s="117">
        <v>18.05</v>
      </c>
      <c r="H698" s="117">
        <v>15.35</v>
      </c>
      <c r="I698" s="117"/>
      <c r="J698" s="116">
        <v>24</v>
      </c>
      <c r="K698" s="115" t="str">
        <f t="shared" si="10"/>
        <v/>
      </c>
      <c r="L698" s="114"/>
    </row>
    <row r="699" spans="1:12" ht="15" customHeight="1" x14ac:dyDescent="0.25">
      <c r="A699" s="120" t="s">
        <v>2045</v>
      </c>
      <c r="B699" s="119" t="s">
        <v>2044</v>
      </c>
      <c r="C699" s="119" t="s">
        <v>2043</v>
      </c>
      <c r="D699" s="119" t="s">
        <v>285</v>
      </c>
      <c r="E699" s="119" t="s">
        <v>2042</v>
      </c>
      <c r="F699" s="118" t="s">
        <v>286</v>
      </c>
      <c r="G699" s="117">
        <v>16.55</v>
      </c>
      <c r="H699" s="117">
        <v>14.1</v>
      </c>
      <c r="I699" s="117"/>
      <c r="J699" s="116">
        <v>16</v>
      </c>
      <c r="K699" s="115" t="str">
        <f t="shared" si="10"/>
        <v/>
      </c>
      <c r="L699" s="114"/>
    </row>
    <row r="700" spans="1:12" ht="15" customHeight="1" x14ac:dyDescent="0.25">
      <c r="A700" s="120" t="s">
        <v>2041</v>
      </c>
      <c r="B700" s="119" t="s">
        <v>2037</v>
      </c>
      <c r="C700" s="119" t="s">
        <v>2036</v>
      </c>
      <c r="D700" s="119" t="s">
        <v>285</v>
      </c>
      <c r="E700" s="119" t="s">
        <v>315</v>
      </c>
      <c r="F700" s="118" t="s">
        <v>373</v>
      </c>
      <c r="G700" s="117">
        <v>35.25</v>
      </c>
      <c r="H700" s="117">
        <v>30</v>
      </c>
      <c r="I700" s="117"/>
      <c r="J700" s="116">
        <v>21</v>
      </c>
      <c r="K700" s="115" t="str">
        <f t="shared" si="10"/>
        <v/>
      </c>
      <c r="L700" s="114"/>
    </row>
    <row r="701" spans="1:12" ht="15" customHeight="1" x14ac:dyDescent="0.25">
      <c r="A701" s="120" t="s">
        <v>2040</v>
      </c>
      <c r="B701" s="119" t="s">
        <v>2037</v>
      </c>
      <c r="C701" s="119" t="s">
        <v>2036</v>
      </c>
      <c r="D701" s="119" t="s">
        <v>285</v>
      </c>
      <c r="E701" s="119" t="s">
        <v>311</v>
      </c>
      <c r="F701" s="118" t="s">
        <v>373</v>
      </c>
      <c r="G701" s="117">
        <v>30.6</v>
      </c>
      <c r="H701" s="117">
        <v>26.05</v>
      </c>
      <c r="I701" s="117"/>
      <c r="J701" s="116">
        <v>31</v>
      </c>
      <c r="K701" s="115" t="str">
        <f t="shared" si="10"/>
        <v/>
      </c>
      <c r="L701" s="114"/>
    </row>
    <row r="702" spans="1:12" ht="15" customHeight="1" x14ac:dyDescent="0.25">
      <c r="A702" s="120" t="s">
        <v>2039</v>
      </c>
      <c r="B702" s="119" t="s">
        <v>2037</v>
      </c>
      <c r="C702" s="119" t="s">
        <v>2036</v>
      </c>
      <c r="D702" s="119" t="s">
        <v>285</v>
      </c>
      <c r="E702" s="119" t="s">
        <v>305</v>
      </c>
      <c r="F702" s="118" t="s">
        <v>373</v>
      </c>
      <c r="G702" s="117">
        <v>26.6</v>
      </c>
      <c r="H702" s="117">
        <v>22.65</v>
      </c>
      <c r="I702" s="117"/>
      <c r="J702" s="116">
        <v>70</v>
      </c>
      <c r="K702" s="115" t="str">
        <f t="shared" si="10"/>
        <v/>
      </c>
      <c r="L702" s="114"/>
    </row>
    <row r="703" spans="1:12" ht="15" customHeight="1" x14ac:dyDescent="0.25">
      <c r="A703" s="120" t="s">
        <v>2038</v>
      </c>
      <c r="B703" s="119" t="s">
        <v>2037</v>
      </c>
      <c r="C703" s="119" t="s">
        <v>2036</v>
      </c>
      <c r="D703" s="119" t="s">
        <v>285</v>
      </c>
      <c r="E703" s="119" t="s">
        <v>505</v>
      </c>
      <c r="F703" s="118" t="s">
        <v>373</v>
      </c>
      <c r="G703" s="117">
        <v>23.15</v>
      </c>
      <c r="H703" s="117">
        <v>19.7</v>
      </c>
      <c r="I703" s="117"/>
      <c r="J703" s="116">
        <v>71</v>
      </c>
      <c r="K703" s="115" t="str">
        <f t="shared" si="10"/>
        <v/>
      </c>
      <c r="L703" s="114"/>
    </row>
    <row r="704" spans="1:12" ht="15" customHeight="1" x14ac:dyDescent="0.25">
      <c r="A704" s="120" t="s">
        <v>2035</v>
      </c>
      <c r="B704" s="119" t="s">
        <v>2032</v>
      </c>
      <c r="C704" s="119" t="s">
        <v>2031</v>
      </c>
      <c r="D704" s="119" t="s">
        <v>285</v>
      </c>
      <c r="E704" s="119" t="s">
        <v>301</v>
      </c>
      <c r="F704" s="118" t="s">
        <v>286</v>
      </c>
      <c r="G704" s="117">
        <v>77.55</v>
      </c>
      <c r="H704" s="117">
        <v>65.95</v>
      </c>
      <c r="I704" s="117">
        <v>1.25</v>
      </c>
      <c r="J704" s="116">
        <v>75</v>
      </c>
      <c r="K704" s="115" t="str">
        <f t="shared" si="10"/>
        <v/>
      </c>
      <c r="L704" s="114"/>
    </row>
    <row r="705" spans="1:12" ht="15" customHeight="1" x14ac:dyDescent="0.25">
      <c r="A705" s="120" t="s">
        <v>2034</v>
      </c>
      <c r="B705" s="119" t="s">
        <v>2032</v>
      </c>
      <c r="C705" s="119" t="s">
        <v>2031</v>
      </c>
      <c r="D705" s="119" t="s">
        <v>285</v>
      </c>
      <c r="E705" s="119" t="s">
        <v>291</v>
      </c>
      <c r="F705" s="118" t="s">
        <v>286</v>
      </c>
      <c r="G705" s="117">
        <v>59.45</v>
      </c>
      <c r="H705" s="117">
        <v>50.55</v>
      </c>
      <c r="I705" s="117">
        <v>1.25</v>
      </c>
      <c r="J705" s="116">
        <v>32</v>
      </c>
      <c r="K705" s="115" t="str">
        <f t="shared" si="10"/>
        <v/>
      </c>
      <c r="L705" s="114"/>
    </row>
    <row r="706" spans="1:12" ht="15" customHeight="1" x14ac:dyDescent="0.25">
      <c r="A706" s="120" t="s">
        <v>2033</v>
      </c>
      <c r="B706" s="119" t="s">
        <v>2032</v>
      </c>
      <c r="C706" s="119" t="s">
        <v>2031</v>
      </c>
      <c r="D706" s="119" t="s">
        <v>285</v>
      </c>
      <c r="E706" s="119" t="s">
        <v>287</v>
      </c>
      <c r="F706" s="118" t="s">
        <v>286</v>
      </c>
      <c r="G706" s="117">
        <v>48.9</v>
      </c>
      <c r="H706" s="117">
        <v>41.6</v>
      </c>
      <c r="I706" s="117">
        <v>1.25</v>
      </c>
      <c r="J706" s="116">
        <v>38</v>
      </c>
      <c r="K706" s="115" t="str">
        <f t="shared" si="10"/>
        <v/>
      </c>
      <c r="L706" s="114"/>
    </row>
    <row r="707" spans="1:12" ht="15" customHeight="1" x14ac:dyDescent="0.25">
      <c r="A707" s="120" t="s">
        <v>2030</v>
      </c>
      <c r="B707" s="119" t="s">
        <v>2029</v>
      </c>
      <c r="C707" s="119" t="s">
        <v>2028</v>
      </c>
      <c r="D707" s="119" t="s">
        <v>285</v>
      </c>
      <c r="E707" s="119" t="s">
        <v>590</v>
      </c>
      <c r="F707" s="118" t="s">
        <v>286</v>
      </c>
      <c r="G707" s="117">
        <v>14.85</v>
      </c>
      <c r="H707" s="117">
        <v>12.65</v>
      </c>
      <c r="I707" s="117"/>
      <c r="J707" s="116">
        <v>170</v>
      </c>
      <c r="K707" s="115" t="str">
        <f t="shared" si="10"/>
        <v/>
      </c>
      <c r="L707" s="114"/>
    </row>
    <row r="708" spans="1:12" ht="15" customHeight="1" x14ac:dyDescent="0.25">
      <c r="A708" s="120" t="s">
        <v>2027</v>
      </c>
      <c r="B708" s="119" t="s">
        <v>2024</v>
      </c>
      <c r="C708" s="119" t="s">
        <v>2023</v>
      </c>
      <c r="D708" s="119" t="s">
        <v>285</v>
      </c>
      <c r="E708" s="119" t="s">
        <v>311</v>
      </c>
      <c r="F708" s="118" t="s">
        <v>1991</v>
      </c>
      <c r="G708" s="117">
        <v>21</v>
      </c>
      <c r="H708" s="117">
        <v>17.850000000000001</v>
      </c>
      <c r="I708" s="117"/>
      <c r="J708" s="116">
        <v>31</v>
      </c>
      <c r="K708" s="115" t="str">
        <f t="shared" si="10"/>
        <v/>
      </c>
      <c r="L708" s="114"/>
    </row>
    <row r="709" spans="1:12" ht="15" customHeight="1" x14ac:dyDescent="0.25">
      <c r="A709" s="120" t="s">
        <v>2026</v>
      </c>
      <c r="B709" s="119" t="s">
        <v>2024</v>
      </c>
      <c r="C709" s="119" t="s">
        <v>2023</v>
      </c>
      <c r="D709" s="119" t="s">
        <v>285</v>
      </c>
      <c r="E709" s="119" t="s">
        <v>305</v>
      </c>
      <c r="F709" s="118" t="s">
        <v>1991</v>
      </c>
      <c r="G709" s="117">
        <v>18.149999999999999</v>
      </c>
      <c r="H709" s="117">
        <v>15.45</v>
      </c>
      <c r="I709" s="117"/>
      <c r="J709" s="116">
        <v>213</v>
      </c>
      <c r="K709" s="115" t="str">
        <f t="shared" si="10"/>
        <v/>
      </c>
      <c r="L709" s="114"/>
    </row>
    <row r="710" spans="1:12" ht="15" customHeight="1" x14ac:dyDescent="0.25">
      <c r="A710" s="120" t="s">
        <v>2025</v>
      </c>
      <c r="B710" s="119" t="s">
        <v>2024</v>
      </c>
      <c r="C710" s="119" t="s">
        <v>2023</v>
      </c>
      <c r="D710" s="119" t="s">
        <v>285</v>
      </c>
      <c r="E710" s="119" t="s">
        <v>505</v>
      </c>
      <c r="F710" s="118" t="s">
        <v>1991</v>
      </c>
      <c r="G710" s="117">
        <v>15.75</v>
      </c>
      <c r="H710" s="117">
        <v>13.4</v>
      </c>
      <c r="I710" s="117"/>
      <c r="J710" s="116">
        <v>82</v>
      </c>
      <c r="K710" s="115" t="str">
        <f t="shared" si="10"/>
        <v/>
      </c>
      <c r="L710" s="114"/>
    </row>
    <row r="711" spans="1:12" ht="15" customHeight="1" x14ac:dyDescent="0.25">
      <c r="A711" s="120" t="s">
        <v>2022</v>
      </c>
      <c r="B711" s="119" t="s">
        <v>2020</v>
      </c>
      <c r="C711" s="119" t="s">
        <v>2019</v>
      </c>
      <c r="D711" s="119" t="s">
        <v>285</v>
      </c>
      <c r="E711" s="119" t="s">
        <v>505</v>
      </c>
      <c r="F711" s="118" t="s">
        <v>286</v>
      </c>
      <c r="G711" s="117">
        <v>19.899999999999999</v>
      </c>
      <c r="H711" s="117">
        <v>16.95</v>
      </c>
      <c r="I711" s="117"/>
      <c r="J711" s="116">
        <v>218</v>
      </c>
      <c r="K711" s="115" t="str">
        <f t="shared" si="10"/>
        <v/>
      </c>
      <c r="L711" s="114"/>
    </row>
    <row r="712" spans="1:12" ht="15" customHeight="1" x14ac:dyDescent="0.25">
      <c r="A712" s="120" t="s">
        <v>2021</v>
      </c>
      <c r="B712" s="119" t="s">
        <v>2020</v>
      </c>
      <c r="C712" s="119" t="s">
        <v>2019</v>
      </c>
      <c r="D712" s="119" t="s">
        <v>285</v>
      </c>
      <c r="E712" s="119" t="s">
        <v>590</v>
      </c>
      <c r="F712" s="118" t="s">
        <v>286</v>
      </c>
      <c r="G712" s="117">
        <v>16.45</v>
      </c>
      <c r="H712" s="117">
        <v>14</v>
      </c>
      <c r="I712" s="117"/>
      <c r="J712" s="116">
        <v>34</v>
      </c>
      <c r="K712" s="115" t="str">
        <f t="shared" si="10"/>
        <v/>
      </c>
      <c r="L712" s="114"/>
    </row>
    <row r="713" spans="1:12" ht="15" customHeight="1" x14ac:dyDescent="0.25">
      <c r="A713" s="120" t="s">
        <v>2018</v>
      </c>
      <c r="B713" s="119" t="s">
        <v>2017</v>
      </c>
      <c r="C713" s="119" t="s">
        <v>2016</v>
      </c>
      <c r="D713" s="119" t="s">
        <v>285</v>
      </c>
      <c r="E713" s="119" t="s">
        <v>305</v>
      </c>
      <c r="F713" s="118" t="s">
        <v>1991</v>
      </c>
      <c r="G713" s="117">
        <v>17.05</v>
      </c>
      <c r="H713" s="117">
        <v>14.5</v>
      </c>
      <c r="I713" s="117"/>
      <c r="J713" s="116">
        <v>351</v>
      </c>
      <c r="K713" s="115" t="str">
        <f t="shared" si="10"/>
        <v/>
      </c>
      <c r="L713" s="114"/>
    </row>
    <row r="714" spans="1:12" ht="15" customHeight="1" x14ac:dyDescent="0.25">
      <c r="A714" s="120" t="s">
        <v>2015</v>
      </c>
      <c r="B714" s="119" t="s">
        <v>2011</v>
      </c>
      <c r="C714" s="119" t="s">
        <v>2010</v>
      </c>
      <c r="D714" s="119" t="s">
        <v>634</v>
      </c>
      <c r="E714" s="119" t="s">
        <v>650</v>
      </c>
      <c r="F714" s="118" t="s">
        <v>286</v>
      </c>
      <c r="G714" s="117">
        <v>34.549999999999997</v>
      </c>
      <c r="H714" s="117">
        <v>29.4</v>
      </c>
      <c r="I714" s="117"/>
      <c r="J714" s="116">
        <v>216</v>
      </c>
      <c r="K714" s="115" t="str">
        <f t="shared" si="10"/>
        <v/>
      </c>
      <c r="L714" s="114"/>
    </row>
    <row r="715" spans="1:12" ht="15" customHeight="1" x14ac:dyDescent="0.25">
      <c r="A715" s="120" t="s">
        <v>2014</v>
      </c>
      <c r="B715" s="119" t="s">
        <v>2011</v>
      </c>
      <c r="C715" s="119" t="s">
        <v>2010</v>
      </c>
      <c r="D715" s="119" t="s">
        <v>634</v>
      </c>
      <c r="E715" s="119" t="s">
        <v>128</v>
      </c>
      <c r="F715" s="118" t="s">
        <v>286</v>
      </c>
      <c r="G715" s="117">
        <v>28.9</v>
      </c>
      <c r="H715" s="117">
        <v>24.6</v>
      </c>
      <c r="I715" s="117"/>
      <c r="J715" s="116">
        <v>333</v>
      </c>
      <c r="K715" s="115" t="str">
        <f t="shared" ref="K715:K778" si="11">IF(L715="","",IF(L715&lt;50,G715-($K$9*G715),IF(L715&gt;=50,H715-($K$9*H715))))</f>
        <v/>
      </c>
      <c r="L715" s="114"/>
    </row>
    <row r="716" spans="1:12" ht="15" customHeight="1" x14ac:dyDescent="0.25">
      <c r="A716" s="120" t="s">
        <v>2013</v>
      </c>
      <c r="B716" s="119" t="s">
        <v>2011</v>
      </c>
      <c r="C716" s="119" t="s">
        <v>2010</v>
      </c>
      <c r="D716" s="119" t="s">
        <v>634</v>
      </c>
      <c r="E716" s="119" t="s">
        <v>156</v>
      </c>
      <c r="F716" s="118" t="s">
        <v>286</v>
      </c>
      <c r="G716" s="117">
        <v>22.7</v>
      </c>
      <c r="H716" s="117">
        <v>19.3</v>
      </c>
      <c r="I716" s="117"/>
      <c r="J716" s="116">
        <v>88</v>
      </c>
      <c r="K716" s="115" t="str">
        <f t="shared" si="11"/>
        <v/>
      </c>
      <c r="L716" s="114"/>
    </row>
    <row r="717" spans="1:12" ht="15" customHeight="1" x14ac:dyDescent="0.25">
      <c r="A717" s="120" t="s">
        <v>2012</v>
      </c>
      <c r="B717" s="119" t="s">
        <v>2011</v>
      </c>
      <c r="C717" s="119" t="s">
        <v>2010</v>
      </c>
      <c r="D717" s="119" t="s">
        <v>634</v>
      </c>
      <c r="E717" s="119" t="s">
        <v>633</v>
      </c>
      <c r="F717" s="118" t="s">
        <v>286</v>
      </c>
      <c r="G717" s="117">
        <v>19.850000000000001</v>
      </c>
      <c r="H717" s="117">
        <v>16.899999999999999</v>
      </c>
      <c r="I717" s="117"/>
      <c r="J717" s="116">
        <v>39</v>
      </c>
      <c r="K717" s="115" t="str">
        <f t="shared" si="11"/>
        <v/>
      </c>
      <c r="L717" s="114"/>
    </row>
    <row r="718" spans="1:12" ht="15" customHeight="1" x14ac:dyDescent="0.25">
      <c r="A718" s="120" t="s">
        <v>2009</v>
      </c>
      <c r="B718" s="119" t="s">
        <v>2008</v>
      </c>
      <c r="C718" s="119" t="s">
        <v>2007</v>
      </c>
      <c r="D718" s="119" t="s">
        <v>285</v>
      </c>
      <c r="E718" s="119" t="s">
        <v>311</v>
      </c>
      <c r="F718" s="118" t="s">
        <v>286</v>
      </c>
      <c r="G718" s="117">
        <v>22.35</v>
      </c>
      <c r="H718" s="117">
        <v>19</v>
      </c>
      <c r="I718" s="117">
        <v>0.75</v>
      </c>
      <c r="J718" s="116">
        <v>49</v>
      </c>
      <c r="K718" s="115" t="str">
        <f t="shared" si="11"/>
        <v/>
      </c>
      <c r="L718" s="114"/>
    </row>
    <row r="719" spans="1:12" ht="15" customHeight="1" x14ac:dyDescent="0.25">
      <c r="A719" s="120" t="s">
        <v>2006</v>
      </c>
      <c r="B719" s="119" t="s">
        <v>2002</v>
      </c>
      <c r="C719" s="119" t="s">
        <v>2001</v>
      </c>
      <c r="D719" s="119" t="s">
        <v>285</v>
      </c>
      <c r="E719" s="119" t="s">
        <v>364</v>
      </c>
      <c r="F719" s="118" t="s">
        <v>286</v>
      </c>
      <c r="G719" s="117">
        <v>72.8</v>
      </c>
      <c r="H719" s="117">
        <v>61.9</v>
      </c>
      <c r="I719" s="117"/>
      <c r="J719" s="116">
        <v>18</v>
      </c>
      <c r="K719" s="115" t="str">
        <f t="shared" si="11"/>
        <v/>
      </c>
      <c r="L719" s="114"/>
    </row>
    <row r="720" spans="1:12" ht="15" customHeight="1" x14ac:dyDescent="0.25">
      <c r="A720" s="120" t="s">
        <v>2005</v>
      </c>
      <c r="B720" s="119" t="s">
        <v>2002</v>
      </c>
      <c r="C720" s="119" t="s">
        <v>2001</v>
      </c>
      <c r="D720" s="119" t="s">
        <v>285</v>
      </c>
      <c r="E720" s="119" t="s">
        <v>297</v>
      </c>
      <c r="F720" s="118" t="s">
        <v>286</v>
      </c>
      <c r="G720" s="117">
        <v>65.099999999999994</v>
      </c>
      <c r="H720" s="117">
        <v>55.35</v>
      </c>
      <c r="I720" s="117"/>
      <c r="J720" s="116">
        <v>319</v>
      </c>
      <c r="K720" s="115" t="str">
        <f t="shared" si="11"/>
        <v/>
      </c>
      <c r="L720" s="114"/>
    </row>
    <row r="721" spans="1:12" ht="15" customHeight="1" x14ac:dyDescent="0.25">
      <c r="A721" s="120" t="s">
        <v>2004</v>
      </c>
      <c r="B721" s="119" t="s">
        <v>2002</v>
      </c>
      <c r="C721" s="119" t="s">
        <v>2001</v>
      </c>
      <c r="D721" s="119" t="s">
        <v>285</v>
      </c>
      <c r="E721" s="119" t="s">
        <v>295</v>
      </c>
      <c r="F721" s="118" t="s">
        <v>286</v>
      </c>
      <c r="G721" s="117">
        <v>56.9</v>
      </c>
      <c r="H721" s="117">
        <v>48.4</v>
      </c>
      <c r="I721" s="117"/>
      <c r="J721" s="116">
        <v>56</v>
      </c>
      <c r="K721" s="115" t="str">
        <f t="shared" si="11"/>
        <v/>
      </c>
      <c r="L721" s="114"/>
    </row>
    <row r="722" spans="1:12" ht="15" customHeight="1" x14ac:dyDescent="0.25">
      <c r="A722" s="120" t="s">
        <v>2003</v>
      </c>
      <c r="B722" s="119" t="s">
        <v>2002</v>
      </c>
      <c r="C722" s="119" t="s">
        <v>2001</v>
      </c>
      <c r="D722" s="119" t="s">
        <v>285</v>
      </c>
      <c r="E722" s="119" t="s">
        <v>293</v>
      </c>
      <c r="F722" s="118" t="s">
        <v>286</v>
      </c>
      <c r="G722" s="117">
        <v>48.55</v>
      </c>
      <c r="H722" s="117">
        <v>41.3</v>
      </c>
      <c r="I722" s="117"/>
      <c r="J722" s="116">
        <v>176</v>
      </c>
      <c r="K722" s="115" t="str">
        <f t="shared" si="11"/>
        <v/>
      </c>
      <c r="L722" s="114"/>
    </row>
    <row r="723" spans="1:12" ht="15" customHeight="1" x14ac:dyDescent="0.25">
      <c r="A723" s="120" t="s">
        <v>2000</v>
      </c>
      <c r="B723" s="119" t="s">
        <v>1999</v>
      </c>
      <c r="C723" s="119" t="s">
        <v>1998</v>
      </c>
      <c r="D723" s="119" t="s">
        <v>285</v>
      </c>
      <c r="E723" s="119" t="s">
        <v>305</v>
      </c>
      <c r="F723" s="118" t="s">
        <v>286</v>
      </c>
      <c r="G723" s="117">
        <v>17.850000000000001</v>
      </c>
      <c r="H723" s="117">
        <v>15.2</v>
      </c>
      <c r="I723" s="117"/>
      <c r="J723" s="116">
        <v>66</v>
      </c>
      <c r="K723" s="115" t="str">
        <f t="shared" si="11"/>
        <v/>
      </c>
      <c r="L723" s="114"/>
    </row>
    <row r="724" spans="1:12" ht="15" customHeight="1" x14ac:dyDescent="0.25">
      <c r="A724" s="120" t="s">
        <v>1997</v>
      </c>
      <c r="B724" s="119" t="s">
        <v>1993</v>
      </c>
      <c r="C724" s="119" t="s">
        <v>1992</v>
      </c>
      <c r="D724" s="119" t="s">
        <v>285</v>
      </c>
      <c r="E724" s="119" t="s">
        <v>315</v>
      </c>
      <c r="F724" s="118" t="s">
        <v>1991</v>
      </c>
      <c r="G724" s="117">
        <v>33.85</v>
      </c>
      <c r="H724" s="117">
        <v>28.8</v>
      </c>
      <c r="I724" s="117">
        <v>0.75</v>
      </c>
      <c r="J724" s="116">
        <v>157</v>
      </c>
      <c r="K724" s="115" t="str">
        <f t="shared" si="11"/>
        <v/>
      </c>
      <c r="L724" s="114"/>
    </row>
    <row r="725" spans="1:12" ht="15" customHeight="1" x14ac:dyDescent="0.25">
      <c r="A725" s="120" t="s">
        <v>1996</v>
      </c>
      <c r="B725" s="119" t="s">
        <v>1993</v>
      </c>
      <c r="C725" s="119" t="s">
        <v>1992</v>
      </c>
      <c r="D725" s="119" t="s">
        <v>285</v>
      </c>
      <c r="E725" s="119" t="s">
        <v>311</v>
      </c>
      <c r="F725" s="118" t="s">
        <v>1991</v>
      </c>
      <c r="G725" s="117">
        <v>29.4</v>
      </c>
      <c r="H725" s="117">
        <v>25</v>
      </c>
      <c r="I725" s="117">
        <v>0.75</v>
      </c>
      <c r="J725" s="116">
        <v>209</v>
      </c>
      <c r="K725" s="115" t="str">
        <f t="shared" si="11"/>
        <v/>
      </c>
      <c r="L725" s="114"/>
    </row>
    <row r="726" spans="1:12" ht="15" customHeight="1" x14ac:dyDescent="0.25">
      <c r="A726" s="120" t="s">
        <v>1995</v>
      </c>
      <c r="B726" s="119" t="s">
        <v>1993</v>
      </c>
      <c r="C726" s="119" t="s">
        <v>1992</v>
      </c>
      <c r="D726" s="119" t="s">
        <v>285</v>
      </c>
      <c r="E726" s="119" t="s">
        <v>305</v>
      </c>
      <c r="F726" s="118" t="s">
        <v>1991</v>
      </c>
      <c r="G726" s="117">
        <v>25.15</v>
      </c>
      <c r="H726" s="117">
        <v>21.4</v>
      </c>
      <c r="I726" s="117">
        <v>0.75</v>
      </c>
      <c r="J726" s="116">
        <v>86</v>
      </c>
      <c r="K726" s="115" t="str">
        <f t="shared" si="11"/>
        <v/>
      </c>
      <c r="L726" s="114"/>
    </row>
    <row r="727" spans="1:12" ht="15" customHeight="1" x14ac:dyDescent="0.25">
      <c r="A727" s="120" t="s">
        <v>1994</v>
      </c>
      <c r="B727" s="119" t="s">
        <v>1993</v>
      </c>
      <c r="C727" s="119" t="s">
        <v>1992</v>
      </c>
      <c r="D727" s="119" t="s">
        <v>285</v>
      </c>
      <c r="E727" s="119" t="s">
        <v>505</v>
      </c>
      <c r="F727" s="118" t="s">
        <v>1991</v>
      </c>
      <c r="G727" s="117">
        <v>21.4</v>
      </c>
      <c r="H727" s="117">
        <v>18.2</v>
      </c>
      <c r="I727" s="117">
        <v>0.75</v>
      </c>
      <c r="J727" s="116">
        <v>61</v>
      </c>
      <c r="K727" s="115" t="str">
        <f t="shared" si="11"/>
        <v/>
      </c>
      <c r="L727" s="114"/>
    </row>
    <row r="728" spans="1:12" ht="15" customHeight="1" x14ac:dyDescent="0.25">
      <c r="A728" s="120" t="s">
        <v>1990</v>
      </c>
      <c r="B728" s="119" t="s">
        <v>1988</v>
      </c>
      <c r="C728" s="119" t="s">
        <v>1987</v>
      </c>
      <c r="D728" s="119" t="s">
        <v>285</v>
      </c>
      <c r="E728" s="119" t="s">
        <v>295</v>
      </c>
      <c r="F728" s="118" t="s">
        <v>286</v>
      </c>
      <c r="G728" s="117">
        <v>52.1</v>
      </c>
      <c r="H728" s="117">
        <v>44.3</v>
      </c>
      <c r="I728" s="117">
        <v>2.25</v>
      </c>
      <c r="J728" s="116">
        <v>500</v>
      </c>
      <c r="K728" s="115" t="str">
        <f t="shared" si="11"/>
        <v/>
      </c>
      <c r="L728" s="114"/>
    </row>
    <row r="729" spans="1:12" ht="15" customHeight="1" x14ac:dyDescent="0.25">
      <c r="A729" s="120" t="s">
        <v>1989</v>
      </c>
      <c r="B729" s="119" t="s">
        <v>1988</v>
      </c>
      <c r="C729" s="119" t="s">
        <v>1987</v>
      </c>
      <c r="D729" s="119" t="s">
        <v>285</v>
      </c>
      <c r="E729" s="119" t="s">
        <v>293</v>
      </c>
      <c r="F729" s="118" t="s">
        <v>286</v>
      </c>
      <c r="G729" s="117">
        <v>48.55</v>
      </c>
      <c r="H729" s="117">
        <v>41.3</v>
      </c>
      <c r="I729" s="117">
        <v>2.25</v>
      </c>
      <c r="J729" s="116">
        <v>500</v>
      </c>
      <c r="K729" s="115" t="str">
        <f t="shared" si="11"/>
        <v/>
      </c>
      <c r="L729" s="114"/>
    </row>
    <row r="730" spans="1:12" ht="15" customHeight="1" x14ac:dyDescent="0.25">
      <c r="A730" s="120" t="s">
        <v>1986</v>
      </c>
      <c r="B730" s="119" t="s">
        <v>1981</v>
      </c>
      <c r="C730" s="119" t="s">
        <v>1980</v>
      </c>
      <c r="D730" s="119" t="s">
        <v>634</v>
      </c>
      <c r="E730" s="119" t="s">
        <v>156</v>
      </c>
      <c r="F730" s="118" t="s">
        <v>373</v>
      </c>
      <c r="G730" s="117">
        <v>35.85</v>
      </c>
      <c r="H730" s="117">
        <v>30.5</v>
      </c>
      <c r="I730" s="117">
        <v>1.75</v>
      </c>
      <c r="J730" s="116">
        <v>58</v>
      </c>
      <c r="K730" s="115" t="str">
        <f t="shared" si="11"/>
        <v/>
      </c>
      <c r="L730" s="114"/>
    </row>
    <row r="731" spans="1:12" ht="15" customHeight="1" x14ac:dyDescent="0.25">
      <c r="A731" s="120" t="s">
        <v>1985</v>
      </c>
      <c r="B731" s="119" t="s">
        <v>1981</v>
      </c>
      <c r="C731" s="119" t="s">
        <v>1980</v>
      </c>
      <c r="D731" s="119" t="s">
        <v>634</v>
      </c>
      <c r="E731" s="119" t="s">
        <v>633</v>
      </c>
      <c r="F731" s="118" t="s">
        <v>373</v>
      </c>
      <c r="G731" s="117">
        <v>33.15</v>
      </c>
      <c r="H731" s="117">
        <v>28.2</v>
      </c>
      <c r="I731" s="117">
        <v>1.75</v>
      </c>
      <c r="J731" s="116">
        <v>66</v>
      </c>
      <c r="K731" s="115" t="str">
        <f t="shared" si="11"/>
        <v/>
      </c>
      <c r="L731" s="114"/>
    </row>
    <row r="732" spans="1:12" ht="15" customHeight="1" x14ac:dyDescent="0.25">
      <c r="A732" s="120" t="s">
        <v>1984</v>
      </c>
      <c r="B732" s="119" t="s">
        <v>1981</v>
      </c>
      <c r="C732" s="119" t="s">
        <v>1980</v>
      </c>
      <c r="D732" s="119" t="s">
        <v>634</v>
      </c>
      <c r="E732" s="119" t="s">
        <v>1983</v>
      </c>
      <c r="F732" s="118" t="s">
        <v>373</v>
      </c>
      <c r="G732" s="117">
        <v>30.75</v>
      </c>
      <c r="H732" s="117">
        <v>26.15</v>
      </c>
      <c r="I732" s="117">
        <v>1.75</v>
      </c>
      <c r="J732" s="116">
        <v>69</v>
      </c>
      <c r="K732" s="115" t="str">
        <f t="shared" si="11"/>
        <v/>
      </c>
      <c r="L732" s="114"/>
    </row>
    <row r="733" spans="1:12" ht="15" customHeight="1" x14ac:dyDescent="0.25">
      <c r="A733" s="120" t="s">
        <v>1982</v>
      </c>
      <c r="B733" s="119" t="s">
        <v>1981</v>
      </c>
      <c r="C733" s="119" t="s">
        <v>1980</v>
      </c>
      <c r="D733" s="119" t="s">
        <v>634</v>
      </c>
      <c r="E733" s="119" t="s">
        <v>1979</v>
      </c>
      <c r="F733" s="118" t="s">
        <v>373</v>
      </c>
      <c r="G733" s="117">
        <v>28.35</v>
      </c>
      <c r="H733" s="117">
        <v>24.1</v>
      </c>
      <c r="I733" s="117">
        <v>1.75</v>
      </c>
      <c r="J733" s="116">
        <v>22</v>
      </c>
      <c r="K733" s="115" t="str">
        <f t="shared" si="11"/>
        <v/>
      </c>
      <c r="L733" s="114"/>
    </row>
    <row r="734" spans="1:12" ht="15" customHeight="1" x14ac:dyDescent="0.25">
      <c r="A734" s="120" t="s">
        <v>1978</v>
      </c>
      <c r="B734" s="119" t="s">
        <v>1970</v>
      </c>
      <c r="C734" s="119" t="s">
        <v>1969</v>
      </c>
      <c r="D734" s="119" t="s">
        <v>285</v>
      </c>
      <c r="E734" s="119" t="s">
        <v>303</v>
      </c>
      <c r="F734" s="118" t="s">
        <v>373</v>
      </c>
      <c r="G734" s="117">
        <v>78.900000000000006</v>
      </c>
      <c r="H734" s="117">
        <v>67.099999999999994</v>
      </c>
      <c r="I734" s="117"/>
      <c r="J734" s="116">
        <v>22</v>
      </c>
      <c r="K734" s="115" t="str">
        <f t="shared" si="11"/>
        <v/>
      </c>
      <c r="L734" s="114"/>
    </row>
    <row r="735" spans="1:12" ht="15" customHeight="1" x14ac:dyDescent="0.25">
      <c r="A735" s="120" t="s">
        <v>1977</v>
      </c>
      <c r="B735" s="119" t="s">
        <v>1970</v>
      </c>
      <c r="C735" s="119" t="s">
        <v>1969</v>
      </c>
      <c r="D735" s="119" t="s">
        <v>285</v>
      </c>
      <c r="E735" s="119" t="s">
        <v>301</v>
      </c>
      <c r="F735" s="118" t="s">
        <v>373</v>
      </c>
      <c r="G735" s="117">
        <v>63.5</v>
      </c>
      <c r="H735" s="117">
        <v>54</v>
      </c>
      <c r="I735" s="117"/>
      <c r="J735" s="116">
        <v>17</v>
      </c>
      <c r="K735" s="115" t="str">
        <f t="shared" si="11"/>
        <v/>
      </c>
      <c r="L735" s="114"/>
    </row>
    <row r="736" spans="1:12" ht="15" customHeight="1" x14ac:dyDescent="0.25">
      <c r="A736" s="120" t="s">
        <v>1976</v>
      </c>
      <c r="B736" s="119" t="s">
        <v>1970</v>
      </c>
      <c r="C736" s="119" t="s">
        <v>1969</v>
      </c>
      <c r="D736" s="119" t="s">
        <v>285</v>
      </c>
      <c r="E736" s="119" t="s">
        <v>364</v>
      </c>
      <c r="F736" s="118" t="s">
        <v>373</v>
      </c>
      <c r="G736" s="117">
        <v>54.05</v>
      </c>
      <c r="H736" s="117">
        <v>45.95</v>
      </c>
      <c r="I736" s="117"/>
      <c r="J736" s="116">
        <v>50</v>
      </c>
      <c r="K736" s="115" t="str">
        <f t="shared" si="11"/>
        <v/>
      </c>
      <c r="L736" s="114"/>
    </row>
    <row r="737" spans="1:12" ht="15" customHeight="1" x14ac:dyDescent="0.25">
      <c r="A737" s="120" t="s">
        <v>1975</v>
      </c>
      <c r="B737" s="119" t="s">
        <v>1970</v>
      </c>
      <c r="C737" s="119" t="s">
        <v>1969</v>
      </c>
      <c r="D737" s="119" t="s">
        <v>285</v>
      </c>
      <c r="E737" s="119" t="s">
        <v>295</v>
      </c>
      <c r="F737" s="118" t="s">
        <v>373</v>
      </c>
      <c r="G737" s="117">
        <v>41.85</v>
      </c>
      <c r="H737" s="117">
        <v>35.6</v>
      </c>
      <c r="I737" s="117"/>
      <c r="J737" s="116">
        <v>11</v>
      </c>
      <c r="K737" s="115" t="str">
        <f t="shared" si="11"/>
        <v/>
      </c>
      <c r="L737" s="114"/>
    </row>
    <row r="738" spans="1:12" ht="15" customHeight="1" x14ac:dyDescent="0.25">
      <c r="A738" s="120" t="s">
        <v>1974</v>
      </c>
      <c r="B738" s="119" t="s">
        <v>1970</v>
      </c>
      <c r="C738" s="119" t="s">
        <v>1969</v>
      </c>
      <c r="D738" s="119" t="s">
        <v>285</v>
      </c>
      <c r="E738" s="119" t="s">
        <v>293</v>
      </c>
      <c r="F738" s="118" t="s">
        <v>373</v>
      </c>
      <c r="G738" s="117">
        <v>35.549999999999997</v>
      </c>
      <c r="H738" s="117">
        <v>30.25</v>
      </c>
      <c r="I738" s="117"/>
      <c r="J738" s="116">
        <v>29</v>
      </c>
      <c r="K738" s="115" t="str">
        <f t="shared" si="11"/>
        <v/>
      </c>
      <c r="L738" s="114"/>
    </row>
    <row r="739" spans="1:12" ht="15" customHeight="1" x14ac:dyDescent="0.25">
      <c r="A739" s="120" t="s">
        <v>1973</v>
      </c>
      <c r="B739" s="119" t="s">
        <v>1970</v>
      </c>
      <c r="C739" s="119" t="s">
        <v>1969</v>
      </c>
      <c r="D739" s="119" t="s">
        <v>285</v>
      </c>
      <c r="E739" s="119" t="s">
        <v>287</v>
      </c>
      <c r="F739" s="118" t="s">
        <v>373</v>
      </c>
      <c r="G739" s="117">
        <v>29.1</v>
      </c>
      <c r="H739" s="117">
        <v>24.75</v>
      </c>
      <c r="I739" s="117"/>
      <c r="J739" s="116">
        <v>10</v>
      </c>
      <c r="K739" s="115" t="str">
        <f t="shared" si="11"/>
        <v/>
      </c>
      <c r="L739" s="114"/>
    </row>
    <row r="740" spans="1:12" ht="15" customHeight="1" x14ac:dyDescent="0.25">
      <c r="A740" s="120" t="s">
        <v>1972</v>
      </c>
      <c r="B740" s="119" t="s">
        <v>1970</v>
      </c>
      <c r="C740" s="119" t="s">
        <v>1969</v>
      </c>
      <c r="D740" s="119" t="s">
        <v>285</v>
      </c>
      <c r="E740" s="119" t="s">
        <v>315</v>
      </c>
      <c r="F740" s="118" t="s">
        <v>373</v>
      </c>
      <c r="G740" s="117">
        <v>26.9</v>
      </c>
      <c r="H740" s="117">
        <v>22.9</v>
      </c>
      <c r="I740" s="117"/>
      <c r="J740" s="116">
        <v>10</v>
      </c>
      <c r="K740" s="115" t="str">
        <f t="shared" si="11"/>
        <v/>
      </c>
      <c r="L740" s="114"/>
    </row>
    <row r="741" spans="1:12" ht="15" customHeight="1" x14ac:dyDescent="0.25">
      <c r="A741" s="120" t="s">
        <v>1971</v>
      </c>
      <c r="B741" s="119" t="s">
        <v>1970</v>
      </c>
      <c r="C741" s="119" t="s">
        <v>1969</v>
      </c>
      <c r="D741" s="119" t="s">
        <v>285</v>
      </c>
      <c r="E741" s="119" t="s">
        <v>311</v>
      </c>
      <c r="F741" s="118" t="s">
        <v>373</v>
      </c>
      <c r="G741" s="117">
        <v>24.6</v>
      </c>
      <c r="H741" s="117">
        <v>20.95</v>
      </c>
      <c r="I741" s="117"/>
      <c r="J741" s="116">
        <v>10</v>
      </c>
      <c r="K741" s="115" t="str">
        <f t="shared" si="11"/>
        <v/>
      </c>
      <c r="L741" s="114"/>
    </row>
    <row r="742" spans="1:12" ht="15" customHeight="1" x14ac:dyDescent="0.25">
      <c r="A742" s="120" t="s">
        <v>1968</v>
      </c>
      <c r="B742" s="119" t="s">
        <v>1960</v>
      </c>
      <c r="C742" s="119" t="s">
        <v>1959</v>
      </c>
      <c r="D742" s="119" t="s">
        <v>285</v>
      </c>
      <c r="E742" s="119" t="s">
        <v>364</v>
      </c>
      <c r="F742" s="118" t="s">
        <v>373</v>
      </c>
      <c r="G742" s="117">
        <v>44.9</v>
      </c>
      <c r="H742" s="117">
        <v>38.200000000000003</v>
      </c>
      <c r="I742" s="117"/>
      <c r="J742" s="116">
        <v>294</v>
      </c>
      <c r="K742" s="115" t="str">
        <f t="shared" si="11"/>
        <v/>
      </c>
      <c r="L742" s="114"/>
    </row>
    <row r="743" spans="1:12" ht="15" customHeight="1" x14ac:dyDescent="0.25">
      <c r="A743" s="120" t="s">
        <v>1967</v>
      </c>
      <c r="B743" s="119" t="s">
        <v>1960</v>
      </c>
      <c r="C743" s="119" t="s">
        <v>1959</v>
      </c>
      <c r="D743" s="119" t="s">
        <v>285</v>
      </c>
      <c r="E743" s="119" t="s">
        <v>297</v>
      </c>
      <c r="F743" s="118" t="s">
        <v>373</v>
      </c>
      <c r="G743" s="117">
        <v>39.5</v>
      </c>
      <c r="H743" s="117">
        <v>33.6</v>
      </c>
      <c r="I743" s="117"/>
      <c r="J743" s="116">
        <v>482</v>
      </c>
      <c r="K743" s="115" t="str">
        <f t="shared" si="11"/>
        <v/>
      </c>
      <c r="L743" s="114"/>
    </row>
    <row r="744" spans="1:12" ht="15" customHeight="1" x14ac:dyDescent="0.25">
      <c r="A744" s="120" t="s">
        <v>1966</v>
      </c>
      <c r="B744" s="119" t="s">
        <v>1960</v>
      </c>
      <c r="C744" s="119" t="s">
        <v>1959</v>
      </c>
      <c r="D744" s="119" t="s">
        <v>285</v>
      </c>
      <c r="E744" s="119" t="s">
        <v>295</v>
      </c>
      <c r="F744" s="118" t="s">
        <v>373</v>
      </c>
      <c r="G744" s="117">
        <v>35.4</v>
      </c>
      <c r="H744" s="117">
        <v>30.1</v>
      </c>
      <c r="I744" s="117"/>
      <c r="J744" s="116">
        <v>29</v>
      </c>
      <c r="K744" s="115" t="str">
        <f t="shared" si="11"/>
        <v/>
      </c>
      <c r="L744" s="114"/>
    </row>
    <row r="745" spans="1:12" ht="15" customHeight="1" x14ac:dyDescent="0.25">
      <c r="A745" s="120" t="s">
        <v>1965</v>
      </c>
      <c r="B745" s="119" t="s">
        <v>1960</v>
      </c>
      <c r="C745" s="119" t="s">
        <v>1959</v>
      </c>
      <c r="D745" s="119" t="s">
        <v>285</v>
      </c>
      <c r="E745" s="119" t="s">
        <v>293</v>
      </c>
      <c r="F745" s="118" t="s">
        <v>373</v>
      </c>
      <c r="G745" s="117">
        <v>31.15</v>
      </c>
      <c r="H745" s="117">
        <v>26.5</v>
      </c>
      <c r="I745" s="117"/>
      <c r="J745" s="116">
        <v>87</v>
      </c>
      <c r="K745" s="115" t="str">
        <f t="shared" si="11"/>
        <v/>
      </c>
      <c r="L745" s="114"/>
    </row>
    <row r="746" spans="1:12" ht="15" customHeight="1" x14ac:dyDescent="0.25">
      <c r="A746" s="120" t="s">
        <v>1964</v>
      </c>
      <c r="B746" s="119" t="s">
        <v>1960</v>
      </c>
      <c r="C746" s="119" t="s">
        <v>1959</v>
      </c>
      <c r="D746" s="119" t="s">
        <v>285</v>
      </c>
      <c r="E746" s="119" t="s">
        <v>287</v>
      </c>
      <c r="F746" s="118" t="s">
        <v>373</v>
      </c>
      <c r="G746" s="117">
        <v>24.35</v>
      </c>
      <c r="H746" s="117">
        <v>20.7</v>
      </c>
      <c r="I746" s="117"/>
      <c r="J746" s="116">
        <v>307</v>
      </c>
      <c r="K746" s="115" t="str">
        <f t="shared" si="11"/>
        <v/>
      </c>
      <c r="L746" s="114"/>
    </row>
    <row r="747" spans="1:12" ht="15" customHeight="1" x14ac:dyDescent="0.25">
      <c r="A747" s="120" t="s">
        <v>1963</v>
      </c>
      <c r="B747" s="119" t="s">
        <v>1960</v>
      </c>
      <c r="C747" s="119" t="s">
        <v>1959</v>
      </c>
      <c r="D747" s="119" t="s">
        <v>285</v>
      </c>
      <c r="E747" s="119" t="s">
        <v>315</v>
      </c>
      <c r="F747" s="118" t="s">
        <v>373</v>
      </c>
      <c r="G747" s="117">
        <v>22.4</v>
      </c>
      <c r="H747" s="117">
        <v>19.05</v>
      </c>
      <c r="I747" s="117"/>
      <c r="J747" s="116">
        <v>83</v>
      </c>
      <c r="K747" s="115" t="str">
        <f t="shared" si="11"/>
        <v/>
      </c>
      <c r="L747" s="114"/>
    </row>
    <row r="748" spans="1:12" ht="15" customHeight="1" x14ac:dyDescent="0.25">
      <c r="A748" s="120" t="s">
        <v>1962</v>
      </c>
      <c r="B748" s="119" t="s">
        <v>1960</v>
      </c>
      <c r="C748" s="119" t="s">
        <v>1959</v>
      </c>
      <c r="D748" s="119" t="s">
        <v>285</v>
      </c>
      <c r="E748" s="119" t="s">
        <v>311</v>
      </c>
      <c r="F748" s="118" t="s">
        <v>373</v>
      </c>
      <c r="G748" s="117">
        <v>20.05</v>
      </c>
      <c r="H748" s="117">
        <v>17.05</v>
      </c>
      <c r="I748" s="117"/>
      <c r="J748" s="116">
        <v>114</v>
      </c>
      <c r="K748" s="115" t="str">
        <f t="shared" si="11"/>
        <v/>
      </c>
      <c r="L748" s="114"/>
    </row>
    <row r="749" spans="1:12" ht="15" customHeight="1" x14ac:dyDescent="0.25">
      <c r="A749" s="120" t="s">
        <v>1961</v>
      </c>
      <c r="B749" s="119" t="s">
        <v>1960</v>
      </c>
      <c r="C749" s="119" t="s">
        <v>1959</v>
      </c>
      <c r="D749" s="119" t="s">
        <v>285</v>
      </c>
      <c r="E749" s="119" t="s">
        <v>305</v>
      </c>
      <c r="F749" s="118" t="s">
        <v>373</v>
      </c>
      <c r="G749" s="117">
        <v>17.8</v>
      </c>
      <c r="H749" s="117">
        <v>15.15</v>
      </c>
      <c r="I749" s="117"/>
      <c r="J749" s="116">
        <v>11</v>
      </c>
      <c r="K749" s="115" t="str">
        <f t="shared" si="11"/>
        <v/>
      </c>
      <c r="L749" s="114"/>
    </row>
    <row r="750" spans="1:12" ht="15" customHeight="1" x14ac:dyDescent="0.25">
      <c r="A750" s="120" t="s">
        <v>1958</v>
      </c>
      <c r="B750" s="119" t="s">
        <v>1955</v>
      </c>
      <c r="C750" s="119" t="s">
        <v>1954</v>
      </c>
      <c r="D750" s="119" t="s">
        <v>285</v>
      </c>
      <c r="E750" s="119" t="s">
        <v>297</v>
      </c>
      <c r="F750" s="118" t="s">
        <v>373</v>
      </c>
      <c r="G750" s="117">
        <v>37.25</v>
      </c>
      <c r="H750" s="117">
        <v>31.7</v>
      </c>
      <c r="I750" s="117"/>
      <c r="J750" s="116">
        <v>210</v>
      </c>
      <c r="K750" s="115" t="str">
        <f t="shared" si="11"/>
        <v/>
      </c>
      <c r="L750" s="114"/>
    </row>
    <row r="751" spans="1:12" ht="15" customHeight="1" x14ac:dyDescent="0.25">
      <c r="A751" s="120" t="s">
        <v>1957</v>
      </c>
      <c r="B751" s="119" t="s">
        <v>1955</v>
      </c>
      <c r="C751" s="119" t="s">
        <v>1954</v>
      </c>
      <c r="D751" s="119" t="s">
        <v>285</v>
      </c>
      <c r="E751" s="119" t="s">
        <v>295</v>
      </c>
      <c r="F751" s="118" t="s">
        <v>373</v>
      </c>
      <c r="G751" s="117">
        <v>32.549999999999997</v>
      </c>
      <c r="H751" s="117">
        <v>27.7</v>
      </c>
      <c r="I751" s="117"/>
      <c r="J751" s="116">
        <v>47</v>
      </c>
      <c r="K751" s="115" t="str">
        <f t="shared" si="11"/>
        <v/>
      </c>
      <c r="L751" s="114"/>
    </row>
    <row r="752" spans="1:12" ht="15" customHeight="1" x14ac:dyDescent="0.25">
      <c r="A752" s="120" t="s">
        <v>1956</v>
      </c>
      <c r="B752" s="119" t="s">
        <v>1955</v>
      </c>
      <c r="C752" s="119" t="s">
        <v>1954</v>
      </c>
      <c r="D752" s="119" t="s">
        <v>285</v>
      </c>
      <c r="E752" s="119" t="s">
        <v>481</v>
      </c>
      <c r="F752" s="118" t="s">
        <v>373</v>
      </c>
      <c r="G752" s="117">
        <v>24.85</v>
      </c>
      <c r="H752" s="117">
        <v>21.15</v>
      </c>
      <c r="I752" s="117"/>
      <c r="J752" s="116">
        <v>11</v>
      </c>
      <c r="K752" s="115" t="str">
        <f t="shared" si="11"/>
        <v/>
      </c>
      <c r="L752" s="114"/>
    </row>
    <row r="753" spans="1:12" ht="15" customHeight="1" x14ac:dyDescent="0.25">
      <c r="A753" s="120" t="s">
        <v>1953</v>
      </c>
      <c r="B753" s="119" t="s">
        <v>1950</v>
      </c>
      <c r="C753" s="119" t="s">
        <v>1949</v>
      </c>
      <c r="D753" s="119" t="s">
        <v>285</v>
      </c>
      <c r="E753" s="119" t="s">
        <v>364</v>
      </c>
      <c r="F753" s="118" t="s">
        <v>373</v>
      </c>
      <c r="G753" s="117">
        <v>39.85</v>
      </c>
      <c r="H753" s="117">
        <v>33.9</v>
      </c>
      <c r="I753" s="117"/>
      <c r="J753" s="116">
        <v>500</v>
      </c>
      <c r="K753" s="115" t="str">
        <f t="shared" si="11"/>
        <v/>
      </c>
      <c r="L753" s="114"/>
    </row>
    <row r="754" spans="1:12" ht="15" customHeight="1" x14ac:dyDescent="0.25">
      <c r="A754" s="120" t="s">
        <v>1952</v>
      </c>
      <c r="B754" s="119" t="s">
        <v>1950</v>
      </c>
      <c r="C754" s="119" t="s">
        <v>1949</v>
      </c>
      <c r="D754" s="119" t="s">
        <v>285</v>
      </c>
      <c r="E754" s="119" t="s">
        <v>297</v>
      </c>
      <c r="F754" s="118" t="s">
        <v>373</v>
      </c>
      <c r="G754" s="117">
        <v>34.549999999999997</v>
      </c>
      <c r="H754" s="117">
        <v>29.4</v>
      </c>
      <c r="I754" s="117"/>
      <c r="J754" s="116">
        <v>500</v>
      </c>
      <c r="K754" s="115" t="str">
        <f t="shared" si="11"/>
        <v/>
      </c>
      <c r="L754" s="114"/>
    </row>
    <row r="755" spans="1:12" ht="15" customHeight="1" x14ac:dyDescent="0.25">
      <c r="A755" s="120" t="s">
        <v>1951</v>
      </c>
      <c r="B755" s="119" t="s">
        <v>1950</v>
      </c>
      <c r="C755" s="119" t="s">
        <v>1949</v>
      </c>
      <c r="D755" s="119" t="s">
        <v>285</v>
      </c>
      <c r="E755" s="119" t="s">
        <v>293</v>
      </c>
      <c r="F755" s="118" t="s">
        <v>373</v>
      </c>
      <c r="G755" s="117">
        <v>26.35</v>
      </c>
      <c r="H755" s="117">
        <v>22.4</v>
      </c>
      <c r="I755" s="117"/>
      <c r="J755" s="116">
        <v>12</v>
      </c>
      <c r="K755" s="115" t="str">
        <f t="shared" si="11"/>
        <v/>
      </c>
      <c r="L755" s="114"/>
    </row>
    <row r="756" spans="1:12" ht="15" customHeight="1" x14ac:dyDescent="0.25">
      <c r="A756" s="120" t="s">
        <v>1948</v>
      </c>
      <c r="B756" s="119" t="s">
        <v>1940</v>
      </c>
      <c r="C756" s="119" t="s">
        <v>1939</v>
      </c>
      <c r="D756" s="119" t="s">
        <v>285</v>
      </c>
      <c r="E756" s="119" t="s">
        <v>301</v>
      </c>
      <c r="F756" s="118" t="s">
        <v>495</v>
      </c>
      <c r="G756" s="117">
        <v>61.85</v>
      </c>
      <c r="H756" s="117">
        <v>52.6</v>
      </c>
      <c r="I756" s="117">
        <v>0.1</v>
      </c>
      <c r="J756" s="116">
        <v>9</v>
      </c>
      <c r="K756" s="115" t="str">
        <f t="shared" si="11"/>
        <v/>
      </c>
      <c r="L756" s="114"/>
    </row>
    <row r="757" spans="1:12" ht="15" customHeight="1" x14ac:dyDescent="0.25">
      <c r="A757" s="120" t="s">
        <v>1947</v>
      </c>
      <c r="B757" s="119" t="s">
        <v>1940</v>
      </c>
      <c r="C757" s="119" t="s">
        <v>1939</v>
      </c>
      <c r="D757" s="119" t="s">
        <v>285</v>
      </c>
      <c r="E757" s="119" t="s">
        <v>299</v>
      </c>
      <c r="F757" s="118" t="s">
        <v>495</v>
      </c>
      <c r="G757" s="117">
        <v>53.35</v>
      </c>
      <c r="H757" s="117">
        <v>45.35</v>
      </c>
      <c r="I757" s="117">
        <v>0.1</v>
      </c>
      <c r="J757" s="116">
        <v>241</v>
      </c>
      <c r="K757" s="115" t="str">
        <f t="shared" si="11"/>
        <v/>
      </c>
      <c r="L757" s="114"/>
    </row>
    <row r="758" spans="1:12" ht="15" customHeight="1" x14ac:dyDescent="0.25">
      <c r="A758" s="120" t="s">
        <v>1946</v>
      </c>
      <c r="B758" s="119" t="s">
        <v>1940</v>
      </c>
      <c r="C758" s="119" t="s">
        <v>1939</v>
      </c>
      <c r="D758" s="119" t="s">
        <v>285</v>
      </c>
      <c r="E758" s="119" t="s">
        <v>364</v>
      </c>
      <c r="F758" s="118" t="s">
        <v>495</v>
      </c>
      <c r="G758" s="117">
        <v>43.2</v>
      </c>
      <c r="H758" s="117">
        <v>36.75</v>
      </c>
      <c r="I758" s="117">
        <v>0.1</v>
      </c>
      <c r="J758" s="116">
        <v>149</v>
      </c>
      <c r="K758" s="115" t="str">
        <f t="shared" si="11"/>
        <v/>
      </c>
      <c r="L758" s="114"/>
    </row>
    <row r="759" spans="1:12" ht="15" customHeight="1" x14ac:dyDescent="0.25">
      <c r="A759" s="120" t="s">
        <v>1945</v>
      </c>
      <c r="B759" s="119" t="s">
        <v>1940</v>
      </c>
      <c r="C759" s="119" t="s">
        <v>1939</v>
      </c>
      <c r="D759" s="119" t="s">
        <v>285</v>
      </c>
      <c r="E759" s="119" t="s">
        <v>295</v>
      </c>
      <c r="F759" s="118" t="s">
        <v>495</v>
      </c>
      <c r="G759" s="117">
        <v>33.049999999999997</v>
      </c>
      <c r="H759" s="117">
        <v>28.1</v>
      </c>
      <c r="I759" s="117">
        <v>0.1</v>
      </c>
      <c r="J759" s="116">
        <v>8</v>
      </c>
      <c r="K759" s="115" t="str">
        <f t="shared" si="11"/>
        <v/>
      </c>
      <c r="L759" s="114"/>
    </row>
    <row r="760" spans="1:12" ht="15" customHeight="1" x14ac:dyDescent="0.25">
      <c r="A760" s="120" t="s">
        <v>1944</v>
      </c>
      <c r="B760" s="119" t="s">
        <v>1940</v>
      </c>
      <c r="C760" s="119" t="s">
        <v>1939</v>
      </c>
      <c r="D760" s="119" t="s">
        <v>285</v>
      </c>
      <c r="E760" s="119" t="s">
        <v>319</v>
      </c>
      <c r="F760" s="118" t="s">
        <v>495</v>
      </c>
      <c r="G760" s="117">
        <v>29.4</v>
      </c>
      <c r="H760" s="117">
        <v>25</v>
      </c>
      <c r="I760" s="117">
        <v>0.1</v>
      </c>
      <c r="J760" s="116">
        <v>9</v>
      </c>
      <c r="K760" s="115" t="str">
        <f t="shared" si="11"/>
        <v/>
      </c>
      <c r="L760" s="114"/>
    </row>
    <row r="761" spans="1:12" ht="15" customHeight="1" x14ac:dyDescent="0.25">
      <c r="A761" s="120" t="s">
        <v>1943</v>
      </c>
      <c r="B761" s="119" t="s">
        <v>1940</v>
      </c>
      <c r="C761" s="119" t="s">
        <v>1939</v>
      </c>
      <c r="D761" s="119" t="s">
        <v>285</v>
      </c>
      <c r="E761" s="119" t="s">
        <v>291</v>
      </c>
      <c r="F761" s="118" t="s">
        <v>495</v>
      </c>
      <c r="G761" s="117">
        <v>27.15</v>
      </c>
      <c r="H761" s="117">
        <v>23.1</v>
      </c>
      <c r="I761" s="117">
        <v>0.1</v>
      </c>
      <c r="J761" s="116">
        <v>27</v>
      </c>
      <c r="K761" s="115" t="str">
        <f t="shared" si="11"/>
        <v/>
      </c>
      <c r="L761" s="114"/>
    </row>
    <row r="762" spans="1:12" ht="15" customHeight="1" x14ac:dyDescent="0.25">
      <c r="A762" s="120" t="s">
        <v>1942</v>
      </c>
      <c r="B762" s="119" t="s">
        <v>1940</v>
      </c>
      <c r="C762" s="119" t="s">
        <v>1939</v>
      </c>
      <c r="D762" s="119" t="s">
        <v>285</v>
      </c>
      <c r="E762" s="119" t="s">
        <v>287</v>
      </c>
      <c r="F762" s="118" t="s">
        <v>495</v>
      </c>
      <c r="G762" s="117">
        <v>25.15</v>
      </c>
      <c r="H762" s="117">
        <v>21.4</v>
      </c>
      <c r="I762" s="117">
        <v>0.1</v>
      </c>
      <c r="J762" s="116">
        <v>18</v>
      </c>
      <c r="K762" s="115" t="str">
        <f t="shared" si="11"/>
        <v/>
      </c>
      <c r="L762" s="114"/>
    </row>
    <row r="763" spans="1:12" ht="15" customHeight="1" x14ac:dyDescent="0.25">
      <c r="A763" s="120" t="s">
        <v>1941</v>
      </c>
      <c r="B763" s="119" t="s">
        <v>1940</v>
      </c>
      <c r="C763" s="119" t="s">
        <v>1939</v>
      </c>
      <c r="D763" s="119" t="s">
        <v>285</v>
      </c>
      <c r="E763" s="119" t="s">
        <v>315</v>
      </c>
      <c r="F763" s="118" t="s">
        <v>495</v>
      </c>
      <c r="G763" s="117">
        <v>22.35</v>
      </c>
      <c r="H763" s="117">
        <v>19</v>
      </c>
      <c r="I763" s="117">
        <v>0.1</v>
      </c>
      <c r="J763" s="116">
        <v>9</v>
      </c>
      <c r="K763" s="115" t="str">
        <f t="shared" si="11"/>
        <v/>
      </c>
      <c r="L763" s="114"/>
    </row>
    <row r="764" spans="1:12" ht="15" customHeight="1" x14ac:dyDescent="0.25">
      <c r="A764" s="120" t="s">
        <v>1938</v>
      </c>
      <c r="B764" s="119" t="s">
        <v>1935</v>
      </c>
      <c r="C764" s="119" t="s">
        <v>1934</v>
      </c>
      <c r="D764" s="119" t="s">
        <v>285</v>
      </c>
      <c r="E764" s="119" t="s">
        <v>364</v>
      </c>
      <c r="F764" s="118" t="s">
        <v>495</v>
      </c>
      <c r="G764" s="117">
        <v>39.35</v>
      </c>
      <c r="H764" s="117">
        <v>33.450000000000003</v>
      </c>
      <c r="I764" s="117"/>
      <c r="J764" s="116">
        <v>18</v>
      </c>
      <c r="K764" s="115" t="str">
        <f t="shared" si="11"/>
        <v/>
      </c>
      <c r="L764" s="114"/>
    </row>
    <row r="765" spans="1:12" ht="15" customHeight="1" x14ac:dyDescent="0.25">
      <c r="A765" s="120" t="s">
        <v>1937</v>
      </c>
      <c r="B765" s="119" t="s">
        <v>1935</v>
      </c>
      <c r="C765" s="119" t="s">
        <v>1934</v>
      </c>
      <c r="D765" s="119" t="s">
        <v>285</v>
      </c>
      <c r="E765" s="119" t="s">
        <v>295</v>
      </c>
      <c r="F765" s="118" t="s">
        <v>495</v>
      </c>
      <c r="G765" s="117">
        <v>29.75</v>
      </c>
      <c r="H765" s="117">
        <v>25.3</v>
      </c>
      <c r="I765" s="117"/>
      <c r="J765" s="116">
        <v>136</v>
      </c>
      <c r="K765" s="115" t="str">
        <f t="shared" si="11"/>
        <v/>
      </c>
      <c r="L765" s="114"/>
    </row>
    <row r="766" spans="1:12" ht="15" customHeight="1" x14ac:dyDescent="0.25">
      <c r="A766" s="120" t="s">
        <v>1936</v>
      </c>
      <c r="B766" s="119" t="s">
        <v>1935</v>
      </c>
      <c r="C766" s="119" t="s">
        <v>1934</v>
      </c>
      <c r="D766" s="119" t="s">
        <v>285</v>
      </c>
      <c r="E766" s="119" t="s">
        <v>315</v>
      </c>
      <c r="F766" s="118" t="s">
        <v>495</v>
      </c>
      <c r="G766" s="117">
        <v>22.35</v>
      </c>
      <c r="H766" s="117">
        <v>19</v>
      </c>
      <c r="I766" s="117"/>
      <c r="J766" s="116">
        <v>13</v>
      </c>
      <c r="K766" s="115" t="str">
        <f t="shared" si="11"/>
        <v/>
      </c>
      <c r="L766" s="114"/>
    </row>
    <row r="767" spans="1:12" ht="15" customHeight="1" x14ac:dyDescent="0.25">
      <c r="A767" s="120" t="s">
        <v>1933</v>
      </c>
      <c r="B767" s="119" t="s">
        <v>1924</v>
      </c>
      <c r="C767" s="119" t="s">
        <v>1923</v>
      </c>
      <c r="D767" s="119" t="s">
        <v>285</v>
      </c>
      <c r="E767" s="119" t="s">
        <v>364</v>
      </c>
      <c r="F767" s="118" t="s">
        <v>373</v>
      </c>
      <c r="G767" s="117">
        <v>42.15</v>
      </c>
      <c r="H767" s="117">
        <v>35.85</v>
      </c>
      <c r="I767" s="117"/>
      <c r="J767" s="116">
        <v>394</v>
      </c>
      <c r="K767" s="115" t="str">
        <f t="shared" si="11"/>
        <v/>
      </c>
      <c r="L767" s="114"/>
    </row>
    <row r="768" spans="1:12" ht="15" customHeight="1" x14ac:dyDescent="0.25">
      <c r="A768" s="120" t="s">
        <v>1932</v>
      </c>
      <c r="B768" s="119" t="s">
        <v>1924</v>
      </c>
      <c r="C768" s="119" t="s">
        <v>1923</v>
      </c>
      <c r="D768" s="119" t="s">
        <v>285</v>
      </c>
      <c r="E768" s="119" t="s">
        <v>297</v>
      </c>
      <c r="F768" s="118" t="s">
        <v>373</v>
      </c>
      <c r="G768" s="117">
        <v>35.700000000000003</v>
      </c>
      <c r="H768" s="117">
        <v>30.35</v>
      </c>
      <c r="I768" s="117"/>
      <c r="J768" s="116">
        <v>15</v>
      </c>
      <c r="K768" s="115" t="str">
        <f t="shared" si="11"/>
        <v/>
      </c>
      <c r="L768" s="114"/>
    </row>
    <row r="769" spans="1:12" ht="15" customHeight="1" x14ac:dyDescent="0.25">
      <c r="A769" s="120" t="s">
        <v>1931</v>
      </c>
      <c r="B769" s="119" t="s">
        <v>1924</v>
      </c>
      <c r="C769" s="119" t="s">
        <v>1923</v>
      </c>
      <c r="D769" s="119" t="s">
        <v>285</v>
      </c>
      <c r="E769" s="119" t="s">
        <v>295</v>
      </c>
      <c r="F769" s="118" t="s">
        <v>373</v>
      </c>
      <c r="G769" s="117">
        <v>31.1</v>
      </c>
      <c r="H769" s="117">
        <v>26.45</v>
      </c>
      <c r="I769" s="117"/>
      <c r="J769" s="116">
        <v>500</v>
      </c>
      <c r="K769" s="115" t="str">
        <f t="shared" si="11"/>
        <v/>
      </c>
      <c r="L769" s="114"/>
    </row>
    <row r="770" spans="1:12" ht="15" customHeight="1" x14ac:dyDescent="0.25">
      <c r="A770" s="120" t="s">
        <v>1930</v>
      </c>
      <c r="B770" s="119" t="s">
        <v>1924</v>
      </c>
      <c r="C770" s="119" t="s">
        <v>1923</v>
      </c>
      <c r="D770" s="119" t="s">
        <v>285</v>
      </c>
      <c r="E770" s="119" t="s">
        <v>287</v>
      </c>
      <c r="F770" s="118" t="s">
        <v>373</v>
      </c>
      <c r="G770" s="117">
        <v>25.5</v>
      </c>
      <c r="H770" s="117">
        <v>21.7</v>
      </c>
      <c r="I770" s="117"/>
      <c r="J770" s="116">
        <v>244</v>
      </c>
      <c r="K770" s="115" t="str">
        <f t="shared" si="11"/>
        <v/>
      </c>
      <c r="L770" s="114"/>
    </row>
    <row r="771" spans="1:12" ht="15" customHeight="1" x14ac:dyDescent="0.25">
      <c r="A771" s="120" t="s">
        <v>1929</v>
      </c>
      <c r="B771" s="119" t="s">
        <v>1924</v>
      </c>
      <c r="C771" s="119" t="s">
        <v>1923</v>
      </c>
      <c r="D771" s="119" t="s">
        <v>285</v>
      </c>
      <c r="E771" s="119" t="s">
        <v>315</v>
      </c>
      <c r="F771" s="118" t="s">
        <v>373</v>
      </c>
      <c r="G771" s="117">
        <v>22.5</v>
      </c>
      <c r="H771" s="117">
        <v>19.149999999999999</v>
      </c>
      <c r="I771" s="117"/>
      <c r="J771" s="116">
        <v>303</v>
      </c>
      <c r="K771" s="115" t="str">
        <f t="shared" si="11"/>
        <v/>
      </c>
      <c r="L771" s="114"/>
    </row>
    <row r="772" spans="1:12" ht="15" customHeight="1" x14ac:dyDescent="0.25">
      <c r="A772" s="120" t="s">
        <v>1928</v>
      </c>
      <c r="B772" s="119" t="s">
        <v>1924</v>
      </c>
      <c r="C772" s="119" t="s">
        <v>1923</v>
      </c>
      <c r="D772" s="119" t="s">
        <v>285</v>
      </c>
      <c r="E772" s="119" t="s">
        <v>311</v>
      </c>
      <c r="F772" s="118" t="s">
        <v>373</v>
      </c>
      <c r="G772" s="117">
        <v>19.100000000000001</v>
      </c>
      <c r="H772" s="117">
        <v>16.25</v>
      </c>
      <c r="I772" s="117"/>
      <c r="J772" s="116">
        <v>323</v>
      </c>
      <c r="K772" s="115" t="str">
        <f t="shared" si="11"/>
        <v/>
      </c>
      <c r="L772" s="114"/>
    </row>
    <row r="773" spans="1:12" ht="15" customHeight="1" x14ac:dyDescent="0.25">
      <c r="A773" s="120" t="s">
        <v>1927</v>
      </c>
      <c r="B773" s="119" t="s">
        <v>1924</v>
      </c>
      <c r="C773" s="119" t="s">
        <v>1923</v>
      </c>
      <c r="D773" s="119" t="s">
        <v>285</v>
      </c>
      <c r="E773" s="119" t="s">
        <v>305</v>
      </c>
      <c r="F773" s="118" t="s">
        <v>373</v>
      </c>
      <c r="G773" s="117">
        <v>16.399999999999999</v>
      </c>
      <c r="H773" s="117">
        <v>13.95</v>
      </c>
      <c r="I773" s="117"/>
      <c r="J773" s="116">
        <v>137</v>
      </c>
      <c r="K773" s="115" t="str">
        <f t="shared" si="11"/>
        <v/>
      </c>
      <c r="L773" s="114"/>
    </row>
    <row r="774" spans="1:12" ht="15" customHeight="1" x14ac:dyDescent="0.25">
      <c r="A774" s="120" t="s">
        <v>1926</v>
      </c>
      <c r="B774" s="119" t="s">
        <v>1924</v>
      </c>
      <c r="C774" s="119" t="s">
        <v>1923</v>
      </c>
      <c r="D774" s="119" t="s">
        <v>285</v>
      </c>
      <c r="E774" s="119" t="s">
        <v>505</v>
      </c>
      <c r="F774" s="118" t="s">
        <v>373</v>
      </c>
      <c r="G774" s="117">
        <v>14.4</v>
      </c>
      <c r="H774" s="117">
        <v>12.25</v>
      </c>
      <c r="I774" s="117"/>
      <c r="J774" s="116">
        <v>29</v>
      </c>
      <c r="K774" s="115" t="str">
        <f t="shared" si="11"/>
        <v/>
      </c>
      <c r="L774" s="114"/>
    </row>
    <row r="775" spans="1:12" ht="15" customHeight="1" x14ac:dyDescent="0.25">
      <c r="A775" s="120" t="s">
        <v>1925</v>
      </c>
      <c r="B775" s="119" t="s">
        <v>1924</v>
      </c>
      <c r="C775" s="119" t="s">
        <v>1923</v>
      </c>
      <c r="D775" s="119" t="s">
        <v>634</v>
      </c>
      <c r="E775" s="119" t="s">
        <v>128</v>
      </c>
      <c r="F775" s="118" t="s">
        <v>373</v>
      </c>
      <c r="G775" s="117">
        <v>25</v>
      </c>
      <c r="H775" s="117">
        <v>21.25</v>
      </c>
      <c r="I775" s="117"/>
      <c r="J775" s="116">
        <v>40</v>
      </c>
      <c r="K775" s="115" t="str">
        <f t="shared" si="11"/>
        <v/>
      </c>
      <c r="L775" s="114"/>
    </row>
    <row r="776" spans="1:12" ht="15" customHeight="1" x14ac:dyDescent="0.25">
      <c r="A776" s="120" t="s">
        <v>1922</v>
      </c>
      <c r="B776" s="119" t="s">
        <v>1915</v>
      </c>
      <c r="C776" s="119" t="s">
        <v>1914</v>
      </c>
      <c r="D776" s="119" t="s">
        <v>285</v>
      </c>
      <c r="E776" s="119" t="s">
        <v>371</v>
      </c>
      <c r="F776" s="118" t="s">
        <v>286</v>
      </c>
      <c r="G776" s="117">
        <v>96.45</v>
      </c>
      <c r="H776" s="117">
        <v>82</v>
      </c>
      <c r="I776" s="117">
        <v>2</v>
      </c>
      <c r="J776" s="116">
        <v>22</v>
      </c>
      <c r="K776" s="115" t="str">
        <f t="shared" si="11"/>
        <v/>
      </c>
      <c r="L776" s="114"/>
    </row>
    <row r="777" spans="1:12" ht="15" customHeight="1" x14ac:dyDescent="0.25">
      <c r="A777" s="120" t="s">
        <v>1921</v>
      </c>
      <c r="B777" s="119" t="s">
        <v>1915</v>
      </c>
      <c r="C777" s="119" t="s">
        <v>1914</v>
      </c>
      <c r="D777" s="119" t="s">
        <v>285</v>
      </c>
      <c r="E777" s="119" t="s">
        <v>303</v>
      </c>
      <c r="F777" s="118" t="s">
        <v>286</v>
      </c>
      <c r="G777" s="117">
        <v>89.2</v>
      </c>
      <c r="H777" s="117">
        <v>75.849999999999994</v>
      </c>
      <c r="I777" s="117">
        <v>2</v>
      </c>
      <c r="J777" s="116">
        <v>29</v>
      </c>
      <c r="K777" s="115" t="str">
        <f t="shared" si="11"/>
        <v/>
      </c>
      <c r="L777" s="114"/>
    </row>
    <row r="778" spans="1:12" ht="15" customHeight="1" x14ac:dyDescent="0.25">
      <c r="A778" s="120" t="s">
        <v>1920</v>
      </c>
      <c r="B778" s="119" t="s">
        <v>1915</v>
      </c>
      <c r="C778" s="119" t="s">
        <v>1914</v>
      </c>
      <c r="D778" s="119" t="s">
        <v>285</v>
      </c>
      <c r="E778" s="119" t="s">
        <v>301</v>
      </c>
      <c r="F778" s="118" t="s">
        <v>286</v>
      </c>
      <c r="G778" s="117">
        <v>81.2</v>
      </c>
      <c r="H778" s="117">
        <v>69.05</v>
      </c>
      <c r="I778" s="117">
        <v>2</v>
      </c>
      <c r="J778" s="116">
        <v>28</v>
      </c>
      <c r="K778" s="115" t="str">
        <f t="shared" si="11"/>
        <v/>
      </c>
      <c r="L778" s="114"/>
    </row>
    <row r="779" spans="1:12" ht="15" customHeight="1" x14ac:dyDescent="0.25">
      <c r="A779" s="120" t="s">
        <v>1919</v>
      </c>
      <c r="B779" s="119" t="s">
        <v>1915</v>
      </c>
      <c r="C779" s="119" t="s">
        <v>1914</v>
      </c>
      <c r="D779" s="119" t="s">
        <v>285</v>
      </c>
      <c r="E779" s="119" t="s">
        <v>299</v>
      </c>
      <c r="F779" s="118" t="s">
        <v>286</v>
      </c>
      <c r="G779" s="117">
        <v>71.349999999999994</v>
      </c>
      <c r="H779" s="117">
        <v>60.65</v>
      </c>
      <c r="I779" s="117">
        <v>2</v>
      </c>
      <c r="J779" s="116">
        <v>80</v>
      </c>
      <c r="K779" s="115" t="str">
        <f t="shared" ref="K779:K842" si="12">IF(L779="","",IF(L779&lt;50,G779-($K$9*G779),IF(L779&gt;=50,H779-($K$9*H779))))</f>
        <v/>
      </c>
      <c r="L779" s="114"/>
    </row>
    <row r="780" spans="1:12" ht="15" customHeight="1" x14ac:dyDescent="0.25">
      <c r="A780" s="120" t="s">
        <v>1918</v>
      </c>
      <c r="B780" s="119" t="s">
        <v>1915</v>
      </c>
      <c r="C780" s="119" t="s">
        <v>1914</v>
      </c>
      <c r="D780" s="119" t="s">
        <v>285</v>
      </c>
      <c r="E780" s="119" t="s">
        <v>297</v>
      </c>
      <c r="F780" s="118" t="s">
        <v>286</v>
      </c>
      <c r="G780" s="117">
        <v>63.1</v>
      </c>
      <c r="H780" s="117">
        <v>53.65</v>
      </c>
      <c r="I780" s="117">
        <v>2</v>
      </c>
      <c r="J780" s="116">
        <v>59</v>
      </c>
      <c r="K780" s="115" t="str">
        <f t="shared" si="12"/>
        <v/>
      </c>
      <c r="L780" s="114"/>
    </row>
    <row r="781" spans="1:12" ht="15" customHeight="1" x14ac:dyDescent="0.25">
      <c r="A781" s="120" t="s">
        <v>1917</v>
      </c>
      <c r="B781" s="119" t="s">
        <v>1915</v>
      </c>
      <c r="C781" s="119" t="s">
        <v>1914</v>
      </c>
      <c r="D781" s="119" t="s">
        <v>285</v>
      </c>
      <c r="E781" s="119" t="s">
        <v>315</v>
      </c>
      <c r="F781" s="118" t="s">
        <v>286</v>
      </c>
      <c r="G781" s="117">
        <v>27.8</v>
      </c>
      <c r="H781" s="117">
        <v>23.65</v>
      </c>
      <c r="I781" s="117">
        <v>2</v>
      </c>
      <c r="J781" s="116">
        <v>79</v>
      </c>
      <c r="K781" s="115" t="str">
        <f t="shared" si="12"/>
        <v/>
      </c>
      <c r="L781" s="114"/>
    </row>
    <row r="782" spans="1:12" ht="15" customHeight="1" x14ac:dyDescent="0.25">
      <c r="A782" s="120" t="s">
        <v>1916</v>
      </c>
      <c r="B782" s="119" t="s">
        <v>1915</v>
      </c>
      <c r="C782" s="119" t="s">
        <v>1914</v>
      </c>
      <c r="D782" s="119" t="s">
        <v>285</v>
      </c>
      <c r="E782" s="119" t="s">
        <v>311</v>
      </c>
      <c r="F782" s="118" t="s">
        <v>286</v>
      </c>
      <c r="G782" s="117">
        <v>23.9</v>
      </c>
      <c r="H782" s="117">
        <v>20.350000000000001</v>
      </c>
      <c r="I782" s="117">
        <v>2</v>
      </c>
      <c r="J782" s="116">
        <v>79</v>
      </c>
      <c r="K782" s="115" t="str">
        <f t="shared" si="12"/>
        <v/>
      </c>
      <c r="L782" s="114"/>
    </row>
    <row r="783" spans="1:12" ht="15" customHeight="1" x14ac:dyDescent="0.25">
      <c r="A783" s="120" t="s">
        <v>1913</v>
      </c>
      <c r="B783" s="119" t="s">
        <v>1908</v>
      </c>
      <c r="C783" s="119" t="s">
        <v>1907</v>
      </c>
      <c r="D783" s="119" t="s">
        <v>285</v>
      </c>
      <c r="E783" s="119" t="s">
        <v>293</v>
      </c>
      <c r="F783" s="118" t="s">
        <v>495</v>
      </c>
      <c r="G783" s="117">
        <v>57.2</v>
      </c>
      <c r="H783" s="117">
        <v>48.65</v>
      </c>
      <c r="I783" s="117"/>
      <c r="J783" s="116">
        <v>70</v>
      </c>
      <c r="K783" s="115" t="str">
        <f t="shared" si="12"/>
        <v/>
      </c>
      <c r="L783" s="114"/>
    </row>
    <row r="784" spans="1:12" ht="15" customHeight="1" x14ac:dyDescent="0.25">
      <c r="A784" s="120" t="s">
        <v>1912</v>
      </c>
      <c r="B784" s="119" t="s">
        <v>1908</v>
      </c>
      <c r="C784" s="119" t="s">
        <v>1907</v>
      </c>
      <c r="D784" s="119" t="s">
        <v>285</v>
      </c>
      <c r="E784" s="119" t="s">
        <v>597</v>
      </c>
      <c r="F784" s="118" t="s">
        <v>495</v>
      </c>
      <c r="G784" s="117">
        <v>51.85</v>
      </c>
      <c r="H784" s="117">
        <v>44.1</v>
      </c>
      <c r="I784" s="117"/>
      <c r="J784" s="116">
        <v>6</v>
      </c>
      <c r="K784" s="115" t="str">
        <f t="shared" si="12"/>
        <v/>
      </c>
      <c r="L784" s="114"/>
    </row>
    <row r="785" spans="1:12" ht="15" customHeight="1" x14ac:dyDescent="0.25">
      <c r="A785" s="120" t="s">
        <v>1911</v>
      </c>
      <c r="B785" s="119" t="s">
        <v>1908</v>
      </c>
      <c r="C785" s="119" t="s">
        <v>1907</v>
      </c>
      <c r="D785" s="119" t="s">
        <v>285</v>
      </c>
      <c r="E785" s="119" t="s">
        <v>315</v>
      </c>
      <c r="F785" s="118" t="s">
        <v>495</v>
      </c>
      <c r="G785" s="117">
        <v>41.75</v>
      </c>
      <c r="H785" s="117">
        <v>35.5</v>
      </c>
      <c r="I785" s="117"/>
      <c r="J785" s="116">
        <v>37</v>
      </c>
      <c r="K785" s="115" t="str">
        <f t="shared" si="12"/>
        <v/>
      </c>
      <c r="L785" s="114"/>
    </row>
    <row r="786" spans="1:12" ht="15" customHeight="1" x14ac:dyDescent="0.25">
      <c r="A786" s="120" t="s">
        <v>1910</v>
      </c>
      <c r="B786" s="119" t="s">
        <v>1908</v>
      </c>
      <c r="C786" s="119" t="s">
        <v>1907</v>
      </c>
      <c r="D786" s="119" t="s">
        <v>285</v>
      </c>
      <c r="E786" s="119" t="s">
        <v>311</v>
      </c>
      <c r="F786" s="118" t="s">
        <v>495</v>
      </c>
      <c r="G786" s="117">
        <v>37.25</v>
      </c>
      <c r="H786" s="117">
        <v>31.7</v>
      </c>
      <c r="I786" s="117"/>
      <c r="J786" s="116">
        <v>500</v>
      </c>
      <c r="K786" s="115" t="str">
        <f t="shared" si="12"/>
        <v/>
      </c>
      <c r="L786" s="114"/>
    </row>
    <row r="787" spans="1:12" ht="15" customHeight="1" x14ac:dyDescent="0.25">
      <c r="A787" s="120" t="s">
        <v>1909</v>
      </c>
      <c r="B787" s="119" t="s">
        <v>1908</v>
      </c>
      <c r="C787" s="119" t="s">
        <v>1907</v>
      </c>
      <c r="D787" s="119" t="s">
        <v>285</v>
      </c>
      <c r="E787" s="119" t="s">
        <v>305</v>
      </c>
      <c r="F787" s="118" t="s">
        <v>495</v>
      </c>
      <c r="G787" s="117">
        <v>27.6</v>
      </c>
      <c r="H787" s="117">
        <v>23.5</v>
      </c>
      <c r="I787" s="117"/>
      <c r="J787" s="116">
        <v>94</v>
      </c>
      <c r="K787" s="115" t="str">
        <f t="shared" si="12"/>
        <v/>
      </c>
      <c r="L787" s="114"/>
    </row>
    <row r="788" spans="1:12" ht="15" customHeight="1" x14ac:dyDescent="0.25">
      <c r="A788" s="120" t="s">
        <v>1906</v>
      </c>
      <c r="B788" s="119" t="s">
        <v>1903</v>
      </c>
      <c r="C788" s="119" t="s">
        <v>1902</v>
      </c>
      <c r="D788" s="119" t="s">
        <v>285</v>
      </c>
      <c r="E788" s="119" t="s">
        <v>293</v>
      </c>
      <c r="F788" s="118" t="s">
        <v>373</v>
      </c>
      <c r="G788" s="117">
        <v>60.2</v>
      </c>
      <c r="H788" s="117">
        <v>51.2</v>
      </c>
      <c r="I788" s="117"/>
      <c r="J788" s="116">
        <v>16</v>
      </c>
      <c r="K788" s="115" t="str">
        <f t="shared" si="12"/>
        <v/>
      </c>
      <c r="L788" s="114"/>
    </row>
    <row r="789" spans="1:12" ht="15" customHeight="1" x14ac:dyDescent="0.25">
      <c r="A789" s="120" t="s">
        <v>1905</v>
      </c>
      <c r="B789" s="119" t="s">
        <v>1903</v>
      </c>
      <c r="C789" s="119" t="s">
        <v>1902</v>
      </c>
      <c r="D789" s="119" t="s">
        <v>285</v>
      </c>
      <c r="E789" s="119" t="s">
        <v>287</v>
      </c>
      <c r="F789" s="118" t="s">
        <v>373</v>
      </c>
      <c r="G789" s="117">
        <v>54.4</v>
      </c>
      <c r="H789" s="117">
        <v>46.25</v>
      </c>
      <c r="I789" s="117"/>
      <c r="J789" s="116">
        <v>7</v>
      </c>
      <c r="K789" s="115" t="str">
        <f t="shared" si="12"/>
        <v/>
      </c>
      <c r="L789" s="114"/>
    </row>
    <row r="790" spans="1:12" ht="15" customHeight="1" x14ac:dyDescent="0.25">
      <c r="A790" s="120" t="s">
        <v>1904</v>
      </c>
      <c r="B790" s="119" t="s">
        <v>1903</v>
      </c>
      <c r="C790" s="119" t="s">
        <v>1902</v>
      </c>
      <c r="D790" s="119" t="s">
        <v>285</v>
      </c>
      <c r="E790" s="119" t="s">
        <v>311</v>
      </c>
      <c r="F790" s="118" t="s">
        <v>373</v>
      </c>
      <c r="G790" s="117">
        <v>39.15</v>
      </c>
      <c r="H790" s="117">
        <v>33.299999999999997</v>
      </c>
      <c r="I790" s="117"/>
      <c r="J790" s="116">
        <v>7</v>
      </c>
      <c r="K790" s="115" t="str">
        <f t="shared" si="12"/>
        <v/>
      </c>
      <c r="L790" s="114"/>
    </row>
    <row r="791" spans="1:12" ht="15" customHeight="1" x14ac:dyDescent="0.25">
      <c r="A791" s="120" t="s">
        <v>1901</v>
      </c>
      <c r="B791" s="119" t="s">
        <v>1899</v>
      </c>
      <c r="C791" s="119" t="s">
        <v>1898</v>
      </c>
      <c r="D791" s="119" t="s">
        <v>285</v>
      </c>
      <c r="E791" s="119" t="s">
        <v>293</v>
      </c>
      <c r="F791" s="118" t="s">
        <v>373</v>
      </c>
      <c r="G791" s="117">
        <v>58.45</v>
      </c>
      <c r="H791" s="117">
        <v>49.7</v>
      </c>
      <c r="I791" s="117">
        <v>0.6</v>
      </c>
      <c r="J791" s="116">
        <v>481</v>
      </c>
      <c r="K791" s="115" t="str">
        <f t="shared" si="12"/>
        <v/>
      </c>
      <c r="L791" s="114"/>
    </row>
    <row r="792" spans="1:12" ht="15" customHeight="1" x14ac:dyDescent="0.25">
      <c r="A792" s="120" t="s">
        <v>1900</v>
      </c>
      <c r="B792" s="119" t="s">
        <v>1899</v>
      </c>
      <c r="C792" s="119" t="s">
        <v>1898</v>
      </c>
      <c r="D792" s="119" t="s">
        <v>285</v>
      </c>
      <c r="E792" s="119" t="s">
        <v>311</v>
      </c>
      <c r="F792" s="118" t="s">
        <v>373</v>
      </c>
      <c r="G792" s="117">
        <v>34.549999999999997</v>
      </c>
      <c r="H792" s="117">
        <v>29.4</v>
      </c>
      <c r="I792" s="117">
        <v>0.6</v>
      </c>
      <c r="J792" s="116">
        <v>112</v>
      </c>
      <c r="K792" s="115" t="str">
        <f t="shared" si="12"/>
        <v/>
      </c>
      <c r="L792" s="114"/>
    </row>
    <row r="793" spans="1:12" ht="15" customHeight="1" x14ac:dyDescent="0.25">
      <c r="A793" s="120" t="s">
        <v>1897</v>
      </c>
      <c r="B793" s="119" t="s">
        <v>1896</v>
      </c>
      <c r="C793" s="119" t="s">
        <v>1895</v>
      </c>
      <c r="D793" s="119" t="s">
        <v>285</v>
      </c>
      <c r="E793" s="119" t="s">
        <v>293</v>
      </c>
      <c r="F793" s="118" t="s">
        <v>373</v>
      </c>
      <c r="G793" s="117">
        <v>55.7</v>
      </c>
      <c r="H793" s="117">
        <v>47.35</v>
      </c>
      <c r="I793" s="117">
        <v>2</v>
      </c>
      <c r="J793" s="116">
        <v>199</v>
      </c>
      <c r="K793" s="115" t="str">
        <f t="shared" si="12"/>
        <v/>
      </c>
      <c r="L793" s="114"/>
    </row>
    <row r="794" spans="1:12" ht="15" customHeight="1" x14ac:dyDescent="0.25">
      <c r="A794" s="120" t="s">
        <v>1894</v>
      </c>
      <c r="B794" s="119" t="s">
        <v>1887</v>
      </c>
      <c r="C794" s="119" t="s">
        <v>1886</v>
      </c>
      <c r="D794" s="119" t="s">
        <v>285</v>
      </c>
      <c r="E794" s="119" t="s">
        <v>301</v>
      </c>
      <c r="F794" s="118" t="s">
        <v>87</v>
      </c>
      <c r="G794" s="117">
        <v>75.8</v>
      </c>
      <c r="H794" s="117">
        <v>64.45</v>
      </c>
      <c r="I794" s="117">
        <v>1</v>
      </c>
      <c r="J794" s="116">
        <v>211</v>
      </c>
      <c r="K794" s="115" t="str">
        <f t="shared" si="12"/>
        <v/>
      </c>
      <c r="L794" s="114"/>
    </row>
    <row r="795" spans="1:12" ht="15" customHeight="1" x14ac:dyDescent="0.25">
      <c r="A795" s="120" t="s">
        <v>1893</v>
      </c>
      <c r="B795" s="119" t="s">
        <v>1887</v>
      </c>
      <c r="C795" s="119" t="s">
        <v>1886</v>
      </c>
      <c r="D795" s="119" t="s">
        <v>285</v>
      </c>
      <c r="E795" s="119" t="s">
        <v>299</v>
      </c>
      <c r="F795" s="118" t="s">
        <v>87</v>
      </c>
      <c r="G795" s="117">
        <v>64.55</v>
      </c>
      <c r="H795" s="117">
        <v>54.9</v>
      </c>
      <c r="I795" s="117">
        <v>1</v>
      </c>
      <c r="J795" s="116">
        <v>401</v>
      </c>
      <c r="K795" s="115" t="str">
        <f t="shared" si="12"/>
        <v/>
      </c>
      <c r="L795" s="114"/>
    </row>
    <row r="796" spans="1:12" ht="15" customHeight="1" x14ac:dyDescent="0.25">
      <c r="A796" s="120" t="s">
        <v>1892</v>
      </c>
      <c r="B796" s="119" t="s">
        <v>1887</v>
      </c>
      <c r="C796" s="119" t="s">
        <v>1886</v>
      </c>
      <c r="D796" s="119" t="s">
        <v>285</v>
      </c>
      <c r="E796" s="119" t="s">
        <v>297</v>
      </c>
      <c r="F796" s="118" t="s">
        <v>87</v>
      </c>
      <c r="G796" s="117">
        <v>53.35</v>
      </c>
      <c r="H796" s="117">
        <v>45.35</v>
      </c>
      <c r="I796" s="117">
        <v>1</v>
      </c>
      <c r="J796" s="116">
        <v>500</v>
      </c>
      <c r="K796" s="115" t="str">
        <f t="shared" si="12"/>
        <v/>
      </c>
      <c r="L796" s="114"/>
    </row>
    <row r="797" spans="1:12" ht="15" customHeight="1" x14ac:dyDescent="0.25">
      <c r="A797" s="120" t="s">
        <v>1891</v>
      </c>
      <c r="B797" s="119" t="s">
        <v>1887</v>
      </c>
      <c r="C797" s="119" t="s">
        <v>1886</v>
      </c>
      <c r="D797" s="119" t="s">
        <v>285</v>
      </c>
      <c r="E797" s="119" t="s">
        <v>295</v>
      </c>
      <c r="F797" s="118" t="s">
        <v>87</v>
      </c>
      <c r="G797" s="117">
        <v>42.75</v>
      </c>
      <c r="H797" s="117">
        <v>36.35</v>
      </c>
      <c r="I797" s="117">
        <v>1</v>
      </c>
      <c r="J797" s="116">
        <v>120</v>
      </c>
      <c r="K797" s="115" t="str">
        <f t="shared" si="12"/>
        <v/>
      </c>
      <c r="L797" s="114"/>
    </row>
    <row r="798" spans="1:12" ht="15" customHeight="1" x14ac:dyDescent="0.25">
      <c r="A798" s="120" t="s">
        <v>1890</v>
      </c>
      <c r="B798" s="119" t="s">
        <v>1887</v>
      </c>
      <c r="C798" s="119" t="s">
        <v>1886</v>
      </c>
      <c r="D798" s="119" t="s">
        <v>285</v>
      </c>
      <c r="E798" s="119" t="s">
        <v>319</v>
      </c>
      <c r="F798" s="118" t="s">
        <v>87</v>
      </c>
      <c r="G798" s="117">
        <v>36.9</v>
      </c>
      <c r="H798" s="117">
        <v>31.4</v>
      </c>
      <c r="I798" s="117">
        <v>1</v>
      </c>
      <c r="J798" s="116">
        <v>384</v>
      </c>
      <c r="K798" s="115" t="str">
        <f t="shared" si="12"/>
        <v/>
      </c>
      <c r="L798" s="114"/>
    </row>
    <row r="799" spans="1:12" ht="15" customHeight="1" x14ac:dyDescent="0.25">
      <c r="A799" s="120" t="s">
        <v>1889</v>
      </c>
      <c r="B799" s="119" t="s">
        <v>1887</v>
      </c>
      <c r="C799" s="119" t="s">
        <v>1886</v>
      </c>
      <c r="D799" s="119" t="s">
        <v>285</v>
      </c>
      <c r="E799" s="119" t="s">
        <v>291</v>
      </c>
      <c r="F799" s="118" t="s">
        <v>87</v>
      </c>
      <c r="G799" s="117">
        <v>33.15</v>
      </c>
      <c r="H799" s="117">
        <v>28.2</v>
      </c>
      <c r="I799" s="117">
        <v>1</v>
      </c>
      <c r="J799" s="116">
        <v>500</v>
      </c>
      <c r="K799" s="115" t="str">
        <f t="shared" si="12"/>
        <v/>
      </c>
      <c r="L799" s="114"/>
    </row>
    <row r="800" spans="1:12" ht="15" customHeight="1" x14ac:dyDescent="0.25">
      <c r="A800" s="120" t="s">
        <v>1888</v>
      </c>
      <c r="B800" s="119" t="s">
        <v>1887</v>
      </c>
      <c r="C800" s="119" t="s">
        <v>1886</v>
      </c>
      <c r="D800" s="119" t="s">
        <v>285</v>
      </c>
      <c r="E800" s="119" t="s">
        <v>287</v>
      </c>
      <c r="F800" s="118" t="s">
        <v>87</v>
      </c>
      <c r="G800" s="117">
        <v>29.5</v>
      </c>
      <c r="H800" s="117">
        <v>25.1</v>
      </c>
      <c r="I800" s="117">
        <v>1</v>
      </c>
      <c r="J800" s="116">
        <v>285</v>
      </c>
      <c r="K800" s="115" t="str">
        <f t="shared" si="12"/>
        <v/>
      </c>
      <c r="L800" s="114"/>
    </row>
    <row r="801" spans="1:12" ht="15" customHeight="1" x14ac:dyDescent="0.25">
      <c r="A801" s="120" t="s">
        <v>1885</v>
      </c>
      <c r="B801" s="119" t="s">
        <v>163</v>
      </c>
      <c r="C801" s="119" t="s">
        <v>164</v>
      </c>
      <c r="D801" s="119" t="s">
        <v>285</v>
      </c>
      <c r="E801" s="119" t="s">
        <v>540</v>
      </c>
      <c r="F801" s="118" t="s">
        <v>373</v>
      </c>
      <c r="G801" s="117">
        <v>78.5</v>
      </c>
      <c r="H801" s="117">
        <v>66.75</v>
      </c>
      <c r="I801" s="117">
        <v>1.75</v>
      </c>
      <c r="J801" s="116">
        <v>26</v>
      </c>
      <c r="K801" s="115" t="str">
        <f t="shared" si="12"/>
        <v/>
      </c>
      <c r="L801" s="114"/>
    </row>
    <row r="802" spans="1:12" ht="15" customHeight="1" x14ac:dyDescent="0.25">
      <c r="A802" s="120" t="s">
        <v>1884</v>
      </c>
      <c r="B802" s="119" t="s">
        <v>163</v>
      </c>
      <c r="C802" s="119" t="s">
        <v>164</v>
      </c>
      <c r="D802" s="119" t="s">
        <v>285</v>
      </c>
      <c r="E802" s="119" t="s">
        <v>301</v>
      </c>
      <c r="F802" s="118" t="s">
        <v>373</v>
      </c>
      <c r="G802" s="117">
        <v>77.25</v>
      </c>
      <c r="H802" s="117">
        <v>65.7</v>
      </c>
      <c r="I802" s="117">
        <v>1.75</v>
      </c>
      <c r="J802" s="116">
        <v>127</v>
      </c>
      <c r="K802" s="115" t="str">
        <f t="shared" si="12"/>
        <v/>
      </c>
      <c r="L802" s="114"/>
    </row>
    <row r="803" spans="1:12" ht="15" customHeight="1" x14ac:dyDescent="0.25">
      <c r="A803" s="120" t="s">
        <v>1883</v>
      </c>
      <c r="B803" s="119" t="s">
        <v>163</v>
      </c>
      <c r="C803" s="119" t="s">
        <v>164</v>
      </c>
      <c r="D803" s="119" t="s">
        <v>285</v>
      </c>
      <c r="E803" s="119" t="s">
        <v>299</v>
      </c>
      <c r="F803" s="118" t="s">
        <v>373</v>
      </c>
      <c r="G803" s="117">
        <v>62.9</v>
      </c>
      <c r="H803" s="117">
        <v>53.5</v>
      </c>
      <c r="I803" s="117">
        <v>1.75</v>
      </c>
      <c r="J803" s="116">
        <v>500</v>
      </c>
      <c r="K803" s="115" t="str">
        <f t="shared" si="12"/>
        <v/>
      </c>
      <c r="L803" s="114"/>
    </row>
    <row r="804" spans="1:12" ht="15" customHeight="1" x14ac:dyDescent="0.25">
      <c r="A804" s="120" t="s">
        <v>1882</v>
      </c>
      <c r="B804" s="119" t="s">
        <v>163</v>
      </c>
      <c r="C804" s="119" t="s">
        <v>164</v>
      </c>
      <c r="D804" s="119" t="s">
        <v>285</v>
      </c>
      <c r="E804" s="119" t="s">
        <v>297</v>
      </c>
      <c r="F804" s="118" t="s">
        <v>373</v>
      </c>
      <c r="G804" s="117">
        <v>52.55</v>
      </c>
      <c r="H804" s="117">
        <v>44.7</v>
      </c>
      <c r="I804" s="117">
        <v>1.75</v>
      </c>
      <c r="J804" s="116">
        <v>219</v>
      </c>
      <c r="K804" s="115" t="str">
        <f t="shared" si="12"/>
        <v/>
      </c>
      <c r="L804" s="114"/>
    </row>
    <row r="805" spans="1:12" ht="15" customHeight="1" x14ac:dyDescent="0.25">
      <c r="A805" s="120" t="s">
        <v>1881</v>
      </c>
      <c r="B805" s="119" t="s">
        <v>163</v>
      </c>
      <c r="C805" s="119" t="s">
        <v>164</v>
      </c>
      <c r="D805" s="119" t="s">
        <v>285</v>
      </c>
      <c r="E805" s="119" t="s">
        <v>295</v>
      </c>
      <c r="F805" s="118" t="s">
        <v>373</v>
      </c>
      <c r="G805" s="117">
        <v>43.1</v>
      </c>
      <c r="H805" s="117">
        <v>36.65</v>
      </c>
      <c r="I805" s="117">
        <v>1.75</v>
      </c>
      <c r="J805" s="116">
        <v>22</v>
      </c>
      <c r="K805" s="115" t="str">
        <f t="shared" si="12"/>
        <v/>
      </c>
      <c r="L805" s="114"/>
    </row>
    <row r="806" spans="1:12" ht="15" customHeight="1" x14ac:dyDescent="0.25">
      <c r="A806" s="120" t="s">
        <v>1880</v>
      </c>
      <c r="B806" s="119" t="s">
        <v>163</v>
      </c>
      <c r="C806" s="119" t="s">
        <v>164</v>
      </c>
      <c r="D806" s="119" t="s">
        <v>285</v>
      </c>
      <c r="E806" s="119" t="s">
        <v>291</v>
      </c>
      <c r="F806" s="118" t="s">
        <v>373</v>
      </c>
      <c r="G806" s="117">
        <v>35.549999999999997</v>
      </c>
      <c r="H806" s="117">
        <v>30.25</v>
      </c>
      <c r="I806" s="117">
        <v>1.75</v>
      </c>
      <c r="J806" s="116">
        <v>500</v>
      </c>
      <c r="K806" s="115" t="str">
        <f t="shared" si="12"/>
        <v/>
      </c>
      <c r="L806" s="114"/>
    </row>
    <row r="807" spans="1:12" ht="15" customHeight="1" x14ac:dyDescent="0.25">
      <c r="A807" s="120" t="s">
        <v>1879</v>
      </c>
      <c r="B807" s="119" t="s">
        <v>163</v>
      </c>
      <c r="C807" s="119" t="s">
        <v>164</v>
      </c>
      <c r="D807" s="119" t="s">
        <v>285</v>
      </c>
      <c r="E807" s="119" t="s">
        <v>287</v>
      </c>
      <c r="F807" s="118" t="s">
        <v>373</v>
      </c>
      <c r="G807" s="117">
        <v>31.9</v>
      </c>
      <c r="H807" s="117">
        <v>27.15</v>
      </c>
      <c r="I807" s="117">
        <v>1.75</v>
      </c>
      <c r="J807" s="116">
        <v>46</v>
      </c>
      <c r="K807" s="115" t="str">
        <f t="shared" si="12"/>
        <v/>
      </c>
      <c r="L807" s="114"/>
    </row>
    <row r="808" spans="1:12" ht="15" customHeight="1" x14ac:dyDescent="0.25">
      <c r="A808" s="120" t="s">
        <v>1878</v>
      </c>
      <c r="B808" s="119" t="s">
        <v>163</v>
      </c>
      <c r="C808" s="119" t="s">
        <v>164</v>
      </c>
      <c r="D808" s="119" t="s">
        <v>285</v>
      </c>
      <c r="E808" s="119" t="s">
        <v>315</v>
      </c>
      <c r="F808" s="118" t="s">
        <v>373</v>
      </c>
      <c r="G808" s="117">
        <v>27.1</v>
      </c>
      <c r="H808" s="117">
        <v>23.05</v>
      </c>
      <c r="I808" s="117">
        <v>1.75</v>
      </c>
      <c r="J808" s="116">
        <v>35</v>
      </c>
      <c r="K808" s="115" t="str">
        <f t="shared" si="12"/>
        <v/>
      </c>
      <c r="L808" s="114"/>
    </row>
    <row r="809" spans="1:12" ht="15" customHeight="1" x14ac:dyDescent="0.25">
      <c r="A809" s="120" t="s">
        <v>1877</v>
      </c>
      <c r="B809" s="119" t="s">
        <v>1869</v>
      </c>
      <c r="C809" s="119" t="s">
        <v>1868</v>
      </c>
      <c r="D809" s="119" t="s">
        <v>285</v>
      </c>
      <c r="E809" s="119" t="s">
        <v>301</v>
      </c>
      <c r="F809" s="118" t="s">
        <v>97</v>
      </c>
      <c r="G809" s="117">
        <v>75.849999999999994</v>
      </c>
      <c r="H809" s="117">
        <v>64.5</v>
      </c>
      <c r="I809" s="117">
        <v>1.5</v>
      </c>
      <c r="J809" s="116">
        <v>26</v>
      </c>
      <c r="K809" s="115" t="str">
        <f t="shared" si="12"/>
        <v/>
      </c>
      <c r="L809" s="114"/>
    </row>
    <row r="810" spans="1:12" ht="15" customHeight="1" x14ac:dyDescent="0.25">
      <c r="A810" s="120" t="s">
        <v>1876</v>
      </c>
      <c r="B810" s="119" t="s">
        <v>1869</v>
      </c>
      <c r="C810" s="119" t="s">
        <v>1868</v>
      </c>
      <c r="D810" s="119" t="s">
        <v>285</v>
      </c>
      <c r="E810" s="119" t="s">
        <v>299</v>
      </c>
      <c r="F810" s="118" t="s">
        <v>97</v>
      </c>
      <c r="G810" s="117">
        <v>63.75</v>
      </c>
      <c r="H810" s="117">
        <v>54.2</v>
      </c>
      <c r="I810" s="117">
        <v>1.5</v>
      </c>
      <c r="J810" s="116">
        <v>436</v>
      </c>
      <c r="K810" s="115" t="str">
        <f t="shared" si="12"/>
        <v/>
      </c>
      <c r="L810" s="114"/>
    </row>
    <row r="811" spans="1:12" ht="15" customHeight="1" x14ac:dyDescent="0.25">
      <c r="A811" s="120" t="s">
        <v>1875</v>
      </c>
      <c r="B811" s="119" t="s">
        <v>1869</v>
      </c>
      <c r="C811" s="119" t="s">
        <v>1868</v>
      </c>
      <c r="D811" s="119" t="s">
        <v>285</v>
      </c>
      <c r="E811" s="119" t="s">
        <v>297</v>
      </c>
      <c r="F811" s="118" t="s">
        <v>97</v>
      </c>
      <c r="G811" s="117">
        <v>51.85</v>
      </c>
      <c r="H811" s="117">
        <v>44.1</v>
      </c>
      <c r="I811" s="117">
        <v>1.5</v>
      </c>
      <c r="J811" s="116">
        <v>167</v>
      </c>
      <c r="K811" s="115" t="str">
        <f t="shared" si="12"/>
        <v/>
      </c>
      <c r="L811" s="114"/>
    </row>
    <row r="812" spans="1:12" ht="15" customHeight="1" x14ac:dyDescent="0.25">
      <c r="A812" s="120" t="s">
        <v>1874</v>
      </c>
      <c r="B812" s="119" t="s">
        <v>1869</v>
      </c>
      <c r="C812" s="119" t="s">
        <v>1868</v>
      </c>
      <c r="D812" s="119" t="s">
        <v>285</v>
      </c>
      <c r="E812" s="119" t="s">
        <v>295</v>
      </c>
      <c r="F812" s="118" t="s">
        <v>97</v>
      </c>
      <c r="G812" s="117">
        <v>41.4</v>
      </c>
      <c r="H812" s="117">
        <v>35.200000000000003</v>
      </c>
      <c r="I812" s="117">
        <v>1.5</v>
      </c>
      <c r="J812" s="116">
        <v>20</v>
      </c>
      <c r="K812" s="115" t="str">
        <f t="shared" si="12"/>
        <v/>
      </c>
      <c r="L812" s="114"/>
    </row>
    <row r="813" spans="1:12" ht="15" customHeight="1" x14ac:dyDescent="0.25">
      <c r="A813" s="120" t="s">
        <v>1873</v>
      </c>
      <c r="B813" s="119" t="s">
        <v>1869</v>
      </c>
      <c r="C813" s="119" t="s">
        <v>1868</v>
      </c>
      <c r="D813" s="119" t="s">
        <v>285</v>
      </c>
      <c r="E813" s="119" t="s">
        <v>359</v>
      </c>
      <c r="F813" s="118" t="s">
        <v>97</v>
      </c>
      <c r="G813" s="117">
        <v>41.6</v>
      </c>
      <c r="H813" s="117">
        <v>35.4</v>
      </c>
      <c r="I813" s="117">
        <v>1.5</v>
      </c>
      <c r="J813" s="116">
        <v>18</v>
      </c>
      <c r="K813" s="115" t="str">
        <f t="shared" si="12"/>
        <v/>
      </c>
      <c r="L813" s="114"/>
    </row>
    <row r="814" spans="1:12" ht="15" customHeight="1" x14ac:dyDescent="0.25">
      <c r="A814" s="120" t="s">
        <v>1872</v>
      </c>
      <c r="B814" s="119" t="s">
        <v>1869</v>
      </c>
      <c r="C814" s="119" t="s">
        <v>1868</v>
      </c>
      <c r="D814" s="119" t="s">
        <v>285</v>
      </c>
      <c r="E814" s="119" t="s">
        <v>319</v>
      </c>
      <c r="F814" s="118" t="s">
        <v>97</v>
      </c>
      <c r="G814" s="117">
        <v>36.25</v>
      </c>
      <c r="H814" s="117">
        <v>30.85</v>
      </c>
      <c r="I814" s="117">
        <v>1.5</v>
      </c>
      <c r="J814" s="116">
        <v>352</v>
      </c>
      <c r="K814" s="115" t="str">
        <f t="shared" si="12"/>
        <v/>
      </c>
      <c r="L814" s="114"/>
    </row>
    <row r="815" spans="1:12" ht="15" customHeight="1" x14ac:dyDescent="0.25">
      <c r="A815" s="120" t="s">
        <v>1871</v>
      </c>
      <c r="B815" s="119" t="s">
        <v>1869</v>
      </c>
      <c r="C815" s="119" t="s">
        <v>1868</v>
      </c>
      <c r="D815" s="119" t="s">
        <v>285</v>
      </c>
      <c r="E815" s="119" t="s">
        <v>291</v>
      </c>
      <c r="F815" s="118" t="s">
        <v>97</v>
      </c>
      <c r="G815" s="117">
        <v>32.549999999999997</v>
      </c>
      <c r="H815" s="117">
        <v>27.7</v>
      </c>
      <c r="I815" s="117">
        <v>1.5</v>
      </c>
      <c r="J815" s="116">
        <v>299</v>
      </c>
      <c r="K815" s="115" t="str">
        <f t="shared" si="12"/>
        <v/>
      </c>
      <c r="L815" s="114"/>
    </row>
    <row r="816" spans="1:12" ht="15" customHeight="1" x14ac:dyDescent="0.25">
      <c r="A816" s="120" t="s">
        <v>1870</v>
      </c>
      <c r="B816" s="119" t="s">
        <v>1869</v>
      </c>
      <c r="C816" s="119" t="s">
        <v>1868</v>
      </c>
      <c r="D816" s="119" t="s">
        <v>285</v>
      </c>
      <c r="E816" s="119" t="s">
        <v>287</v>
      </c>
      <c r="F816" s="118" t="s">
        <v>97</v>
      </c>
      <c r="G816" s="117">
        <v>29.1</v>
      </c>
      <c r="H816" s="117">
        <v>24.75</v>
      </c>
      <c r="I816" s="117">
        <v>1.5</v>
      </c>
      <c r="J816" s="116">
        <v>80</v>
      </c>
      <c r="K816" s="115" t="str">
        <f t="shared" si="12"/>
        <v/>
      </c>
      <c r="L816" s="114"/>
    </row>
    <row r="817" spans="1:12" ht="15" customHeight="1" x14ac:dyDescent="0.25">
      <c r="A817" s="120" t="s">
        <v>1867</v>
      </c>
      <c r="B817" s="119" t="s">
        <v>1862</v>
      </c>
      <c r="C817" s="119" t="s">
        <v>1861</v>
      </c>
      <c r="D817" s="119" t="s">
        <v>285</v>
      </c>
      <c r="E817" s="119" t="s">
        <v>359</v>
      </c>
      <c r="F817" s="118" t="s">
        <v>373</v>
      </c>
      <c r="G817" s="117">
        <v>44.35</v>
      </c>
      <c r="H817" s="117">
        <v>37.700000000000003</v>
      </c>
      <c r="I817" s="117">
        <v>1</v>
      </c>
      <c r="J817" s="116">
        <v>24</v>
      </c>
      <c r="K817" s="115" t="str">
        <f t="shared" si="12"/>
        <v/>
      </c>
      <c r="L817" s="114"/>
    </row>
    <row r="818" spans="1:12" ht="15" customHeight="1" x14ac:dyDescent="0.25">
      <c r="A818" s="120" t="s">
        <v>1866</v>
      </c>
      <c r="B818" s="119" t="s">
        <v>1862</v>
      </c>
      <c r="C818" s="119" t="s">
        <v>1861</v>
      </c>
      <c r="D818" s="119" t="s">
        <v>285</v>
      </c>
      <c r="E818" s="119" t="s">
        <v>319</v>
      </c>
      <c r="F818" s="118" t="s">
        <v>373</v>
      </c>
      <c r="G818" s="117">
        <v>36.15</v>
      </c>
      <c r="H818" s="117">
        <v>30.75</v>
      </c>
      <c r="I818" s="117">
        <v>1</v>
      </c>
      <c r="J818" s="116">
        <v>186</v>
      </c>
      <c r="K818" s="115" t="str">
        <f t="shared" si="12"/>
        <v/>
      </c>
      <c r="L818" s="114"/>
    </row>
    <row r="819" spans="1:12" ht="15" customHeight="1" x14ac:dyDescent="0.25">
      <c r="A819" s="120" t="s">
        <v>1865</v>
      </c>
      <c r="B819" s="119" t="s">
        <v>1862</v>
      </c>
      <c r="C819" s="119" t="s">
        <v>1861</v>
      </c>
      <c r="D819" s="119" t="s">
        <v>285</v>
      </c>
      <c r="E819" s="119" t="s">
        <v>291</v>
      </c>
      <c r="F819" s="118" t="s">
        <v>373</v>
      </c>
      <c r="G819" s="117">
        <v>32.5</v>
      </c>
      <c r="H819" s="117">
        <v>27.65</v>
      </c>
      <c r="I819" s="117">
        <v>1</v>
      </c>
      <c r="J819" s="116">
        <v>410</v>
      </c>
      <c r="K819" s="115" t="str">
        <f t="shared" si="12"/>
        <v/>
      </c>
      <c r="L819" s="114"/>
    </row>
    <row r="820" spans="1:12" ht="15" customHeight="1" x14ac:dyDescent="0.25">
      <c r="A820" s="120" t="s">
        <v>1864</v>
      </c>
      <c r="B820" s="119" t="s">
        <v>1862</v>
      </c>
      <c r="C820" s="119" t="s">
        <v>1861</v>
      </c>
      <c r="D820" s="119" t="s">
        <v>285</v>
      </c>
      <c r="E820" s="119" t="s">
        <v>287</v>
      </c>
      <c r="F820" s="118" t="s">
        <v>373</v>
      </c>
      <c r="G820" s="117">
        <v>29.05</v>
      </c>
      <c r="H820" s="117">
        <v>24.7</v>
      </c>
      <c r="I820" s="117">
        <v>1</v>
      </c>
      <c r="J820" s="116">
        <v>132</v>
      </c>
      <c r="K820" s="115" t="str">
        <f t="shared" si="12"/>
        <v/>
      </c>
      <c r="L820" s="114"/>
    </row>
    <row r="821" spans="1:12" ht="15" customHeight="1" x14ac:dyDescent="0.25">
      <c r="A821" s="120" t="s">
        <v>1863</v>
      </c>
      <c r="B821" s="119" t="s">
        <v>1862</v>
      </c>
      <c r="C821" s="119" t="s">
        <v>1861</v>
      </c>
      <c r="D821" s="119" t="s">
        <v>285</v>
      </c>
      <c r="E821" s="119" t="s">
        <v>315</v>
      </c>
      <c r="F821" s="118" t="s">
        <v>373</v>
      </c>
      <c r="G821" s="117">
        <v>24.35</v>
      </c>
      <c r="H821" s="117">
        <v>20.7</v>
      </c>
      <c r="I821" s="117">
        <v>1</v>
      </c>
      <c r="J821" s="116">
        <v>24</v>
      </c>
      <c r="K821" s="115" t="str">
        <f t="shared" si="12"/>
        <v/>
      </c>
      <c r="L821" s="114"/>
    </row>
    <row r="822" spans="1:12" ht="15" customHeight="1" x14ac:dyDescent="0.25">
      <c r="A822" s="120" t="s">
        <v>1860</v>
      </c>
      <c r="B822" s="119" t="s">
        <v>159</v>
      </c>
      <c r="C822" s="119" t="s">
        <v>160</v>
      </c>
      <c r="D822" s="119" t="s">
        <v>285</v>
      </c>
      <c r="E822" s="119" t="s">
        <v>301</v>
      </c>
      <c r="F822" s="118" t="s">
        <v>373</v>
      </c>
      <c r="G822" s="117">
        <v>74.55</v>
      </c>
      <c r="H822" s="117">
        <v>63.4</v>
      </c>
      <c r="I822" s="117">
        <v>0.75</v>
      </c>
      <c r="J822" s="116">
        <v>78</v>
      </c>
      <c r="K822" s="115" t="str">
        <f t="shared" si="12"/>
        <v/>
      </c>
      <c r="L822" s="114"/>
    </row>
    <row r="823" spans="1:12" ht="15" customHeight="1" x14ac:dyDescent="0.25">
      <c r="A823" s="120" t="s">
        <v>1859</v>
      </c>
      <c r="B823" s="119" t="s">
        <v>159</v>
      </c>
      <c r="C823" s="119" t="s">
        <v>160</v>
      </c>
      <c r="D823" s="119" t="s">
        <v>285</v>
      </c>
      <c r="E823" s="119" t="s">
        <v>299</v>
      </c>
      <c r="F823" s="118" t="s">
        <v>373</v>
      </c>
      <c r="G823" s="117">
        <v>63.7</v>
      </c>
      <c r="H823" s="117">
        <v>54.15</v>
      </c>
      <c r="I823" s="117">
        <v>0.75</v>
      </c>
      <c r="J823" s="116">
        <v>500</v>
      </c>
      <c r="K823" s="115" t="str">
        <f t="shared" si="12"/>
        <v/>
      </c>
      <c r="L823" s="114"/>
    </row>
    <row r="824" spans="1:12" ht="15" customHeight="1" x14ac:dyDescent="0.25">
      <c r="A824" s="120" t="s">
        <v>1858</v>
      </c>
      <c r="B824" s="119" t="s">
        <v>159</v>
      </c>
      <c r="C824" s="119" t="s">
        <v>160</v>
      </c>
      <c r="D824" s="119" t="s">
        <v>285</v>
      </c>
      <c r="E824" s="119" t="s">
        <v>297</v>
      </c>
      <c r="F824" s="118" t="s">
        <v>373</v>
      </c>
      <c r="G824" s="117">
        <v>52.6</v>
      </c>
      <c r="H824" s="117">
        <v>44.75</v>
      </c>
      <c r="I824" s="117">
        <v>0.75</v>
      </c>
      <c r="J824" s="116">
        <v>500</v>
      </c>
      <c r="K824" s="115" t="str">
        <f t="shared" si="12"/>
        <v/>
      </c>
      <c r="L824" s="114"/>
    </row>
    <row r="825" spans="1:12" ht="15" customHeight="1" x14ac:dyDescent="0.25">
      <c r="A825" s="120" t="s">
        <v>1857</v>
      </c>
      <c r="B825" s="119" t="s">
        <v>159</v>
      </c>
      <c r="C825" s="119" t="s">
        <v>160</v>
      </c>
      <c r="D825" s="119" t="s">
        <v>285</v>
      </c>
      <c r="E825" s="119" t="s">
        <v>295</v>
      </c>
      <c r="F825" s="118" t="s">
        <v>373</v>
      </c>
      <c r="G825" s="117">
        <v>42.15</v>
      </c>
      <c r="H825" s="117">
        <v>35.85</v>
      </c>
      <c r="I825" s="117">
        <v>0.75</v>
      </c>
      <c r="J825" s="116">
        <v>46</v>
      </c>
      <c r="K825" s="115" t="str">
        <f t="shared" si="12"/>
        <v/>
      </c>
      <c r="L825" s="114"/>
    </row>
    <row r="826" spans="1:12" ht="15" customHeight="1" x14ac:dyDescent="0.25">
      <c r="A826" s="120" t="s">
        <v>1856</v>
      </c>
      <c r="B826" s="119" t="s">
        <v>159</v>
      </c>
      <c r="C826" s="119" t="s">
        <v>160</v>
      </c>
      <c r="D826" s="119" t="s">
        <v>285</v>
      </c>
      <c r="E826" s="119" t="s">
        <v>359</v>
      </c>
      <c r="F826" s="118" t="s">
        <v>373</v>
      </c>
      <c r="G826" s="117">
        <v>45.35</v>
      </c>
      <c r="H826" s="117">
        <v>38.549999999999997</v>
      </c>
      <c r="I826" s="117">
        <v>0.75</v>
      </c>
      <c r="J826" s="116">
        <v>28</v>
      </c>
      <c r="K826" s="115" t="str">
        <f t="shared" si="12"/>
        <v/>
      </c>
      <c r="L826" s="114"/>
    </row>
    <row r="827" spans="1:12" ht="15" customHeight="1" x14ac:dyDescent="0.25">
      <c r="A827" s="120" t="s">
        <v>1855</v>
      </c>
      <c r="B827" s="119" t="s">
        <v>159</v>
      </c>
      <c r="C827" s="119" t="s">
        <v>160</v>
      </c>
      <c r="D827" s="119" t="s">
        <v>285</v>
      </c>
      <c r="E827" s="119" t="s">
        <v>357</v>
      </c>
      <c r="F827" s="118" t="s">
        <v>373</v>
      </c>
      <c r="G827" s="117">
        <v>40.75</v>
      </c>
      <c r="H827" s="117">
        <v>34.65</v>
      </c>
      <c r="I827" s="117">
        <v>0.75</v>
      </c>
      <c r="J827" s="116">
        <v>58</v>
      </c>
      <c r="K827" s="115" t="str">
        <f t="shared" si="12"/>
        <v/>
      </c>
      <c r="L827" s="114"/>
    </row>
    <row r="828" spans="1:12" ht="15" customHeight="1" x14ac:dyDescent="0.25">
      <c r="A828" s="120" t="s">
        <v>1854</v>
      </c>
      <c r="B828" s="119" t="s">
        <v>159</v>
      </c>
      <c r="C828" s="119" t="s">
        <v>160</v>
      </c>
      <c r="D828" s="119" t="s">
        <v>285</v>
      </c>
      <c r="E828" s="119" t="s">
        <v>319</v>
      </c>
      <c r="F828" s="118" t="s">
        <v>373</v>
      </c>
      <c r="G828" s="117">
        <v>36.85</v>
      </c>
      <c r="H828" s="117">
        <v>31.35</v>
      </c>
      <c r="I828" s="117">
        <v>0.75</v>
      </c>
      <c r="J828" s="116">
        <v>500</v>
      </c>
      <c r="K828" s="115" t="str">
        <f t="shared" si="12"/>
        <v/>
      </c>
      <c r="L828" s="114"/>
    </row>
    <row r="829" spans="1:12" ht="15" customHeight="1" x14ac:dyDescent="0.25">
      <c r="A829" s="120" t="s">
        <v>1853</v>
      </c>
      <c r="B829" s="119" t="s">
        <v>159</v>
      </c>
      <c r="C829" s="119" t="s">
        <v>160</v>
      </c>
      <c r="D829" s="119" t="s">
        <v>285</v>
      </c>
      <c r="E829" s="119" t="s">
        <v>291</v>
      </c>
      <c r="F829" s="118" t="s">
        <v>373</v>
      </c>
      <c r="G829" s="117">
        <v>33.15</v>
      </c>
      <c r="H829" s="117">
        <v>28.2</v>
      </c>
      <c r="I829" s="117">
        <v>0.75</v>
      </c>
      <c r="J829" s="116">
        <v>500</v>
      </c>
      <c r="K829" s="115" t="str">
        <f t="shared" si="12"/>
        <v/>
      </c>
      <c r="L829" s="114"/>
    </row>
    <row r="830" spans="1:12" ht="15" customHeight="1" x14ac:dyDescent="0.25">
      <c r="A830" s="120" t="s">
        <v>1852</v>
      </c>
      <c r="B830" s="119" t="s">
        <v>159</v>
      </c>
      <c r="C830" s="119" t="s">
        <v>160</v>
      </c>
      <c r="D830" s="119" t="s">
        <v>285</v>
      </c>
      <c r="E830" s="119" t="s">
        <v>287</v>
      </c>
      <c r="F830" s="118" t="s">
        <v>373</v>
      </c>
      <c r="G830" s="117">
        <v>29.55</v>
      </c>
      <c r="H830" s="117">
        <v>25.15</v>
      </c>
      <c r="I830" s="117">
        <v>0.75</v>
      </c>
      <c r="J830" s="116">
        <v>500</v>
      </c>
      <c r="K830" s="115" t="str">
        <f t="shared" si="12"/>
        <v/>
      </c>
      <c r="L830" s="114"/>
    </row>
    <row r="831" spans="1:12" ht="15" customHeight="1" x14ac:dyDescent="0.25">
      <c r="A831" s="120" t="s">
        <v>1851</v>
      </c>
      <c r="B831" s="119" t="s">
        <v>159</v>
      </c>
      <c r="C831" s="119" t="s">
        <v>160</v>
      </c>
      <c r="D831" s="119" t="s">
        <v>285</v>
      </c>
      <c r="E831" s="119" t="s">
        <v>315</v>
      </c>
      <c r="F831" s="118" t="s">
        <v>373</v>
      </c>
      <c r="G831" s="117">
        <v>24.75</v>
      </c>
      <c r="H831" s="117">
        <v>21.05</v>
      </c>
      <c r="I831" s="117">
        <v>0.75</v>
      </c>
      <c r="J831" s="116">
        <v>460</v>
      </c>
      <c r="K831" s="115" t="str">
        <f t="shared" si="12"/>
        <v/>
      </c>
      <c r="L831" s="114"/>
    </row>
    <row r="832" spans="1:12" ht="15" customHeight="1" x14ac:dyDescent="0.25">
      <c r="A832" s="120" t="s">
        <v>1850</v>
      </c>
      <c r="B832" s="119" t="s">
        <v>167</v>
      </c>
      <c r="C832" s="119" t="s">
        <v>168</v>
      </c>
      <c r="D832" s="119" t="s">
        <v>285</v>
      </c>
      <c r="E832" s="119" t="s">
        <v>371</v>
      </c>
      <c r="F832" s="118" t="s">
        <v>373</v>
      </c>
      <c r="G832" s="117">
        <v>87.45</v>
      </c>
      <c r="H832" s="117">
        <v>74.349999999999994</v>
      </c>
      <c r="I832" s="117">
        <v>0.4</v>
      </c>
      <c r="J832" s="116">
        <v>26</v>
      </c>
      <c r="K832" s="115" t="str">
        <f t="shared" si="12"/>
        <v/>
      </c>
      <c r="L832" s="114"/>
    </row>
    <row r="833" spans="1:12" ht="15" customHeight="1" x14ac:dyDescent="0.25">
      <c r="A833" s="120" t="s">
        <v>1849</v>
      </c>
      <c r="B833" s="119" t="s">
        <v>167</v>
      </c>
      <c r="C833" s="119" t="s">
        <v>168</v>
      </c>
      <c r="D833" s="119" t="s">
        <v>285</v>
      </c>
      <c r="E833" s="119" t="s">
        <v>303</v>
      </c>
      <c r="F833" s="118" t="s">
        <v>373</v>
      </c>
      <c r="G833" s="117">
        <v>78.349999999999994</v>
      </c>
      <c r="H833" s="117">
        <v>66.599999999999994</v>
      </c>
      <c r="I833" s="117">
        <v>0.4</v>
      </c>
      <c r="J833" s="116">
        <v>351</v>
      </c>
      <c r="K833" s="115" t="str">
        <f t="shared" si="12"/>
        <v/>
      </c>
      <c r="L833" s="114"/>
    </row>
    <row r="834" spans="1:12" ht="15" customHeight="1" x14ac:dyDescent="0.25">
      <c r="A834" s="120" t="s">
        <v>1848</v>
      </c>
      <c r="B834" s="119" t="s">
        <v>167</v>
      </c>
      <c r="C834" s="119" t="s">
        <v>168</v>
      </c>
      <c r="D834" s="119" t="s">
        <v>285</v>
      </c>
      <c r="E834" s="119" t="s">
        <v>301</v>
      </c>
      <c r="F834" s="118" t="s">
        <v>373</v>
      </c>
      <c r="G834" s="117">
        <v>69.349999999999994</v>
      </c>
      <c r="H834" s="117">
        <v>58.95</v>
      </c>
      <c r="I834" s="117">
        <v>0.4</v>
      </c>
      <c r="J834" s="116">
        <v>148</v>
      </c>
      <c r="K834" s="115" t="str">
        <f t="shared" si="12"/>
        <v/>
      </c>
      <c r="L834" s="114"/>
    </row>
    <row r="835" spans="1:12" ht="15" customHeight="1" x14ac:dyDescent="0.25">
      <c r="A835" s="120" t="s">
        <v>1847</v>
      </c>
      <c r="B835" s="119" t="s">
        <v>167</v>
      </c>
      <c r="C835" s="119" t="s">
        <v>168</v>
      </c>
      <c r="D835" s="119" t="s">
        <v>285</v>
      </c>
      <c r="E835" s="119" t="s">
        <v>939</v>
      </c>
      <c r="F835" s="118" t="s">
        <v>373</v>
      </c>
      <c r="G835" s="117">
        <v>60.7</v>
      </c>
      <c r="H835" s="117">
        <v>51.6</v>
      </c>
      <c r="I835" s="117">
        <v>0.4</v>
      </c>
      <c r="J835" s="116">
        <v>50</v>
      </c>
      <c r="K835" s="115" t="str">
        <f t="shared" si="12"/>
        <v/>
      </c>
      <c r="L835" s="114"/>
    </row>
    <row r="836" spans="1:12" ht="15" customHeight="1" x14ac:dyDescent="0.25">
      <c r="A836" s="120" t="s">
        <v>1846</v>
      </c>
      <c r="B836" s="119" t="s">
        <v>167</v>
      </c>
      <c r="C836" s="119" t="s">
        <v>168</v>
      </c>
      <c r="D836" s="119" t="s">
        <v>285</v>
      </c>
      <c r="E836" s="119" t="s">
        <v>299</v>
      </c>
      <c r="F836" s="118" t="s">
        <v>373</v>
      </c>
      <c r="G836" s="117">
        <v>60.6</v>
      </c>
      <c r="H836" s="117">
        <v>51.55</v>
      </c>
      <c r="I836" s="117">
        <v>0.4</v>
      </c>
      <c r="J836" s="116">
        <v>500</v>
      </c>
      <c r="K836" s="115" t="str">
        <f t="shared" si="12"/>
        <v/>
      </c>
      <c r="L836" s="114"/>
    </row>
    <row r="837" spans="1:12" ht="15" customHeight="1" x14ac:dyDescent="0.25">
      <c r="A837" s="120" t="s">
        <v>1845</v>
      </c>
      <c r="B837" s="119" t="s">
        <v>167</v>
      </c>
      <c r="C837" s="119" t="s">
        <v>168</v>
      </c>
      <c r="D837" s="119" t="s">
        <v>285</v>
      </c>
      <c r="E837" s="119" t="s">
        <v>297</v>
      </c>
      <c r="F837" s="118" t="s">
        <v>373</v>
      </c>
      <c r="G837" s="117">
        <v>52.9</v>
      </c>
      <c r="H837" s="117">
        <v>45</v>
      </c>
      <c r="I837" s="117">
        <v>0.4</v>
      </c>
      <c r="J837" s="116">
        <v>500</v>
      </c>
      <c r="K837" s="115" t="str">
        <f t="shared" si="12"/>
        <v/>
      </c>
      <c r="L837" s="114"/>
    </row>
    <row r="838" spans="1:12" ht="15" customHeight="1" x14ac:dyDescent="0.25">
      <c r="A838" s="120" t="s">
        <v>1844</v>
      </c>
      <c r="B838" s="119" t="s">
        <v>167</v>
      </c>
      <c r="C838" s="119" t="s">
        <v>168</v>
      </c>
      <c r="D838" s="119" t="s">
        <v>285</v>
      </c>
      <c r="E838" s="119" t="s">
        <v>295</v>
      </c>
      <c r="F838" s="118" t="s">
        <v>373</v>
      </c>
      <c r="G838" s="117">
        <v>42.4</v>
      </c>
      <c r="H838" s="117">
        <v>36.049999999999997</v>
      </c>
      <c r="I838" s="117">
        <v>0.4</v>
      </c>
      <c r="J838" s="116">
        <v>200</v>
      </c>
      <c r="K838" s="115" t="str">
        <f t="shared" si="12"/>
        <v/>
      </c>
      <c r="L838" s="114"/>
    </row>
    <row r="839" spans="1:12" ht="15" customHeight="1" x14ac:dyDescent="0.25">
      <c r="A839" s="120" t="s">
        <v>1843</v>
      </c>
      <c r="B839" s="119" t="s">
        <v>167</v>
      </c>
      <c r="C839" s="119" t="s">
        <v>168</v>
      </c>
      <c r="D839" s="119" t="s">
        <v>285</v>
      </c>
      <c r="E839" s="119" t="s">
        <v>319</v>
      </c>
      <c r="F839" s="118" t="s">
        <v>373</v>
      </c>
      <c r="G839" s="117">
        <v>37.25</v>
      </c>
      <c r="H839" s="117">
        <v>31.7</v>
      </c>
      <c r="I839" s="117">
        <v>0.4</v>
      </c>
      <c r="J839" s="116">
        <v>500</v>
      </c>
      <c r="K839" s="115" t="str">
        <f t="shared" si="12"/>
        <v/>
      </c>
      <c r="L839" s="114"/>
    </row>
    <row r="840" spans="1:12" ht="15" customHeight="1" x14ac:dyDescent="0.25">
      <c r="A840" s="120" t="s">
        <v>1842</v>
      </c>
      <c r="B840" s="119" t="s">
        <v>167</v>
      </c>
      <c r="C840" s="119" t="s">
        <v>168</v>
      </c>
      <c r="D840" s="119" t="s">
        <v>285</v>
      </c>
      <c r="E840" s="119" t="s">
        <v>287</v>
      </c>
      <c r="F840" s="118" t="s">
        <v>373</v>
      </c>
      <c r="G840" s="117">
        <v>30.1</v>
      </c>
      <c r="H840" s="117">
        <v>25.6</v>
      </c>
      <c r="I840" s="117">
        <v>0.4</v>
      </c>
      <c r="J840" s="116">
        <v>490</v>
      </c>
      <c r="K840" s="115" t="str">
        <f t="shared" si="12"/>
        <v/>
      </c>
      <c r="L840" s="114"/>
    </row>
    <row r="841" spans="1:12" ht="15" customHeight="1" x14ac:dyDescent="0.25">
      <c r="A841" s="120" t="s">
        <v>1841</v>
      </c>
      <c r="B841" s="119" t="s">
        <v>167</v>
      </c>
      <c r="C841" s="119" t="s">
        <v>168</v>
      </c>
      <c r="D841" s="119" t="s">
        <v>285</v>
      </c>
      <c r="E841" s="119" t="s">
        <v>311</v>
      </c>
      <c r="F841" s="118" t="s">
        <v>373</v>
      </c>
      <c r="G841" s="117">
        <v>21.2</v>
      </c>
      <c r="H841" s="117">
        <v>18.05</v>
      </c>
      <c r="I841" s="117">
        <v>0.4</v>
      </c>
      <c r="J841" s="116">
        <v>173</v>
      </c>
      <c r="K841" s="115" t="str">
        <f t="shared" si="12"/>
        <v/>
      </c>
      <c r="L841" s="114"/>
    </row>
    <row r="842" spans="1:12" ht="15" customHeight="1" x14ac:dyDescent="0.25">
      <c r="A842" s="120" t="s">
        <v>1840</v>
      </c>
      <c r="B842" s="119" t="s">
        <v>167</v>
      </c>
      <c r="C842" s="119" t="s">
        <v>168</v>
      </c>
      <c r="D842" s="119" t="s">
        <v>285</v>
      </c>
      <c r="E842" s="119" t="s">
        <v>305</v>
      </c>
      <c r="F842" s="118" t="s">
        <v>373</v>
      </c>
      <c r="G842" s="117">
        <v>17.2</v>
      </c>
      <c r="H842" s="117">
        <v>14.65</v>
      </c>
      <c r="I842" s="117">
        <v>0.4</v>
      </c>
      <c r="J842" s="116">
        <v>55</v>
      </c>
      <c r="K842" s="115" t="str">
        <f t="shared" si="12"/>
        <v/>
      </c>
      <c r="L842" s="114"/>
    </row>
    <row r="843" spans="1:12" ht="15" customHeight="1" x14ac:dyDescent="0.25">
      <c r="A843" s="120" t="s">
        <v>1839</v>
      </c>
      <c r="B843" s="119" t="s">
        <v>167</v>
      </c>
      <c r="C843" s="119" t="s">
        <v>168</v>
      </c>
      <c r="D843" s="119" t="s">
        <v>285</v>
      </c>
      <c r="E843" s="119" t="s">
        <v>505</v>
      </c>
      <c r="F843" s="118" t="s">
        <v>373</v>
      </c>
      <c r="G843" s="117">
        <v>14.15</v>
      </c>
      <c r="H843" s="117">
        <v>12.05</v>
      </c>
      <c r="I843" s="117">
        <v>0.4</v>
      </c>
      <c r="J843" s="116">
        <v>27</v>
      </c>
      <c r="K843" s="115" t="str">
        <f t="shared" ref="K843:K906" si="13">IF(L843="","",IF(L843&lt;50,G843-($K$9*G843),IF(L843&gt;=50,H843-($K$9*H843))))</f>
        <v/>
      </c>
      <c r="L843" s="114"/>
    </row>
    <row r="844" spans="1:12" ht="15" customHeight="1" x14ac:dyDescent="0.25">
      <c r="A844" s="120" t="s">
        <v>1838</v>
      </c>
      <c r="B844" s="119" t="s">
        <v>1825</v>
      </c>
      <c r="C844" s="119" t="s">
        <v>1824</v>
      </c>
      <c r="D844" s="119" t="s">
        <v>285</v>
      </c>
      <c r="E844" s="119" t="s">
        <v>426</v>
      </c>
      <c r="F844" s="118" t="s">
        <v>373</v>
      </c>
      <c r="G844" s="117">
        <v>108.8</v>
      </c>
      <c r="H844" s="117">
        <v>92.5</v>
      </c>
      <c r="I844" s="117">
        <v>0.75</v>
      </c>
      <c r="J844" s="116">
        <v>118</v>
      </c>
      <c r="K844" s="115" t="str">
        <f t="shared" si="13"/>
        <v/>
      </c>
      <c r="L844" s="114"/>
    </row>
    <row r="845" spans="1:12" ht="15" customHeight="1" x14ac:dyDescent="0.25">
      <c r="A845" s="120" t="s">
        <v>1837</v>
      </c>
      <c r="B845" s="119" t="s">
        <v>1825</v>
      </c>
      <c r="C845" s="119" t="s">
        <v>1824</v>
      </c>
      <c r="D845" s="119" t="s">
        <v>285</v>
      </c>
      <c r="E845" s="119" t="s">
        <v>371</v>
      </c>
      <c r="F845" s="118" t="s">
        <v>373</v>
      </c>
      <c r="G845" s="117">
        <v>96.35</v>
      </c>
      <c r="H845" s="117">
        <v>81.900000000000006</v>
      </c>
      <c r="I845" s="117">
        <v>0.75</v>
      </c>
      <c r="J845" s="116">
        <v>500</v>
      </c>
      <c r="K845" s="115" t="str">
        <f t="shared" si="13"/>
        <v/>
      </c>
      <c r="L845" s="114"/>
    </row>
    <row r="846" spans="1:12" ht="15" customHeight="1" x14ac:dyDescent="0.25">
      <c r="A846" s="120" t="s">
        <v>1836</v>
      </c>
      <c r="B846" s="119" t="s">
        <v>1825</v>
      </c>
      <c r="C846" s="119" t="s">
        <v>1824</v>
      </c>
      <c r="D846" s="119" t="s">
        <v>285</v>
      </c>
      <c r="E846" s="119" t="s">
        <v>303</v>
      </c>
      <c r="F846" s="118" t="s">
        <v>373</v>
      </c>
      <c r="G846" s="117">
        <v>85.4</v>
      </c>
      <c r="H846" s="117">
        <v>72.599999999999994</v>
      </c>
      <c r="I846" s="117">
        <v>0.75</v>
      </c>
      <c r="J846" s="116">
        <v>500</v>
      </c>
      <c r="K846" s="115" t="str">
        <f t="shared" si="13"/>
        <v/>
      </c>
      <c r="L846" s="114"/>
    </row>
    <row r="847" spans="1:12" ht="15" customHeight="1" x14ac:dyDescent="0.25">
      <c r="A847" s="120" t="s">
        <v>1835</v>
      </c>
      <c r="B847" s="119" t="s">
        <v>1825</v>
      </c>
      <c r="C847" s="119" t="s">
        <v>1824</v>
      </c>
      <c r="D847" s="119" t="s">
        <v>285</v>
      </c>
      <c r="E847" s="119" t="s">
        <v>301</v>
      </c>
      <c r="F847" s="118" t="s">
        <v>373</v>
      </c>
      <c r="G847" s="117">
        <v>73.150000000000006</v>
      </c>
      <c r="H847" s="117">
        <v>62.2</v>
      </c>
      <c r="I847" s="117">
        <v>0.75</v>
      </c>
      <c r="J847" s="116">
        <v>500</v>
      </c>
      <c r="K847" s="115" t="str">
        <f t="shared" si="13"/>
        <v/>
      </c>
      <c r="L847" s="114"/>
    </row>
    <row r="848" spans="1:12" ht="15" customHeight="1" x14ac:dyDescent="0.25">
      <c r="A848" s="120" t="s">
        <v>1834</v>
      </c>
      <c r="B848" s="119" t="s">
        <v>1825</v>
      </c>
      <c r="C848" s="119" t="s">
        <v>1824</v>
      </c>
      <c r="D848" s="119" t="s">
        <v>285</v>
      </c>
      <c r="E848" s="119" t="s">
        <v>299</v>
      </c>
      <c r="F848" s="118" t="s">
        <v>373</v>
      </c>
      <c r="G848" s="117">
        <v>62.5</v>
      </c>
      <c r="H848" s="117">
        <v>53.15</v>
      </c>
      <c r="I848" s="117">
        <v>0.75</v>
      </c>
      <c r="J848" s="116">
        <v>500</v>
      </c>
      <c r="K848" s="115" t="str">
        <f t="shared" si="13"/>
        <v/>
      </c>
      <c r="L848" s="114"/>
    </row>
    <row r="849" spans="1:12" ht="15" customHeight="1" x14ac:dyDescent="0.25">
      <c r="A849" s="120" t="s">
        <v>1833</v>
      </c>
      <c r="B849" s="119" t="s">
        <v>1825</v>
      </c>
      <c r="C849" s="119" t="s">
        <v>1824</v>
      </c>
      <c r="D849" s="119" t="s">
        <v>285</v>
      </c>
      <c r="E849" s="119" t="s">
        <v>297</v>
      </c>
      <c r="F849" s="118" t="s">
        <v>373</v>
      </c>
      <c r="G849" s="117">
        <v>51.6</v>
      </c>
      <c r="H849" s="117">
        <v>43.9</v>
      </c>
      <c r="I849" s="117">
        <v>0.75</v>
      </c>
      <c r="J849" s="116">
        <v>500</v>
      </c>
      <c r="K849" s="115" t="str">
        <f t="shared" si="13"/>
        <v/>
      </c>
      <c r="L849" s="114"/>
    </row>
    <row r="850" spans="1:12" ht="15" customHeight="1" x14ac:dyDescent="0.25">
      <c r="A850" s="120" t="s">
        <v>1832</v>
      </c>
      <c r="B850" s="119" t="s">
        <v>1825</v>
      </c>
      <c r="C850" s="119" t="s">
        <v>1824</v>
      </c>
      <c r="D850" s="119" t="s">
        <v>285</v>
      </c>
      <c r="E850" s="119" t="s">
        <v>295</v>
      </c>
      <c r="F850" s="118" t="s">
        <v>373</v>
      </c>
      <c r="G850" s="117">
        <v>42.55</v>
      </c>
      <c r="H850" s="117">
        <v>36.200000000000003</v>
      </c>
      <c r="I850" s="117">
        <v>0.75</v>
      </c>
      <c r="J850" s="116">
        <v>85</v>
      </c>
      <c r="K850" s="115" t="str">
        <f t="shared" si="13"/>
        <v/>
      </c>
      <c r="L850" s="114"/>
    </row>
    <row r="851" spans="1:12" ht="15" customHeight="1" x14ac:dyDescent="0.25">
      <c r="A851" s="120" t="s">
        <v>1831</v>
      </c>
      <c r="B851" s="119" t="s">
        <v>1825</v>
      </c>
      <c r="C851" s="119" t="s">
        <v>1824</v>
      </c>
      <c r="D851" s="119" t="s">
        <v>285</v>
      </c>
      <c r="E851" s="119" t="s">
        <v>359</v>
      </c>
      <c r="F851" s="118" t="s">
        <v>373</v>
      </c>
      <c r="G851" s="117">
        <v>45.6</v>
      </c>
      <c r="H851" s="117">
        <v>38.799999999999997</v>
      </c>
      <c r="I851" s="117">
        <v>0.75</v>
      </c>
      <c r="J851" s="116">
        <v>50</v>
      </c>
      <c r="K851" s="115" t="str">
        <f t="shared" si="13"/>
        <v/>
      </c>
      <c r="L851" s="114"/>
    </row>
    <row r="852" spans="1:12" ht="15" customHeight="1" x14ac:dyDescent="0.25">
      <c r="A852" s="120" t="s">
        <v>1830</v>
      </c>
      <c r="B852" s="119" t="s">
        <v>1825</v>
      </c>
      <c r="C852" s="119" t="s">
        <v>1824</v>
      </c>
      <c r="D852" s="119" t="s">
        <v>285</v>
      </c>
      <c r="E852" s="119" t="s">
        <v>319</v>
      </c>
      <c r="F852" s="118" t="s">
        <v>373</v>
      </c>
      <c r="G852" s="117">
        <v>37.200000000000003</v>
      </c>
      <c r="H852" s="117">
        <v>31.65</v>
      </c>
      <c r="I852" s="117">
        <v>0.75</v>
      </c>
      <c r="J852" s="116">
        <v>500</v>
      </c>
      <c r="K852" s="115" t="str">
        <f t="shared" si="13"/>
        <v/>
      </c>
      <c r="L852" s="114"/>
    </row>
    <row r="853" spans="1:12" ht="15" customHeight="1" x14ac:dyDescent="0.25">
      <c r="A853" s="120" t="s">
        <v>1829</v>
      </c>
      <c r="B853" s="119" t="s">
        <v>1825</v>
      </c>
      <c r="C853" s="119" t="s">
        <v>1824</v>
      </c>
      <c r="D853" s="119" t="s">
        <v>285</v>
      </c>
      <c r="E853" s="119" t="s">
        <v>291</v>
      </c>
      <c r="F853" s="118" t="s">
        <v>373</v>
      </c>
      <c r="G853" s="117">
        <v>33.5</v>
      </c>
      <c r="H853" s="117">
        <v>28.5</v>
      </c>
      <c r="I853" s="117">
        <v>0.75</v>
      </c>
      <c r="J853" s="116">
        <v>500</v>
      </c>
      <c r="K853" s="115" t="str">
        <f t="shared" si="13"/>
        <v/>
      </c>
      <c r="L853" s="114"/>
    </row>
    <row r="854" spans="1:12" ht="15" customHeight="1" x14ac:dyDescent="0.25">
      <c r="A854" s="120" t="s">
        <v>1828</v>
      </c>
      <c r="B854" s="119" t="s">
        <v>1825</v>
      </c>
      <c r="C854" s="119" t="s">
        <v>1824</v>
      </c>
      <c r="D854" s="119" t="s">
        <v>285</v>
      </c>
      <c r="E854" s="119" t="s">
        <v>287</v>
      </c>
      <c r="F854" s="118" t="s">
        <v>373</v>
      </c>
      <c r="G854" s="117">
        <v>29.85</v>
      </c>
      <c r="H854" s="117">
        <v>25.4</v>
      </c>
      <c r="I854" s="117">
        <v>0.75</v>
      </c>
      <c r="J854" s="116">
        <v>500</v>
      </c>
      <c r="K854" s="115" t="str">
        <f t="shared" si="13"/>
        <v/>
      </c>
      <c r="L854" s="114"/>
    </row>
    <row r="855" spans="1:12" ht="15" customHeight="1" x14ac:dyDescent="0.25">
      <c r="A855" s="120" t="s">
        <v>1827</v>
      </c>
      <c r="B855" s="119" t="s">
        <v>1825</v>
      </c>
      <c r="C855" s="119" t="s">
        <v>1824</v>
      </c>
      <c r="D855" s="119" t="s">
        <v>285</v>
      </c>
      <c r="E855" s="119" t="s">
        <v>315</v>
      </c>
      <c r="F855" s="118" t="s">
        <v>373</v>
      </c>
      <c r="G855" s="117">
        <v>25.05</v>
      </c>
      <c r="H855" s="117">
        <v>21.3</v>
      </c>
      <c r="I855" s="117">
        <v>0.75</v>
      </c>
      <c r="J855" s="116">
        <v>92</v>
      </c>
      <c r="K855" s="115" t="str">
        <f t="shared" si="13"/>
        <v/>
      </c>
      <c r="L855" s="114"/>
    </row>
    <row r="856" spans="1:12" ht="15" customHeight="1" x14ac:dyDescent="0.25">
      <c r="A856" s="120" t="s">
        <v>1826</v>
      </c>
      <c r="B856" s="119" t="s">
        <v>1825</v>
      </c>
      <c r="C856" s="119" t="s">
        <v>1824</v>
      </c>
      <c r="D856" s="119" t="s">
        <v>285</v>
      </c>
      <c r="E856" s="119" t="s">
        <v>311</v>
      </c>
      <c r="F856" s="118" t="s">
        <v>373</v>
      </c>
      <c r="G856" s="117">
        <v>20.9</v>
      </c>
      <c r="H856" s="117">
        <v>17.8</v>
      </c>
      <c r="I856" s="117">
        <v>0.75</v>
      </c>
      <c r="J856" s="116">
        <v>371</v>
      </c>
      <c r="K856" s="115" t="str">
        <f t="shared" si="13"/>
        <v/>
      </c>
      <c r="L856" s="114"/>
    </row>
    <row r="857" spans="1:12" ht="15" customHeight="1" x14ac:dyDescent="0.25">
      <c r="A857" s="120" t="s">
        <v>1823</v>
      </c>
      <c r="B857" s="119" t="s">
        <v>1813</v>
      </c>
      <c r="C857" s="119" t="s">
        <v>1812</v>
      </c>
      <c r="D857" s="119" t="s">
        <v>285</v>
      </c>
      <c r="E857" s="119" t="s">
        <v>303</v>
      </c>
      <c r="F857" s="118" t="s">
        <v>373</v>
      </c>
      <c r="G857" s="117">
        <v>84.05</v>
      </c>
      <c r="H857" s="117">
        <v>71.45</v>
      </c>
      <c r="I857" s="117">
        <v>0.75</v>
      </c>
      <c r="J857" s="116">
        <v>90</v>
      </c>
      <c r="K857" s="115" t="str">
        <f t="shared" si="13"/>
        <v/>
      </c>
      <c r="L857" s="114"/>
    </row>
    <row r="858" spans="1:12" ht="15" customHeight="1" x14ac:dyDescent="0.25">
      <c r="A858" s="120" t="s">
        <v>1822</v>
      </c>
      <c r="B858" s="119" t="s">
        <v>1813</v>
      </c>
      <c r="C858" s="119" t="s">
        <v>1812</v>
      </c>
      <c r="D858" s="119" t="s">
        <v>285</v>
      </c>
      <c r="E858" s="119" t="s">
        <v>301</v>
      </c>
      <c r="F858" s="118" t="s">
        <v>373</v>
      </c>
      <c r="G858" s="117">
        <v>72.5</v>
      </c>
      <c r="H858" s="117">
        <v>61.65</v>
      </c>
      <c r="I858" s="117">
        <v>0.75</v>
      </c>
      <c r="J858" s="116">
        <v>255</v>
      </c>
      <c r="K858" s="115" t="str">
        <f t="shared" si="13"/>
        <v/>
      </c>
      <c r="L858" s="114"/>
    </row>
    <row r="859" spans="1:12" ht="15" customHeight="1" x14ac:dyDescent="0.25">
      <c r="A859" s="120" t="s">
        <v>1821</v>
      </c>
      <c r="B859" s="119" t="s">
        <v>1813</v>
      </c>
      <c r="C859" s="119" t="s">
        <v>1812</v>
      </c>
      <c r="D859" s="119" t="s">
        <v>285</v>
      </c>
      <c r="E859" s="119" t="s">
        <v>299</v>
      </c>
      <c r="F859" s="118" t="s">
        <v>373</v>
      </c>
      <c r="G859" s="117">
        <v>62.55</v>
      </c>
      <c r="H859" s="117">
        <v>53.2</v>
      </c>
      <c r="I859" s="117">
        <v>0.75</v>
      </c>
      <c r="J859" s="116">
        <v>243</v>
      </c>
      <c r="K859" s="115" t="str">
        <f t="shared" si="13"/>
        <v/>
      </c>
      <c r="L859" s="114"/>
    </row>
    <row r="860" spans="1:12" ht="15" customHeight="1" x14ac:dyDescent="0.25">
      <c r="A860" s="120" t="s">
        <v>1820</v>
      </c>
      <c r="B860" s="119" t="s">
        <v>1813</v>
      </c>
      <c r="C860" s="119" t="s">
        <v>1812</v>
      </c>
      <c r="D860" s="119" t="s">
        <v>285</v>
      </c>
      <c r="E860" s="119" t="s">
        <v>297</v>
      </c>
      <c r="F860" s="118" t="s">
        <v>373</v>
      </c>
      <c r="G860" s="117">
        <v>54</v>
      </c>
      <c r="H860" s="117">
        <v>45.9</v>
      </c>
      <c r="I860" s="117">
        <v>0.75</v>
      </c>
      <c r="J860" s="116">
        <v>500</v>
      </c>
      <c r="K860" s="115" t="str">
        <f t="shared" si="13"/>
        <v/>
      </c>
      <c r="L860" s="114"/>
    </row>
    <row r="861" spans="1:12" ht="15" customHeight="1" x14ac:dyDescent="0.25">
      <c r="A861" s="120" t="s">
        <v>1819</v>
      </c>
      <c r="B861" s="119" t="s">
        <v>1813</v>
      </c>
      <c r="C861" s="119" t="s">
        <v>1812</v>
      </c>
      <c r="D861" s="119" t="s">
        <v>285</v>
      </c>
      <c r="E861" s="119" t="s">
        <v>295</v>
      </c>
      <c r="F861" s="118" t="s">
        <v>373</v>
      </c>
      <c r="G861" s="117">
        <v>45.75</v>
      </c>
      <c r="H861" s="117">
        <v>38.9</v>
      </c>
      <c r="I861" s="117">
        <v>0.75</v>
      </c>
      <c r="J861" s="116">
        <v>396</v>
      </c>
      <c r="K861" s="115" t="str">
        <f t="shared" si="13"/>
        <v/>
      </c>
      <c r="L861" s="114"/>
    </row>
    <row r="862" spans="1:12" ht="15" customHeight="1" x14ac:dyDescent="0.25">
      <c r="A862" s="120" t="s">
        <v>1818</v>
      </c>
      <c r="B862" s="119" t="s">
        <v>1813</v>
      </c>
      <c r="C862" s="119" t="s">
        <v>1812</v>
      </c>
      <c r="D862" s="119" t="s">
        <v>285</v>
      </c>
      <c r="E862" s="119" t="s">
        <v>293</v>
      </c>
      <c r="F862" s="118" t="s">
        <v>373</v>
      </c>
      <c r="G862" s="117">
        <v>37.85</v>
      </c>
      <c r="H862" s="117">
        <v>32.200000000000003</v>
      </c>
      <c r="I862" s="117">
        <v>0.75</v>
      </c>
      <c r="J862" s="116">
        <v>68</v>
      </c>
      <c r="K862" s="115" t="str">
        <f t="shared" si="13"/>
        <v/>
      </c>
      <c r="L862" s="114"/>
    </row>
    <row r="863" spans="1:12" ht="15" customHeight="1" x14ac:dyDescent="0.25">
      <c r="A863" s="120" t="s">
        <v>1817</v>
      </c>
      <c r="B863" s="119" t="s">
        <v>1813</v>
      </c>
      <c r="C863" s="119" t="s">
        <v>1812</v>
      </c>
      <c r="D863" s="119" t="s">
        <v>285</v>
      </c>
      <c r="E863" s="119" t="s">
        <v>319</v>
      </c>
      <c r="F863" s="118" t="s">
        <v>373</v>
      </c>
      <c r="G863" s="117">
        <v>37.6</v>
      </c>
      <c r="H863" s="117">
        <v>32</v>
      </c>
      <c r="I863" s="117">
        <v>0.75</v>
      </c>
      <c r="J863" s="116">
        <v>500</v>
      </c>
      <c r="K863" s="115" t="str">
        <f t="shared" si="13"/>
        <v/>
      </c>
      <c r="L863" s="114"/>
    </row>
    <row r="864" spans="1:12" ht="15" customHeight="1" x14ac:dyDescent="0.25">
      <c r="A864" s="120" t="s">
        <v>1816</v>
      </c>
      <c r="B864" s="119" t="s">
        <v>1813</v>
      </c>
      <c r="C864" s="119" t="s">
        <v>1812</v>
      </c>
      <c r="D864" s="119" t="s">
        <v>285</v>
      </c>
      <c r="E864" s="119" t="s">
        <v>291</v>
      </c>
      <c r="F864" s="118" t="s">
        <v>373</v>
      </c>
      <c r="G864" s="117">
        <v>33.85</v>
      </c>
      <c r="H864" s="117">
        <v>28.8</v>
      </c>
      <c r="I864" s="117">
        <v>0.75</v>
      </c>
      <c r="J864" s="116">
        <v>500</v>
      </c>
      <c r="K864" s="115" t="str">
        <f t="shared" si="13"/>
        <v/>
      </c>
      <c r="L864" s="114"/>
    </row>
    <row r="865" spans="1:12" ht="15" customHeight="1" x14ac:dyDescent="0.25">
      <c r="A865" s="120" t="s">
        <v>1815</v>
      </c>
      <c r="B865" s="119" t="s">
        <v>1813</v>
      </c>
      <c r="C865" s="119" t="s">
        <v>1812</v>
      </c>
      <c r="D865" s="119" t="s">
        <v>285</v>
      </c>
      <c r="E865" s="119" t="s">
        <v>287</v>
      </c>
      <c r="F865" s="118" t="s">
        <v>373</v>
      </c>
      <c r="G865" s="117">
        <v>30.25</v>
      </c>
      <c r="H865" s="117">
        <v>25.75</v>
      </c>
      <c r="I865" s="117">
        <v>0.75</v>
      </c>
      <c r="J865" s="116">
        <v>327</v>
      </c>
      <c r="K865" s="115" t="str">
        <f t="shared" si="13"/>
        <v/>
      </c>
      <c r="L865" s="114"/>
    </row>
    <row r="866" spans="1:12" ht="15" customHeight="1" x14ac:dyDescent="0.25">
      <c r="A866" s="120" t="s">
        <v>1814</v>
      </c>
      <c r="B866" s="119" t="s">
        <v>1813</v>
      </c>
      <c r="C866" s="119" t="s">
        <v>1812</v>
      </c>
      <c r="D866" s="119" t="s">
        <v>285</v>
      </c>
      <c r="E866" s="119" t="s">
        <v>315</v>
      </c>
      <c r="F866" s="118" t="s">
        <v>373</v>
      </c>
      <c r="G866" s="117">
        <v>25.4</v>
      </c>
      <c r="H866" s="117">
        <v>21.6</v>
      </c>
      <c r="I866" s="117">
        <v>0.75</v>
      </c>
      <c r="J866" s="116">
        <v>148</v>
      </c>
      <c r="K866" s="115" t="str">
        <f t="shared" si="13"/>
        <v/>
      </c>
      <c r="L866" s="114"/>
    </row>
    <row r="867" spans="1:12" ht="15" customHeight="1" x14ac:dyDescent="0.25">
      <c r="A867" s="120" t="s">
        <v>1811</v>
      </c>
      <c r="B867" s="119" t="s">
        <v>1798</v>
      </c>
      <c r="C867" s="119" t="s">
        <v>1797</v>
      </c>
      <c r="D867" s="119" t="s">
        <v>285</v>
      </c>
      <c r="E867" s="119" t="s">
        <v>303</v>
      </c>
      <c r="F867" s="118" t="s">
        <v>373</v>
      </c>
      <c r="G867" s="117">
        <v>94.2</v>
      </c>
      <c r="H867" s="117">
        <v>80.099999999999994</v>
      </c>
      <c r="I867" s="117">
        <v>1.5</v>
      </c>
      <c r="J867" s="116">
        <v>39</v>
      </c>
      <c r="K867" s="115" t="str">
        <f t="shared" si="13"/>
        <v/>
      </c>
      <c r="L867" s="114"/>
    </row>
    <row r="868" spans="1:12" ht="15" customHeight="1" x14ac:dyDescent="0.25">
      <c r="A868" s="120" t="s">
        <v>1810</v>
      </c>
      <c r="B868" s="119" t="s">
        <v>1798</v>
      </c>
      <c r="C868" s="119" t="s">
        <v>1797</v>
      </c>
      <c r="D868" s="119" t="s">
        <v>285</v>
      </c>
      <c r="E868" s="119" t="s">
        <v>540</v>
      </c>
      <c r="F868" s="118" t="s">
        <v>373</v>
      </c>
      <c r="G868" s="117">
        <v>82.45</v>
      </c>
      <c r="H868" s="117">
        <v>70.099999999999994</v>
      </c>
      <c r="I868" s="117">
        <v>1.5</v>
      </c>
      <c r="J868" s="116">
        <v>119</v>
      </c>
      <c r="K868" s="115" t="str">
        <f t="shared" si="13"/>
        <v/>
      </c>
      <c r="L868" s="114"/>
    </row>
    <row r="869" spans="1:12" ht="15" customHeight="1" x14ac:dyDescent="0.25">
      <c r="A869" s="120" t="s">
        <v>1809</v>
      </c>
      <c r="B869" s="119" t="s">
        <v>1798</v>
      </c>
      <c r="C869" s="119" t="s">
        <v>1797</v>
      </c>
      <c r="D869" s="119" t="s">
        <v>285</v>
      </c>
      <c r="E869" s="119" t="s">
        <v>301</v>
      </c>
      <c r="F869" s="118" t="s">
        <v>373</v>
      </c>
      <c r="G869" s="117">
        <v>83.5</v>
      </c>
      <c r="H869" s="117">
        <v>71</v>
      </c>
      <c r="I869" s="117">
        <v>1.5</v>
      </c>
      <c r="J869" s="116">
        <v>500</v>
      </c>
      <c r="K869" s="115" t="str">
        <f t="shared" si="13"/>
        <v/>
      </c>
      <c r="L869" s="114"/>
    </row>
    <row r="870" spans="1:12" ht="15" customHeight="1" x14ac:dyDescent="0.25">
      <c r="A870" s="120" t="s">
        <v>1808</v>
      </c>
      <c r="B870" s="119" t="s">
        <v>1798</v>
      </c>
      <c r="C870" s="119" t="s">
        <v>1797</v>
      </c>
      <c r="D870" s="119" t="s">
        <v>285</v>
      </c>
      <c r="E870" s="119" t="s">
        <v>299</v>
      </c>
      <c r="F870" s="118" t="s">
        <v>373</v>
      </c>
      <c r="G870" s="117">
        <v>72.900000000000006</v>
      </c>
      <c r="H870" s="117">
        <v>62</v>
      </c>
      <c r="I870" s="117">
        <v>1.5</v>
      </c>
      <c r="J870" s="116">
        <v>500</v>
      </c>
      <c r="K870" s="115" t="str">
        <f t="shared" si="13"/>
        <v/>
      </c>
      <c r="L870" s="114"/>
    </row>
    <row r="871" spans="1:12" ht="15" customHeight="1" x14ac:dyDescent="0.25">
      <c r="A871" s="120" t="s">
        <v>1807</v>
      </c>
      <c r="B871" s="119" t="s">
        <v>1798</v>
      </c>
      <c r="C871" s="119" t="s">
        <v>1797</v>
      </c>
      <c r="D871" s="119" t="s">
        <v>285</v>
      </c>
      <c r="E871" s="119" t="s">
        <v>297</v>
      </c>
      <c r="F871" s="118" t="s">
        <v>373</v>
      </c>
      <c r="G871" s="117">
        <v>62.35</v>
      </c>
      <c r="H871" s="117">
        <v>53</v>
      </c>
      <c r="I871" s="117">
        <v>1.5</v>
      </c>
      <c r="J871" s="116">
        <v>15</v>
      </c>
      <c r="K871" s="115" t="str">
        <f t="shared" si="13"/>
        <v/>
      </c>
      <c r="L871" s="114"/>
    </row>
    <row r="872" spans="1:12" ht="15" customHeight="1" x14ac:dyDescent="0.25">
      <c r="A872" s="120" t="s">
        <v>1806</v>
      </c>
      <c r="B872" s="119" t="s">
        <v>1798</v>
      </c>
      <c r="C872" s="119" t="s">
        <v>1797</v>
      </c>
      <c r="D872" s="119" t="s">
        <v>285</v>
      </c>
      <c r="E872" s="119" t="s">
        <v>357</v>
      </c>
      <c r="F872" s="118" t="s">
        <v>373</v>
      </c>
      <c r="G872" s="117">
        <v>52.6</v>
      </c>
      <c r="H872" s="117">
        <v>44.75</v>
      </c>
      <c r="I872" s="117">
        <v>1.5</v>
      </c>
      <c r="J872" s="116">
        <v>500</v>
      </c>
      <c r="K872" s="115" t="str">
        <f t="shared" si="13"/>
        <v/>
      </c>
      <c r="L872" s="114"/>
    </row>
    <row r="873" spans="1:12" ht="15" customHeight="1" x14ac:dyDescent="0.25">
      <c r="A873" s="120" t="s">
        <v>1805</v>
      </c>
      <c r="B873" s="119" t="s">
        <v>1798</v>
      </c>
      <c r="C873" s="119" t="s">
        <v>1797</v>
      </c>
      <c r="D873" s="119" t="s">
        <v>285</v>
      </c>
      <c r="E873" s="119" t="s">
        <v>319</v>
      </c>
      <c r="F873" s="118" t="s">
        <v>373</v>
      </c>
      <c r="G873" s="117">
        <v>48.45</v>
      </c>
      <c r="H873" s="117">
        <v>41.2</v>
      </c>
      <c r="I873" s="117">
        <v>1.5</v>
      </c>
      <c r="J873" s="116">
        <v>500</v>
      </c>
      <c r="K873" s="115" t="str">
        <f t="shared" si="13"/>
        <v/>
      </c>
      <c r="L873" s="114"/>
    </row>
    <row r="874" spans="1:12" ht="15" customHeight="1" x14ac:dyDescent="0.25">
      <c r="A874" s="120" t="s">
        <v>1804</v>
      </c>
      <c r="B874" s="119" t="s">
        <v>1798</v>
      </c>
      <c r="C874" s="119" t="s">
        <v>1797</v>
      </c>
      <c r="D874" s="119" t="s">
        <v>285</v>
      </c>
      <c r="E874" s="119" t="s">
        <v>291</v>
      </c>
      <c r="F874" s="118" t="s">
        <v>373</v>
      </c>
      <c r="G874" s="117">
        <v>44.7</v>
      </c>
      <c r="H874" s="117">
        <v>38</v>
      </c>
      <c r="I874" s="117">
        <v>1.5</v>
      </c>
      <c r="J874" s="116">
        <v>500</v>
      </c>
      <c r="K874" s="115" t="str">
        <f t="shared" si="13"/>
        <v/>
      </c>
      <c r="L874" s="114"/>
    </row>
    <row r="875" spans="1:12" ht="15" customHeight="1" x14ac:dyDescent="0.25">
      <c r="A875" s="120" t="s">
        <v>1803</v>
      </c>
      <c r="B875" s="119" t="s">
        <v>1798</v>
      </c>
      <c r="C875" s="119" t="s">
        <v>1797</v>
      </c>
      <c r="D875" s="119" t="s">
        <v>285</v>
      </c>
      <c r="E875" s="119" t="s">
        <v>287</v>
      </c>
      <c r="F875" s="118" t="s">
        <v>373</v>
      </c>
      <c r="G875" s="117">
        <v>41.1</v>
      </c>
      <c r="H875" s="117">
        <v>34.950000000000003</v>
      </c>
      <c r="I875" s="117">
        <v>1.5</v>
      </c>
      <c r="J875" s="116">
        <v>500</v>
      </c>
      <c r="K875" s="115" t="str">
        <f t="shared" si="13"/>
        <v/>
      </c>
      <c r="L875" s="114"/>
    </row>
    <row r="876" spans="1:12" ht="15" customHeight="1" x14ac:dyDescent="0.25">
      <c r="A876" s="120" t="s">
        <v>1802</v>
      </c>
      <c r="B876" s="119" t="s">
        <v>1798</v>
      </c>
      <c r="C876" s="119" t="s">
        <v>1797</v>
      </c>
      <c r="D876" s="119" t="s">
        <v>285</v>
      </c>
      <c r="E876" s="119" t="s">
        <v>315</v>
      </c>
      <c r="F876" s="118" t="s">
        <v>373</v>
      </c>
      <c r="G876" s="117">
        <v>38.25</v>
      </c>
      <c r="H876" s="117">
        <v>32.549999999999997</v>
      </c>
      <c r="I876" s="117">
        <v>1.5</v>
      </c>
      <c r="J876" s="116">
        <v>500</v>
      </c>
      <c r="K876" s="115" t="str">
        <f t="shared" si="13"/>
        <v/>
      </c>
      <c r="L876" s="114"/>
    </row>
    <row r="877" spans="1:12" ht="15" customHeight="1" x14ac:dyDescent="0.25">
      <c r="A877" s="120" t="s">
        <v>1801</v>
      </c>
      <c r="B877" s="119" t="s">
        <v>1798</v>
      </c>
      <c r="C877" s="119" t="s">
        <v>1797</v>
      </c>
      <c r="D877" s="119" t="s">
        <v>285</v>
      </c>
      <c r="E877" s="119" t="s">
        <v>311</v>
      </c>
      <c r="F877" s="118" t="s">
        <v>373</v>
      </c>
      <c r="G877" s="117">
        <v>34.700000000000003</v>
      </c>
      <c r="H877" s="117">
        <v>29.5</v>
      </c>
      <c r="I877" s="117">
        <v>1.5</v>
      </c>
      <c r="J877" s="116">
        <v>500</v>
      </c>
      <c r="K877" s="115" t="str">
        <f t="shared" si="13"/>
        <v/>
      </c>
      <c r="L877" s="114"/>
    </row>
    <row r="878" spans="1:12" ht="15" customHeight="1" x14ac:dyDescent="0.25">
      <c r="A878" s="120" t="s">
        <v>1800</v>
      </c>
      <c r="B878" s="119" t="s">
        <v>1798</v>
      </c>
      <c r="C878" s="119" t="s">
        <v>1797</v>
      </c>
      <c r="D878" s="119" t="s">
        <v>285</v>
      </c>
      <c r="E878" s="119" t="s">
        <v>305</v>
      </c>
      <c r="F878" s="118" t="s">
        <v>373</v>
      </c>
      <c r="G878" s="117">
        <v>31.15</v>
      </c>
      <c r="H878" s="117">
        <v>26.5</v>
      </c>
      <c r="I878" s="117">
        <v>1.5</v>
      </c>
      <c r="J878" s="116">
        <v>500</v>
      </c>
      <c r="K878" s="115" t="str">
        <f t="shared" si="13"/>
        <v/>
      </c>
      <c r="L878" s="114"/>
    </row>
    <row r="879" spans="1:12" ht="15" customHeight="1" x14ac:dyDescent="0.25">
      <c r="A879" s="120" t="s">
        <v>1799</v>
      </c>
      <c r="B879" s="119" t="s">
        <v>1798</v>
      </c>
      <c r="C879" s="119" t="s">
        <v>1797</v>
      </c>
      <c r="D879" s="119" t="s">
        <v>285</v>
      </c>
      <c r="E879" s="119" t="s">
        <v>505</v>
      </c>
      <c r="F879" s="118" t="s">
        <v>373</v>
      </c>
      <c r="G879" s="117">
        <v>26.55</v>
      </c>
      <c r="H879" s="117">
        <v>22.6</v>
      </c>
      <c r="I879" s="117">
        <v>1.5</v>
      </c>
      <c r="J879" s="116">
        <v>116</v>
      </c>
      <c r="K879" s="115" t="str">
        <f t="shared" si="13"/>
        <v/>
      </c>
      <c r="L879" s="114"/>
    </row>
    <row r="880" spans="1:12" ht="15" customHeight="1" x14ac:dyDescent="0.25">
      <c r="A880" s="120" t="s">
        <v>1796</v>
      </c>
      <c r="B880" s="119" t="s">
        <v>1788</v>
      </c>
      <c r="C880" s="119" t="s">
        <v>1787</v>
      </c>
      <c r="D880" s="119" t="s">
        <v>285</v>
      </c>
      <c r="E880" s="119" t="s">
        <v>452</v>
      </c>
      <c r="F880" s="118" t="s">
        <v>373</v>
      </c>
      <c r="G880" s="117">
        <v>54.1</v>
      </c>
      <c r="H880" s="117">
        <v>46</v>
      </c>
      <c r="I880" s="117"/>
      <c r="J880" s="116">
        <v>99</v>
      </c>
      <c r="K880" s="115" t="str">
        <f t="shared" si="13"/>
        <v/>
      </c>
      <c r="L880" s="114"/>
    </row>
    <row r="881" spans="1:12" ht="15" customHeight="1" x14ac:dyDescent="0.25">
      <c r="A881" s="120" t="s">
        <v>1795</v>
      </c>
      <c r="B881" s="119" t="s">
        <v>1788</v>
      </c>
      <c r="C881" s="119" t="s">
        <v>1787</v>
      </c>
      <c r="D881" s="119" t="s">
        <v>285</v>
      </c>
      <c r="E881" s="119" t="s">
        <v>359</v>
      </c>
      <c r="F881" s="118" t="s">
        <v>373</v>
      </c>
      <c r="G881" s="117">
        <v>50.15</v>
      </c>
      <c r="H881" s="117">
        <v>42.65</v>
      </c>
      <c r="I881" s="117"/>
      <c r="J881" s="116">
        <v>500</v>
      </c>
      <c r="K881" s="115" t="str">
        <f t="shared" si="13"/>
        <v/>
      </c>
      <c r="L881" s="114"/>
    </row>
    <row r="882" spans="1:12" ht="15" customHeight="1" x14ac:dyDescent="0.25">
      <c r="A882" s="120" t="s">
        <v>1794</v>
      </c>
      <c r="B882" s="119" t="s">
        <v>1788</v>
      </c>
      <c r="C882" s="119" t="s">
        <v>1787</v>
      </c>
      <c r="D882" s="119" t="s">
        <v>285</v>
      </c>
      <c r="E882" s="119" t="s">
        <v>357</v>
      </c>
      <c r="F882" s="118" t="s">
        <v>373</v>
      </c>
      <c r="G882" s="117">
        <v>46.15</v>
      </c>
      <c r="H882" s="117">
        <v>39.25</v>
      </c>
      <c r="I882" s="117"/>
      <c r="J882" s="116">
        <v>171</v>
      </c>
      <c r="K882" s="115" t="str">
        <f t="shared" si="13"/>
        <v/>
      </c>
      <c r="L882" s="114"/>
    </row>
    <row r="883" spans="1:12" ht="15" customHeight="1" x14ac:dyDescent="0.25">
      <c r="A883" s="120" t="s">
        <v>1793</v>
      </c>
      <c r="B883" s="119" t="s">
        <v>1788</v>
      </c>
      <c r="C883" s="119" t="s">
        <v>1787</v>
      </c>
      <c r="D883" s="119" t="s">
        <v>285</v>
      </c>
      <c r="E883" s="119" t="s">
        <v>319</v>
      </c>
      <c r="F883" s="118" t="s">
        <v>373</v>
      </c>
      <c r="G883" s="117">
        <v>42.4</v>
      </c>
      <c r="H883" s="117">
        <v>36.049999999999997</v>
      </c>
      <c r="I883" s="117"/>
      <c r="J883" s="116">
        <v>38</v>
      </c>
      <c r="K883" s="115" t="str">
        <f t="shared" si="13"/>
        <v/>
      </c>
      <c r="L883" s="114"/>
    </row>
    <row r="884" spans="1:12" ht="15" customHeight="1" x14ac:dyDescent="0.25">
      <c r="A884" s="120" t="s">
        <v>1792</v>
      </c>
      <c r="B884" s="119" t="s">
        <v>1788</v>
      </c>
      <c r="C884" s="119" t="s">
        <v>1787</v>
      </c>
      <c r="D884" s="119" t="s">
        <v>285</v>
      </c>
      <c r="E884" s="119" t="s">
        <v>315</v>
      </c>
      <c r="F884" s="118" t="s">
        <v>373</v>
      </c>
      <c r="G884" s="117">
        <v>30.25</v>
      </c>
      <c r="H884" s="117">
        <v>25.75</v>
      </c>
      <c r="I884" s="117"/>
      <c r="J884" s="116">
        <v>500</v>
      </c>
      <c r="K884" s="115" t="str">
        <f t="shared" si="13"/>
        <v/>
      </c>
      <c r="L884" s="114"/>
    </row>
    <row r="885" spans="1:12" ht="15" customHeight="1" x14ac:dyDescent="0.25">
      <c r="A885" s="120" t="s">
        <v>1791</v>
      </c>
      <c r="B885" s="119" t="s">
        <v>1788</v>
      </c>
      <c r="C885" s="119" t="s">
        <v>1787</v>
      </c>
      <c r="D885" s="119" t="s">
        <v>285</v>
      </c>
      <c r="E885" s="119" t="s">
        <v>311</v>
      </c>
      <c r="F885" s="118" t="s">
        <v>373</v>
      </c>
      <c r="G885" s="117">
        <v>26.2</v>
      </c>
      <c r="H885" s="117">
        <v>22.3</v>
      </c>
      <c r="I885" s="117"/>
      <c r="J885" s="116">
        <v>500</v>
      </c>
      <c r="K885" s="115" t="str">
        <f t="shared" si="13"/>
        <v/>
      </c>
      <c r="L885" s="114"/>
    </row>
    <row r="886" spans="1:12" ht="15" customHeight="1" x14ac:dyDescent="0.25">
      <c r="A886" s="120" t="s">
        <v>1790</v>
      </c>
      <c r="B886" s="119" t="s">
        <v>1788</v>
      </c>
      <c r="C886" s="119" t="s">
        <v>1787</v>
      </c>
      <c r="D886" s="119" t="s">
        <v>285</v>
      </c>
      <c r="E886" s="119" t="s">
        <v>305</v>
      </c>
      <c r="F886" s="118" t="s">
        <v>373</v>
      </c>
      <c r="G886" s="117">
        <v>22.2</v>
      </c>
      <c r="H886" s="117">
        <v>18.899999999999999</v>
      </c>
      <c r="I886" s="117"/>
      <c r="J886" s="116">
        <v>276</v>
      </c>
      <c r="K886" s="115" t="str">
        <f t="shared" si="13"/>
        <v/>
      </c>
      <c r="L886" s="114"/>
    </row>
    <row r="887" spans="1:12" ht="15" customHeight="1" x14ac:dyDescent="0.25">
      <c r="A887" s="120" t="s">
        <v>1789</v>
      </c>
      <c r="B887" s="119" t="s">
        <v>1788</v>
      </c>
      <c r="C887" s="119" t="s">
        <v>1787</v>
      </c>
      <c r="D887" s="119" t="s">
        <v>285</v>
      </c>
      <c r="E887" s="119" t="s">
        <v>505</v>
      </c>
      <c r="F887" s="118" t="s">
        <v>373</v>
      </c>
      <c r="G887" s="117">
        <v>18.149999999999999</v>
      </c>
      <c r="H887" s="117">
        <v>15.45</v>
      </c>
      <c r="I887" s="117"/>
      <c r="J887" s="116">
        <v>152</v>
      </c>
      <c r="K887" s="115" t="str">
        <f t="shared" si="13"/>
        <v/>
      </c>
      <c r="L887" s="114"/>
    </row>
    <row r="888" spans="1:12" ht="15" customHeight="1" x14ac:dyDescent="0.25">
      <c r="A888" s="120" t="s">
        <v>1786</v>
      </c>
      <c r="B888" s="119" t="s">
        <v>1785</v>
      </c>
      <c r="C888" s="119" t="s">
        <v>1784</v>
      </c>
      <c r="D888" s="119" t="s">
        <v>285</v>
      </c>
      <c r="E888" s="119" t="s">
        <v>1025</v>
      </c>
      <c r="F888" s="118" t="s">
        <v>495</v>
      </c>
      <c r="G888" s="117">
        <v>22.55</v>
      </c>
      <c r="H888" s="117">
        <v>19.2</v>
      </c>
      <c r="I888" s="117">
        <v>2.65</v>
      </c>
      <c r="J888" s="116">
        <v>7</v>
      </c>
      <c r="K888" s="115" t="str">
        <f t="shared" si="13"/>
        <v/>
      </c>
      <c r="L888" s="114"/>
    </row>
    <row r="889" spans="1:12" ht="15" customHeight="1" x14ac:dyDescent="0.25">
      <c r="A889" s="120" t="s">
        <v>1783</v>
      </c>
      <c r="B889" s="119" t="s">
        <v>1780</v>
      </c>
      <c r="C889" s="119" t="s">
        <v>1779</v>
      </c>
      <c r="D889" s="119" t="s">
        <v>285</v>
      </c>
      <c r="E889" s="119" t="s">
        <v>1216</v>
      </c>
      <c r="F889" s="118" t="s">
        <v>495</v>
      </c>
      <c r="G889" s="117">
        <v>30.25</v>
      </c>
      <c r="H889" s="117">
        <v>25.75</v>
      </c>
      <c r="I889" s="117">
        <v>2.65</v>
      </c>
      <c r="J889" s="116">
        <v>330</v>
      </c>
      <c r="K889" s="115" t="str">
        <f t="shared" si="13"/>
        <v/>
      </c>
      <c r="L889" s="114"/>
    </row>
    <row r="890" spans="1:12" ht="15" customHeight="1" x14ac:dyDescent="0.25">
      <c r="A890" s="120" t="s">
        <v>1782</v>
      </c>
      <c r="B890" s="119" t="s">
        <v>1780</v>
      </c>
      <c r="C890" s="119" t="s">
        <v>1779</v>
      </c>
      <c r="D890" s="119" t="s">
        <v>285</v>
      </c>
      <c r="E890" s="119" t="s">
        <v>1030</v>
      </c>
      <c r="F890" s="118" t="s">
        <v>495</v>
      </c>
      <c r="G890" s="117">
        <v>25.6</v>
      </c>
      <c r="H890" s="117">
        <v>21.8</v>
      </c>
      <c r="I890" s="117">
        <v>2.65</v>
      </c>
      <c r="J890" s="116">
        <v>183</v>
      </c>
      <c r="K890" s="115" t="str">
        <f t="shared" si="13"/>
        <v/>
      </c>
      <c r="L890" s="114"/>
    </row>
    <row r="891" spans="1:12" ht="15" customHeight="1" x14ac:dyDescent="0.25">
      <c r="A891" s="120" t="s">
        <v>1781</v>
      </c>
      <c r="B891" s="119" t="s">
        <v>1780</v>
      </c>
      <c r="C891" s="119" t="s">
        <v>1779</v>
      </c>
      <c r="D891" s="119" t="s">
        <v>285</v>
      </c>
      <c r="E891" s="119" t="s">
        <v>1025</v>
      </c>
      <c r="F891" s="118" t="s">
        <v>495</v>
      </c>
      <c r="G891" s="117">
        <v>22.55</v>
      </c>
      <c r="H891" s="117">
        <v>19.2</v>
      </c>
      <c r="I891" s="117">
        <v>2.65</v>
      </c>
      <c r="J891" s="116">
        <v>61</v>
      </c>
      <c r="K891" s="115" t="str">
        <f t="shared" si="13"/>
        <v/>
      </c>
      <c r="L891" s="114"/>
    </row>
    <row r="892" spans="1:12" ht="15" customHeight="1" x14ac:dyDescent="0.25">
      <c r="A892" s="120" t="s">
        <v>1778</v>
      </c>
      <c r="B892" s="119" t="s">
        <v>1777</v>
      </c>
      <c r="C892" s="119" t="s">
        <v>1776</v>
      </c>
      <c r="D892" s="119" t="s">
        <v>285</v>
      </c>
      <c r="E892" s="119" t="s">
        <v>1216</v>
      </c>
      <c r="F892" s="118" t="s">
        <v>495</v>
      </c>
      <c r="G892" s="117">
        <v>30.25</v>
      </c>
      <c r="H892" s="117">
        <v>25.75</v>
      </c>
      <c r="I892" s="117">
        <v>1.4</v>
      </c>
      <c r="J892" s="116">
        <v>425</v>
      </c>
      <c r="K892" s="115" t="str">
        <f t="shared" si="13"/>
        <v/>
      </c>
      <c r="L892" s="114"/>
    </row>
    <row r="893" spans="1:12" ht="15" customHeight="1" x14ac:dyDescent="0.25">
      <c r="A893" s="120" t="s">
        <v>1775</v>
      </c>
      <c r="B893" s="119" t="s">
        <v>1773</v>
      </c>
      <c r="C893" s="119" t="s">
        <v>1772</v>
      </c>
      <c r="D893" s="119" t="s">
        <v>285</v>
      </c>
      <c r="E893" s="119" t="s">
        <v>297</v>
      </c>
      <c r="F893" s="118" t="s">
        <v>495</v>
      </c>
      <c r="G893" s="117">
        <v>59.15</v>
      </c>
      <c r="H893" s="117">
        <v>50.3</v>
      </c>
      <c r="I893" s="117">
        <v>1.5</v>
      </c>
      <c r="J893" s="116">
        <v>23</v>
      </c>
      <c r="K893" s="115" t="str">
        <f t="shared" si="13"/>
        <v/>
      </c>
      <c r="L893" s="114"/>
    </row>
    <row r="894" spans="1:12" ht="15" customHeight="1" x14ac:dyDescent="0.25">
      <c r="A894" s="120" t="s">
        <v>1774</v>
      </c>
      <c r="B894" s="119" t="s">
        <v>1773</v>
      </c>
      <c r="C894" s="119" t="s">
        <v>1772</v>
      </c>
      <c r="D894" s="119" t="s">
        <v>285</v>
      </c>
      <c r="E894" s="119" t="s">
        <v>295</v>
      </c>
      <c r="F894" s="118" t="s">
        <v>495</v>
      </c>
      <c r="G894" s="117">
        <v>49.8</v>
      </c>
      <c r="H894" s="117">
        <v>42.35</v>
      </c>
      <c r="I894" s="117">
        <v>1.5</v>
      </c>
      <c r="J894" s="116">
        <v>156</v>
      </c>
      <c r="K894" s="115" t="str">
        <f t="shared" si="13"/>
        <v/>
      </c>
      <c r="L894" s="114"/>
    </row>
    <row r="895" spans="1:12" ht="15" customHeight="1" x14ac:dyDescent="0.25">
      <c r="A895" s="120" t="s">
        <v>1771</v>
      </c>
      <c r="B895" s="119" t="s">
        <v>1768</v>
      </c>
      <c r="C895" s="119" t="s">
        <v>1767</v>
      </c>
      <c r="D895" s="119" t="s">
        <v>285</v>
      </c>
      <c r="E895" s="119" t="s">
        <v>301</v>
      </c>
      <c r="F895" s="118" t="s">
        <v>286</v>
      </c>
      <c r="G895" s="117">
        <v>73.5</v>
      </c>
      <c r="H895" s="117">
        <v>62.5</v>
      </c>
      <c r="I895" s="117"/>
      <c r="J895" s="116">
        <v>29</v>
      </c>
      <c r="K895" s="115" t="str">
        <f t="shared" si="13"/>
        <v/>
      </c>
      <c r="L895" s="114"/>
    </row>
    <row r="896" spans="1:12" ht="15" customHeight="1" x14ac:dyDescent="0.25">
      <c r="A896" s="120" t="s">
        <v>1770</v>
      </c>
      <c r="B896" s="119" t="s">
        <v>1768</v>
      </c>
      <c r="C896" s="119" t="s">
        <v>1767</v>
      </c>
      <c r="D896" s="119" t="s">
        <v>285</v>
      </c>
      <c r="E896" s="119" t="s">
        <v>299</v>
      </c>
      <c r="F896" s="118" t="s">
        <v>286</v>
      </c>
      <c r="G896" s="117">
        <v>65.5</v>
      </c>
      <c r="H896" s="117">
        <v>55.7</v>
      </c>
      <c r="I896" s="117"/>
      <c r="J896" s="116">
        <v>44</v>
      </c>
      <c r="K896" s="115" t="str">
        <f t="shared" si="13"/>
        <v/>
      </c>
      <c r="L896" s="114"/>
    </row>
    <row r="897" spans="1:12" ht="15" customHeight="1" x14ac:dyDescent="0.25">
      <c r="A897" s="120" t="s">
        <v>1769</v>
      </c>
      <c r="B897" s="119" t="s">
        <v>1768</v>
      </c>
      <c r="C897" s="119" t="s">
        <v>1767</v>
      </c>
      <c r="D897" s="119" t="s">
        <v>285</v>
      </c>
      <c r="E897" s="119" t="s">
        <v>297</v>
      </c>
      <c r="F897" s="118" t="s">
        <v>286</v>
      </c>
      <c r="G897" s="117">
        <v>57.75</v>
      </c>
      <c r="H897" s="117">
        <v>49.1</v>
      </c>
      <c r="I897" s="117"/>
      <c r="J897" s="116">
        <v>30</v>
      </c>
      <c r="K897" s="115" t="str">
        <f t="shared" si="13"/>
        <v/>
      </c>
      <c r="L897" s="114"/>
    </row>
    <row r="898" spans="1:12" ht="15" customHeight="1" x14ac:dyDescent="0.25">
      <c r="A898" s="120" t="s">
        <v>1766</v>
      </c>
      <c r="B898" s="119" t="s">
        <v>1759</v>
      </c>
      <c r="C898" s="119" t="s">
        <v>1758</v>
      </c>
      <c r="D898" s="119" t="s">
        <v>1440</v>
      </c>
      <c r="E898" s="119" t="s">
        <v>299</v>
      </c>
      <c r="F898" s="118" t="s">
        <v>373</v>
      </c>
      <c r="G898" s="117">
        <v>45.8</v>
      </c>
      <c r="H898" s="117">
        <v>38.950000000000003</v>
      </c>
      <c r="I898" s="117"/>
      <c r="J898" s="116">
        <v>17</v>
      </c>
      <c r="K898" s="115" t="str">
        <f t="shared" si="13"/>
        <v/>
      </c>
      <c r="L898" s="114"/>
    </row>
    <row r="899" spans="1:12" ht="15" customHeight="1" x14ac:dyDescent="0.25">
      <c r="A899" s="120" t="s">
        <v>1765</v>
      </c>
      <c r="B899" s="119" t="s">
        <v>1759</v>
      </c>
      <c r="C899" s="119" t="s">
        <v>1758</v>
      </c>
      <c r="D899" s="119" t="s">
        <v>1440</v>
      </c>
      <c r="E899" s="119" t="s">
        <v>364</v>
      </c>
      <c r="F899" s="118" t="s">
        <v>373</v>
      </c>
      <c r="G899" s="117">
        <v>39.799999999999997</v>
      </c>
      <c r="H899" s="117">
        <v>33.85</v>
      </c>
      <c r="I899" s="117"/>
      <c r="J899" s="116">
        <v>153</v>
      </c>
      <c r="K899" s="115" t="str">
        <f t="shared" si="13"/>
        <v/>
      </c>
      <c r="L899" s="114"/>
    </row>
    <row r="900" spans="1:12" ht="15" customHeight="1" x14ac:dyDescent="0.25">
      <c r="A900" s="120" t="s">
        <v>1764</v>
      </c>
      <c r="B900" s="119" t="s">
        <v>1759</v>
      </c>
      <c r="C900" s="119" t="s">
        <v>1758</v>
      </c>
      <c r="D900" s="119" t="s">
        <v>1440</v>
      </c>
      <c r="E900" s="119" t="s">
        <v>297</v>
      </c>
      <c r="F900" s="118" t="s">
        <v>373</v>
      </c>
      <c r="G900" s="117">
        <v>34.25</v>
      </c>
      <c r="H900" s="117">
        <v>29.15</v>
      </c>
      <c r="I900" s="117"/>
      <c r="J900" s="116">
        <v>78</v>
      </c>
      <c r="K900" s="115" t="str">
        <f t="shared" si="13"/>
        <v/>
      </c>
      <c r="L900" s="114"/>
    </row>
    <row r="901" spans="1:12" ht="15" customHeight="1" x14ac:dyDescent="0.25">
      <c r="A901" s="120" t="s">
        <v>1763</v>
      </c>
      <c r="B901" s="119" t="s">
        <v>1759</v>
      </c>
      <c r="C901" s="119" t="s">
        <v>1758</v>
      </c>
      <c r="D901" s="119" t="s">
        <v>1440</v>
      </c>
      <c r="E901" s="119" t="s">
        <v>295</v>
      </c>
      <c r="F901" s="118" t="s">
        <v>373</v>
      </c>
      <c r="G901" s="117">
        <v>29.75</v>
      </c>
      <c r="H901" s="117">
        <v>25.3</v>
      </c>
      <c r="I901" s="117"/>
      <c r="J901" s="116">
        <v>69</v>
      </c>
      <c r="K901" s="115" t="str">
        <f t="shared" si="13"/>
        <v/>
      </c>
      <c r="L901" s="114"/>
    </row>
    <row r="902" spans="1:12" ht="15" customHeight="1" x14ac:dyDescent="0.25">
      <c r="A902" s="120" t="s">
        <v>1762</v>
      </c>
      <c r="B902" s="119" t="s">
        <v>1759</v>
      </c>
      <c r="C902" s="119" t="s">
        <v>1758</v>
      </c>
      <c r="D902" s="119" t="s">
        <v>1542</v>
      </c>
      <c r="E902" s="119" t="s">
        <v>364</v>
      </c>
      <c r="F902" s="118" t="s">
        <v>373</v>
      </c>
      <c r="G902" s="117">
        <v>39.799999999999997</v>
      </c>
      <c r="H902" s="117">
        <v>33.85</v>
      </c>
      <c r="I902" s="117"/>
      <c r="J902" s="116">
        <v>10</v>
      </c>
      <c r="K902" s="115" t="str">
        <f t="shared" si="13"/>
        <v/>
      </c>
      <c r="L902" s="114"/>
    </row>
    <row r="903" spans="1:12" ht="15" customHeight="1" x14ac:dyDescent="0.25">
      <c r="A903" s="120" t="s">
        <v>1761</v>
      </c>
      <c r="B903" s="119" t="s">
        <v>1759</v>
      </c>
      <c r="C903" s="119" t="s">
        <v>1758</v>
      </c>
      <c r="D903" s="119" t="s">
        <v>1542</v>
      </c>
      <c r="E903" s="119" t="s">
        <v>297</v>
      </c>
      <c r="F903" s="118" t="s">
        <v>373</v>
      </c>
      <c r="G903" s="117">
        <v>34.25</v>
      </c>
      <c r="H903" s="117">
        <v>29.15</v>
      </c>
      <c r="I903" s="117"/>
      <c r="J903" s="116">
        <v>6</v>
      </c>
      <c r="K903" s="115" t="str">
        <f t="shared" si="13"/>
        <v/>
      </c>
      <c r="L903" s="114"/>
    </row>
    <row r="904" spans="1:12" ht="15" customHeight="1" x14ac:dyDescent="0.25">
      <c r="A904" s="120" t="s">
        <v>1760</v>
      </c>
      <c r="B904" s="119" t="s">
        <v>1759</v>
      </c>
      <c r="C904" s="119" t="s">
        <v>1758</v>
      </c>
      <c r="D904" s="119" t="s">
        <v>1542</v>
      </c>
      <c r="E904" s="119" t="s">
        <v>295</v>
      </c>
      <c r="F904" s="118" t="s">
        <v>373</v>
      </c>
      <c r="G904" s="117">
        <v>29.75</v>
      </c>
      <c r="H904" s="117">
        <v>25.3</v>
      </c>
      <c r="I904" s="117"/>
      <c r="J904" s="116">
        <v>41</v>
      </c>
      <c r="K904" s="115" t="str">
        <f t="shared" si="13"/>
        <v/>
      </c>
      <c r="L904" s="114"/>
    </row>
    <row r="905" spans="1:12" ht="15" customHeight="1" x14ac:dyDescent="0.25">
      <c r="A905" s="120" t="s">
        <v>1757</v>
      </c>
      <c r="B905" s="119" t="s">
        <v>1740</v>
      </c>
      <c r="C905" s="119" t="s">
        <v>1739</v>
      </c>
      <c r="D905" s="119" t="s">
        <v>1538</v>
      </c>
      <c r="E905" s="119" t="s">
        <v>364</v>
      </c>
      <c r="F905" s="118" t="s">
        <v>373</v>
      </c>
      <c r="G905" s="117">
        <v>43.4</v>
      </c>
      <c r="H905" s="117">
        <v>36.9</v>
      </c>
      <c r="I905" s="117"/>
      <c r="J905" s="116">
        <v>135</v>
      </c>
      <c r="K905" s="115" t="str">
        <f t="shared" si="13"/>
        <v/>
      </c>
      <c r="L905" s="114"/>
    </row>
    <row r="906" spans="1:12" ht="15" customHeight="1" x14ac:dyDescent="0.25">
      <c r="A906" s="120" t="s">
        <v>1756</v>
      </c>
      <c r="B906" s="119" t="s">
        <v>1740</v>
      </c>
      <c r="C906" s="119" t="s">
        <v>1739</v>
      </c>
      <c r="D906" s="119" t="s">
        <v>1538</v>
      </c>
      <c r="E906" s="119" t="s">
        <v>297</v>
      </c>
      <c r="F906" s="118" t="s">
        <v>373</v>
      </c>
      <c r="G906" s="117">
        <v>38.549999999999997</v>
      </c>
      <c r="H906" s="117">
        <v>32.799999999999997</v>
      </c>
      <c r="I906" s="117"/>
      <c r="J906" s="116">
        <v>147</v>
      </c>
      <c r="K906" s="115" t="str">
        <f t="shared" si="13"/>
        <v/>
      </c>
      <c r="L906" s="114"/>
    </row>
    <row r="907" spans="1:12" ht="15" customHeight="1" x14ac:dyDescent="0.25">
      <c r="A907" s="120" t="s">
        <v>1755</v>
      </c>
      <c r="B907" s="119" t="s">
        <v>1740</v>
      </c>
      <c r="C907" s="119" t="s">
        <v>1739</v>
      </c>
      <c r="D907" s="119" t="s">
        <v>1538</v>
      </c>
      <c r="E907" s="119" t="s">
        <v>295</v>
      </c>
      <c r="F907" s="118" t="s">
        <v>373</v>
      </c>
      <c r="G907" s="117">
        <v>33.6</v>
      </c>
      <c r="H907" s="117">
        <v>28.6</v>
      </c>
      <c r="I907" s="117"/>
      <c r="J907" s="116">
        <v>198</v>
      </c>
      <c r="K907" s="115" t="str">
        <f t="shared" ref="K907:K970" si="14">IF(L907="","",IF(L907&lt;50,G907-($K$9*G907),IF(L907&gt;=50,H907-($K$9*H907))))</f>
        <v/>
      </c>
      <c r="L907" s="114"/>
    </row>
    <row r="908" spans="1:12" ht="15" customHeight="1" x14ac:dyDescent="0.25">
      <c r="A908" s="120" t="s">
        <v>1754</v>
      </c>
      <c r="B908" s="119" t="s">
        <v>1740</v>
      </c>
      <c r="C908" s="119" t="s">
        <v>1739</v>
      </c>
      <c r="D908" s="119" t="s">
        <v>1538</v>
      </c>
      <c r="E908" s="119" t="s">
        <v>291</v>
      </c>
      <c r="F908" s="118" t="s">
        <v>373</v>
      </c>
      <c r="G908" s="117">
        <v>31.2</v>
      </c>
      <c r="H908" s="117">
        <v>26.55</v>
      </c>
      <c r="I908" s="117"/>
      <c r="J908" s="116">
        <v>33</v>
      </c>
      <c r="K908" s="115" t="str">
        <f t="shared" si="14"/>
        <v/>
      </c>
      <c r="L908" s="114"/>
    </row>
    <row r="909" spans="1:12" ht="15" customHeight="1" x14ac:dyDescent="0.25">
      <c r="A909" s="120" t="s">
        <v>1753</v>
      </c>
      <c r="B909" s="119" t="s">
        <v>1740</v>
      </c>
      <c r="C909" s="119" t="s">
        <v>1739</v>
      </c>
      <c r="D909" s="119" t="s">
        <v>1538</v>
      </c>
      <c r="E909" s="119" t="s">
        <v>287</v>
      </c>
      <c r="F909" s="118" t="s">
        <v>373</v>
      </c>
      <c r="G909" s="117">
        <v>28</v>
      </c>
      <c r="H909" s="117">
        <v>23.8</v>
      </c>
      <c r="I909" s="117"/>
      <c r="J909" s="116">
        <v>32</v>
      </c>
      <c r="K909" s="115" t="str">
        <f t="shared" si="14"/>
        <v/>
      </c>
      <c r="L909" s="114"/>
    </row>
    <row r="910" spans="1:12" ht="15" customHeight="1" x14ac:dyDescent="0.25">
      <c r="A910" s="120" t="s">
        <v>1752</v>
      </c>
      <c r="B910" s="119" t="s">
        <v>1740</v>
      </c>
      <c r="C910" s="119" t="s">
        <v>1739</v>
      </c>
      <c r="D910" s="119" t="s">
        <v>1538</v>
      </c>
      <c r="E910" s="119" t="s">
        <v>315</v>
      </c>
      <c r="F910" s="118" t="s">
        <v>373</v>
      </c>
      <c r="G910" s="117">
        <v>25.15</v>
      </c>
      <c r="H910" s="117">
        <v>21.4</v>
      </c>
      <c r="I910" s="117"/>
      <c r="J910" s="116">
        <v>16</v>
      </c>
      <c r="K910" s="115" t="str">
        <f t="shared" si="14"/>
        <v/>
      </c>
      <c r="L910" s="114"/>
    </row>
    <row r="911" spans="1:12" ht="15" customHeight="1" x14ac:dyDescent="0.25">
      <c r="A911" s="120" t="s">
        <v>1751</v>
      </c>
      <c r="B911" s="119" t="s">
        <v>1740</v>
      </c>
      <c r="C911" s="119" t="s">
        <v>1739</v>
      </c>
      <c r="D911" s="119" t="s">
        <v>1440</v>
      </c>
      <c r="E911" s="119" t="s">
        <v>364</v>
      </c>
      <c r="F911" s="118" t="s">
        <v>373</v>
      </c>
      <c r="G911" s="117">
        <v>43.4</v>
      </c>
      <c r="H911" s="117">
        <v>36.9</v>
      </c>
      <c r="I911" s="117"/>
      <c r="J911" s="116">
        <v>28</v>
      </c>
      <c r="K911" s="115" t="str">
        <f t="shared" si="14"/>
        <v/>
      </c>
      <c r="L911" s="114"/>
    </row>
    <row r="912" spans="1:12" ht="15" customHeight="1" x14ac:dyDescent="0.25">
      <c r="A912" s="120" t="s">
        <v>1750</v>
      </c>
      <c r="B912" s="119" t="s">
        <v>1740</v>
      </c>
      <c r="C912" s="119" t="s">
        <v>1739</v>
      </c>
      <c r="D912" s="119" t="s">
        <v>1440</v>
      </c>
      <c r="E912" s="119" t="s">
        <v>297</v>
      </c>
      <c r="F912" s="118" t="s">
        <v>373</v>
      </c>
      <c r="G912" s="117">
        <v>38.549999999999997</v>
      </c>
      <c r="H912" s="117">
        <v>32.799999999999997</v>
      </c>
      <c r="I912" s="117"/>
      <c r="J912" s="116">
        <v>108</v>
      </c>
      <c r="K912" s="115" t="str">
        <f t="shared" si="14"/>
        <v/>
      </c>
      <c r="L912" s="114"/>
    </row>
    <row r="913" spans="1:12" ht="15" customHeight="1" x14ac:dyDescent="0.25">
      <c r="A913" s="120" t="s">
        <v>1749</v>
      </c>
      <c r="B913" s="119" t="s">
        <v>1740</v>
      </c>
      <c r="C913" s="119" t="s">
        <v>1739</v>
      </c>
      <c r="D913" s="119" t="s">
        <v>1440</v>
      </c>
      <c r="E913" s="119" t="s">
        <v>295</v>
      </c>
      <c r="F913" s="118" t="s">
        <v>373</v>
      </c>
      <c r="G913" s="117">
        <v>33.6</v>
      </c>
      <c r="H913" s="117">
        <v>28.6</v>
      </c>
      <c r="I913" s="117"/>
      <c r="J913" s="116">
        <v>172</v>
      </c>
      <c r="K913" s="115" t="str">
        <f t="shared" si="14"/>
        <v/>
      </c>
      <c r="L913" s="114"/>
    </row>
    <row r="914" spans="1:12" ht="15" customHeight="1" x14ac:dyDescent="0.25">
      <c r="A914" s="120" t="s">
        <v>1748</v>
      </c>
      <c r="B914" s="119" t="s">
        <v>1740</v>
      </c>
      <c r="C914" s="119" t="s">
        <v>1739</v>
      </c>
      <c r="D914" s="119" t="s">
        <v>1440</v>
      </c>
      <c r="E914" s="119" t="s">
        <v>293</v>
      </c>
      <c r="F914" s="118" t="s">
        <v>373</v>
      </c>
      <c r="G914" s="117">
        <v>30.1</v>
      </c>
      <c r="H914" s="117">
        <v>25.6</v>
      </c>
      <c r="I914" s="117"/>
      <c r="J914" s="116">
        <v>440</v>
      </c>
      <c r="K914" s="115" t="str">
        <f t="shared" si="14"/>
        <v/>
      </c>
      <c r="L914" s="114"/>
    </row>
    <row r="915" spans="1:12" ht="15" customHeight="1" x14ac:dyDescent="0.25">
      <c r="A915" s="120" t="s">
        <v>1747</v>
      </c>
      <c r="B915" s="119" t="s">
        <v>1740</v>
      </c>
      <c r="C915" s="119" t="s">
        <v>1739</v>
      </c>
      <c r="D915" s="119" t="s">
        <v>1440</v>
      </c>
      <c r="E915" s="119" t="s">
        <v>311</v>
      </c>
      <c r="F915" s="118" t="s">
        <v>373</v>
      </c>
      <c r="G915" s="117">
        <v>22.05</v>
      </c>
      <c r="H915" s="117">
        <v>18.75</v>
      </c>
      <c r="I915" s="117"/>
      <c r="J915" s="116">
        <v>66</v>
      </c>
      <c r="K915" s="115" t="str">
        <f t="shared" si="14"/>
        <v/>
      </c>
      <c r="L915" s="114"/>
    </row>
    <row r="916" spans="1:12" ht="15" customHeight="1" x14ac:dyDescent="0.25">
      <c r="A916" s="120" t="s">
        <v>1746</v>
      </c>
      <c r="B916" s="119" t="s">
        <v>1740</v>
      </c>
      <c r="C916" s="119" t="s">
        <v>1739</v>
      </c>
      <c r="D916" s="119" t="s">
        <v>1440</v>
      </c>
      <c r="E916" s="119" t="s">
        <v>305</v>
      </c>
      <c r="F916" s="118" t="s">
        <v>373</v>
      </c>
      <c r="G916" s="117">
        <v>19.05</v>
      </c>
      <c r="H916" s="117">
        <v>16.2</v>
      </c>
      <c r="I916" s="117"/>
      <c r="J916" s="116">
        <v>33</v>
      </c>
      <c r="K916" s="115" t="str">
        <f t="shared" si="14"/>
        <v/>
      </c>
      <c r="L916" s="114"/>
    </row>
    <row r="917" spans="1:12" ht="15" customHeight="1" x14ac:dyDescent="0.25">
      <c r="A917" s="120" t="s">
        <v>1745</v>
      </c>
      <c r="B917" s="119" t="s">
        <v>1740</v>
      </c>
      <c r="C917" s="119" t="s">
        <v>1739</v>
      </c>
      <c r="D917" s="119" t="s">
        <v>1542</v>
      </c>
      <c r="E917" s="119" t="s">
        <v>364</v>
      </c>
      <c r="F917" s="118" t="s">
        <v>373</v>
      </c>
      <c r="G917" s="117">
        <v>43.4</v>
      </c>
      <c r="H917" s="117">
        <v>36.9</v>
      </c>
      <c r="I917" s="117"/>
      <c r="J917" s="116">
        <v>22</v>
      </c>
      <c r="K917" s="115" t="str">
        <f t="shared" si="14"/>
        <v/>
      </c>
      <c r="L917" s="114"/>
    </row>
    <row r="918" spans="1:12" ht="15" customHeight="1" x14ac:dyDescent="0.25">
      <c r="A918" s="120" t="s">
        <v>1744</v>
      </c>
      <c r="B918" s="119" t="s">
        <v>1740</v>
      </c>
      <c r="C918" s="119" t="s">
        <v>1739</v>
      </c>
      <c r="D918" s="119" t="s">
        <v>1542</v>
      </c>
      <c r="E918" s="119" t="s">
        <v>293</v>
      </c>
      <c r="F918" s="118" t="s">
        <v>373</v>
      </c>
      <c r="G918" s="117">
        <v>30.1</v>
      </c>
      <c r="H918" s="117">
        <v>25.6</v>
      </c>
      <c r="I918" s="117"/>
      <c r="J918" s="116">
        <v>73</v>
      </c>
      <c r="K918" s="115" t="str">
        <f t="shared" si="14"/>
        <v/>
      </c>
      <c r="L918" s="114"/>
    </row>
    <row r="919" spans="1:12" ht="15" customHeight="1" x14ac:dyDescent="0.25">
      <c r="A919" s="120" t="s">
        <v>1743</v>
      </c>
      <c r="B919" s="119" t="s">
        <v>1740</v>
      </c>
      <c r="C919" s="119" t="s">
        <v>1739</v>
      </c>
      <c r="D919" s="119" t="s">
        <v>1542</v>
      </c>
      <c r="E919" s="119" t="s">
        <v>315</v>
      </c>
      <c r="F919" s="118" t="s">
        <v>373</v>
      </c>
      <c r="G919" s="117">
        <v>25.15</v>
      </c>
      <c r="H919" s="117">
        <v>21.4</v>
      </c>
      <c r="I919" s="117"/>
      <c r="J919" s="116">
        <v>12</v>
      </c>
      <c r="K919" s="115" t="str">
        <f t="shared" si="14"/>
        <v/>
      </c>
      <c r="L919" s="114"/>
    </row>
    <row r="920" spans="1:12" ht="15" customHeight="1" x14ac:dyDescent="0.25">
      <c r="A920" s="120" t="s">
        <v>1742</v>
      </c>
      <c r="B920" s="119" t="s">
        <v>1740</v>
      </c>
      <c r="C920" s="119" t="s">
        <v>1739</v>
      </c>
      <c r="D920" s="119" t="s">
        <v>1542</v>
      </c>
      <c r="E920" s="119" t="s">
        <v>311</v>
      </c>
      <c r="F920" s="118" t="s">
        <v>373</v>
      </c>
      <c r="G920" s="117">
        <v>22.05</v>
      </c>
      <c r="H920" s="117">
        <v>18.75</v>
      </c>
      <c r="I920" s="117"/>
      <c r="J920" s="116">
        <v>28</v>
      </c>
      <c r="K920" s="115" t="str">
        <f t="shared" si="14"/>
        <v/>
      </c>
      <c r="L920" s="114"/>
    </row>
    <row r="921" spans="1:12" ht="15" customHeight="1" x14ac:dyDescent="0.25">
      <c r="A921" s="120" t="s">
        <v>1741</v>
      </c>
      <c r="B921" s="119" t="s">
        <v>1740</v>
      </c>
      <c r="C921" s="119" t="s">
        <v>1739</v>
      </c>
      <c r="D921" s="119" t="s">
        <v>1542</v>
      </c>
      <c r="E921" s="119" t="s">
        <v>305</v>
      </c>
      <c r="F921" s="118" t="s">
        <v>373</v>
      </c>
      <c r="G921" s="117">
        <v>19.05</v>
      </c>
      <c r="H921" s="117">
        <v>16.2</v>
      </c>
      <c r="I921" s="117"/>
      <c r="J921" s="116">
        <v>6</v>
      </c>
      <c r="K921" s="115" t="str">
        <f t="shared" si="14"/>
        <v/>
      </c>
      <c r="L921" s="114"/>
    </row>
    <row r="922" spans="1:12" ht="15" customHeight="1" x14ac:dyDescent="0.25">
      <c r="A922" s="120" t="s">
        <v>1738</v>
      </c>
      <c r="B922" s="119" t="s">
        <v>1735</v>
      </c>
      <c r="C922" s="119" t="s">
        <v>1734</v>
      </c>
      <c r="D922" s="119" t="s">
        <v>1496</v>
      </c>
      <c r="E922" s="119" t="s">
        <v>1216</v>
      </c>
      <c r="F922" s="118" t="s">
        <v>373</v>
      </c>
      <c r="G922" s="117">
        <v>46.2</v>
      </c>
      <c r="H922" s="117">
        <v>39.299999999999997</v>
      </c>
      <c r="I922" s="117">
        <v>0.75</v>
      </c>
      <c r="J922" s="116">
        <v>500</v>
      </c>
      <c r="K922" s="115" t="str">
        <f t="shared" si="14"/>
        <v/>
      </c>
      <c r="L922" s="114"/>
    </row>
    <row r="923" spans="1:12" ht="15" customHeight="1" x14ac:dyDescent="0.25">
      <c r="A923" s="120" t="s">
        <v>1737</v>
      </c>
      <c r="B923" s="119" t="s">
        <v>1735</v>
      </c>
      <c r="C923" s="119" t="s">
        <v>1734</v>
      </c>
      <c r="D923" s="119" t="s">
        <v>1496</v>
      </c>
      <c r="E923" s="119" t="s">
        <v>1030</v>
      </c>
      <c r="F923" s="118" t="s">
        <v>373</v>
      </c>
      <c r="G923" s="117">
        <v>40.700000000000003</v>
      </c>
      <c r="H923" s="117">
        <v>34.6</v>
      </c>
      <c r="I923" s="117">
        <v>0.75</v>
      </c>
      <c r="J923" s="116">
        <v>500</v>
      </c>
      <c r="K923" s="115" t="str">
        <f t="shared" si="14"/>
        <v/>
      </c>
      <c r="L923" s="114"/>
    </row>
    <row r="924" spans="1:12" ht="15" customHeight="1" x14ac:dyDescent="0.25">
      <c r="A924" s="120" t="s">
        <v>1736</v>
      </c>
      <c r="B924" s="119" t="s">
        <v>1735</v>
      </c>
      <c r="C924" s="119" t="s">
        <v>1734</v>
      </c>
      <c r="D924" s="119" t="s">
        <v>1496</v>
      </c>
      <c r="E924" s="119" t="s">
        <v>1025</v>
      </c>
      <c r="F924" s="118" t="s">
        <v>373</v>
      </c>
      <c r="G924" s="117">
        <v>35.200000000000003</v>
      </c>
      <c r="H924" s="117">
        <v>29.95</v>
      </c>
      <c r="I924" s="117">
        <v>0.75</v>
      </c>
      <c r="J924" s="116">
        <v>89</v>
      </c>
      <c r="K924" s="115" t="str">
        <f t="shared" si="14"/>
        <v/>
      </c>
      <c r="L924" s="114"/>
    </row>
    <row r="925" spans="1:12" ht="15" customHeight="1" x14ac:dyDescent="0.25">
      <c r="A925" s="120" t="s">
        <v>1733</v>
      </c>
      <c r="B925" s="119" t="s">
        <v>1731</v>
      </c>
      <c r="C925" s="119" t="s">
        <v>1730</v>
      </c>
      <c r="D925" s="119" t="s">
        <v>1440</v>
      </c>
      <c r="E925" s="119" t="s">
        <v>299</v>
      </c>
      <c r="F925" s="118" t="s">
        <v>373</v>
      </c>
      <c r="G925" s="117">
        <v>46.5</v>
      </c>
      <c r="H925" s="117">
        <v>39.549999999999997</v>
      </c>
      <c r="I925" s="117"/>
      <c r="J925" s="116">
        <v>221</v>
      </c>
      <c r="K925" s="115" t="str">
        <f t="shared" si="14"/>
        <v/>
      </c>
      <c r="L925" s="114"/>
    </row>
    <row r="926" spans="1:12" ht="15" customHeight="1" x14ac:dyDescent="0.25">
      <c r="A926" s="120" t="s">
        <v>1732</v>
      </c>
      <c r="B926" s="119" t="s">
        <v>1731</v>
      </c>
      <c r="C926" s="119" t="s">
        <v>1730</v>
      </c>
      <c r="D926" s="119" t="s">
        <v>1440</v>
      </c>
      <c r="E926" s="119" t="s">
        <v>364</v>
      </c>
      <c r="F926" s="118" t="s">
        <v>373</v>
      </c>
      <c r="G926" s="117">
        <v>41.15</v>
      </c>
      <c r="H926" s="117">
        <v>35</v>
      </c>
      <c r="I926" s="117"/>
      <c r="J926" s="116">
        <v>500</v>
      </c>
      <c r="K926" s="115" t="str">
        <f t="shared" si="14"/>
        <v/>
      </c>
      <c r="L926" s="114"/>
    </row>
    <row r="927" spans="1:12" ht="15" customHeight="1" x14ac:dyDescent="0.25">
      <c r="A927" s="120" t="s">
        <v>1729</v>
      </c>
      <c r="B927" s="119" t="s">
        <v>1725</v>
      </c>
      <c r="C927" s="119" t="s">
        <v>1724</v>
      </c>
      <c r="D927" s="119" t="s">
        <v>1496</v>
      </c>
      <c r="E927" s="119" t="s">
        <v>1502</v>
      </c>
      <c r="F927" s="118" t="s">
        <v>373</v>
      </c>
      <c r="G927" s="117">
        <v>55.75</v>
      </c>
      <c r="H927" s="117">
        <v>47.4</v>
      </c>
      <c r="I927" s="117">
        <v>1</v>
      </c>
      <c r="J927" s="116">
        <v>157</v>
      </c>
      <c r="K927" s="115" t="str">
        <f t="shared" si="14"/>
        <v/>
      </c>
      <c r="L927" s="114"/>
    </row>
    <row r="928" spans="1:12" ht="15" customHeight="1" x14ac:dyDescent="0.25">
      <c r="A928" s="120" t="s">
        <v>1728</v>
      </c>
      <c r="B928" s="119" t="s">
        <v>1725</v>
      </c>
      <c r="C928" s="119" t="s">
        <v>1724</v>
      </c>
      <c r="D928" s="119" t="s">
        <v>1496</v>
      </c>
      <c r="E928" s="119" t="s">
        <v>1216</v>
      </c>
      <c r="F928" s="118" t="s">
        <v>373</v>
      </c>
      <c r="G928" s="117">
        <v>46.2</v>
      </c>
      <c r="H928" s="117">
        <v>39.299999999999997</v>
      </c>
      <c r="I928" s="117">
        <v>1</v>
      </c>
      <c r="J928" s="116">
        <v>500</v>
      </c>
      <c r="K928" s="115" t="str">
        <f t="shared" si="14"/>
        <v/>
      </c>
      <c r="L928" s="114"/>
    </row>
    <row r="929" spans="1:12" ht="15" customHeight="1" x14ac:dyDescent="0.25">
      <c r="A929" s="120" t="s">
        <v>1727</v>
      </c>
      <c r="B929" s="119" t="s">
        <v>1725</v>
      </c>
      <c r="C929" s="119" t="s">
        <v>1724</v>
      </c>
      <c r="D929" s="119" t="s">
        <v>1496</v>
      </c>
      <c r="E929" s="119" t="s">
        <v>1030</v>
      </c>
      <c r="F929" s="118" t="s">
        <v>373</v>
      </c>
      <c r="G929" s="117">
        <v>40.549999999999997</v>
      </c>
      <c r="H929" s="117">
        <v>34.5</v>
      </c>
      <c r="I929" s="117">
        <v>1</v>
      </c>
      <c r="J929" s="116">
        <v>429</v>
      </c>
      <c r="K929" s="115" t="str">
        <f t="shared" si="14"/>
        <v/>
      </c>
      <c r="L929" s="114"/>
    </row>
    <row r="930" spans="1:12" ht="15" customHeight="1" x14ac:dyDescent="0.25">
      <c r="A930" s="120" t="s">
        <v>1726</v>
      </c>
      <c r="B930" s="119" t="s">
        <v>1725</v>
      </c>
      <c r="C930" s="119" t="s">
        <v>1724</v>
      </c>
      <c r="D930" s="119" t="s">
        <v>1496</v>
      </c>
      <c r="E930" s="119" t="s">
        <v>1025</v>
      </c>
      <c r="F930" s="118" t="s">
        <v>373</v>
      </c>
      <c r="G930" s="117">
        <v>35.700000000000003</v>
      </c>
      <c r="H930" s="117">
        <v>30.35</v>
      </c>
      <c r="I930" s="117">
        <v>1</v>
      </c>
      <c r="J930" s="116">
        <v>20</v>
      </c>
      <c r="K930" s="115" t="str">
        <f t="shared" si="14"/>
        <v/>
      </c>
      <c r="L930" s="114"/>
    </row>
    <row r="931" spans="1:12" ht="15" customHeight="1" x14ac:dyDescent="0.25">
      <c r="A931" s="120" t="s">
        <v>1723</v>
      </c>
      <c r="B931" s="119" t="s">
        <v>1719</v>
      </c>
      <c r="C931" s="119" t="s">
        <v>1718</v>
      </c>
      <c r="D931" s="119" t="s">
        <v>1440</v>
      </c>
      <c r="E931" s="119" t="s">
        <v>299</v>
      </c>
      <c r="F931" s="118" t="s">
        <v>495</v>
      </c>
      <c r="G931" s="117">
        <v>46.7</v>
      </c>
      <c r="H931" s="117">
        <v>39.700000000000003</v>
      </c>
      <c r="I931" s="117">
        <v>1.25</v>
      </c>
      <c r="J931" s="116">
        <v>10</v>
      </c>
      <c r="K931" s="115" t="str">
        <f t="shared" si="14"/>
        <v/>
      </c>
      <c r="L931" s="114"/>
    </row>
    <row r="932" spans="1:12" ht="15" customHeight="1" x14ac:dyDescent="0.25">
      <c r="A932" s="120" t="s">
        <v>1722</v>
      </c>
      <c r="B932" s="119" t="s">
        <v>1719</v>
      </c>
      <c r="C932" s="119" t="s">
        <v>1718</v>
      </c>
      <c r="D932" s="119" t="s">
        <v>1440</v>
      </c>
      <c r="E932" s="119" t="s">
        <v>364</v>
      </c>
      <c r="F932" s="118" t="s">
        <v>495</v>
      </c>
      <c r="G932" s="117">
        <v>41.75</v>
      </c>
      <c r="H932" s="117">
        <v>35.5</v>
      </c>
      <c r="I932" s="117">
        <v>1.25</v>
      </c>
      <c r="J932" s="116">
        <v>210</v>
      </c>
      <c r="K932" s="115" t="str">
        <f t="shared" si="14"/>
        <v/>
      </c>
      <c r="L932" s="114"/>
    </row>
    <row r="933" spans="1:12" ht="15" customHeight="1" x14ac:dyDescent="0.25">
      <c r="A933" s="120" t="s">
        <v>1721</v>
      </c>
      <c r="B933" s="119" t="s">
        <v>1719</v>
      </c>
      <c r="C933" s="119" t="s">
        <v>1718</v>
      </c>
      <c r="D933" s="119" t="s">
        <v>1440</v>
      </c>
      <c r="E933" s="119" t="s">
        <v>297</v>
      </c>
      <c r="F933" s="118" t="s">
        <v>495</v>
      </c>
      <c r="G933" s="117">
        <v>36.549999999999997</v>
      </c>
      <c r="H933" s="117">
        <v>31.1</v>
      </c>
      <c r="I933" s="117">
        <v>1.25</v>
      </c>
      <c r="J933" s="116">
        <v>118</v>
      </c>
      <c r="K933" s="115" t="str">
        <f t="shared" si="14"/>
        <v/>
      </c>
      <c r="L933" s="114"/>
    </row>
    <row r="934" spans="1:12" ht="15" customHeight="1" x14ac:dyDescent="0.25">
      <c r="A934" s="120" t="s">
        <v>1720</v>
      </c>
      <c r="B934" s="119" t="s">
        <v>1719</v>
      </c>
      <c r="C934" s="119" t="s">
        <v>1718</v>
      </c>
      <c r="D934" s="119" t="s">
        <v>1436</v>
      </c>
      <c r="E934" s="119" t="s">
        <v>297</v>
      </c>
      <c r="F934" s="118" t="s">
        <v>495</v>
      </c>
      <c r="G934" s="117">
        <v>36.549999999999997</v>
      </c>
      <c r="H934" s="117">
        <v>31.1</v>
      </c>
      <c r="I934" s="117">
        <v>1.25</v>
      </c>
      <c r="J934" s="116">
        <v>59</v>
      </c>
      <c r="K934" s="115" t="str">
        <f t="shared" si="14"/>
        <v/>
      </c>
      <c r="L934" s="114"/>
    </row>
    <row r="935" spans="1:12" ht="15" customHeight="1" x14ac:dyDescent="0.25">
      <c r="A935" s="120" t="s">
        <v>1717</v>
      </c>
      <c r="B935" s="119" t="s">
        <v>1708</v>
      </c>
      <c r="C935" s="119" t="s">
        <v>1707</v>
      </c>
      <c r="D935" s="119" t="s">
        <v>1440</v>
      </c>
      <c r="E935" s="119" t="s">
        <v>364</v>
      </c>
      <c r="F935" s="118" t="s">
        <v>373</v>
      </c>
      <c r="G935" s="117">
        <v>37.6</v>
      </c>
      <c r="H935" s="117">
        <v>32</v>
      </c>
      <c r="I935" s="117">
        <v>0.75</v>
      </c>
      <c r="J935" s="116">
        <v>6</v>
      </c>
      <c r="K935" s="115" t="str">
        <f t="shared" si="14"/>
        <v/>
      </c>
      <c r="L935" s="114"/>
    </row>
    <row r="936" spans="1:12" ht="15" customHeight="1" x14ac:dyDescent="0.25">
      <c r="A936" s="120" t="s">
        <v>1716</v>
      </c>
      <c r="B936" s="119" t="s">
        <v>1708</v>
      </c>
      <c r="C936" s="119" t="s">
        <v>1707</v>
      </c>
      <c r="D936" s="119" t="s">
        <v>1440</v>
      </c>
      <c r="E936" s="119" t="s">
        <v>295</v>
      </c>
      <c r="F936" s="118" t="s">
        <v>373</v>
      </c>
      <c r="G936" s="117">
        <v>29.2</v>
      </c>
      <c r="H936" s="117">
        <v>24.85</v>
      </c>
      <c r="I936" s="117">
        <v>0.75</v>
      </c>
      <c r="J936" s="116">
        <v>25</v>
      </c>
      <c r="K936" s="115" t="str">
        <f t="shared" si="14"/>
        <v/>
      </c>
      <c r="L936" s="114"/>
    </row>
    <row r="937" spans="1:12" ht="15" customHeight="1" x14ac:dyDescent="0.25">
      <c r="A937" s="120" t="s">
        <v>1715</v>
      </c>
      <c r="B937" s="119" t="s">
        <v>1708</v>
      </c>
      <c r="C937" s="119" t="s">
        <v>1707</v>
      </c>
      <c r="D937" s="119" t="s">
        <v>1440</v>
      </c>
      <c r="E937" s="119" t="s">
        <v>293</v>
      </c>
      <c r="F937" s="118" t="s">
        <v>373</v>
      </c>
      <c r="G937" s="117">
        <v>25.35</v>
      </c>
      <c r="H937" s="117">
        <v>21.55</v>
      </c>
      <c r="I937" s="117">
        <v>0.75</v>
      </c>
      <c r="J937" s="116">
        <v>25</v>
      </c>
      <c r="K937" s="115" t="str">
        <f t="shared" si="14"/>
        <v/>
      </c>
      <c r="L937" s="114"/>
    </row>
    <row r="938" spans="1:12" ht="15" customHeight="1" x14ac:dyDescent="0.25">
      <c r="A938" s="120" t="s">
        <v>1714</v>
      </c>
      <c r="B938" s="119" t="s">
        <v>1708</v>
      </c>
      <c r="C938" s="119" t="s">
        <v>1707</v>
      </c>
      <c r="D938" s="119" t="s">
        <v>1440</v>
      </c>
      <c r="E938" s="119" t="s">
        <v>291</v>
      </c>
      <c r="F938" s="118" t="s">
        <v>373</v>
      </c>
      <c r="G938" s="117">
        <v>31.8</v>
      </c>
      <c r="H938" s="117">
        <v>27.05</v>
      </c>
      <c r="I938" s="117">
        <v>0.75</v>
      </c>
      <c r="J938" s="116">
        <v>25</v>
      </c>
      <c r="K938" s="115" t="str">
        <f t="shared" si="14"/>
        <v/>
      </c>
      <c r="L938" s="114"/>
    </row>
    <row r="939" spans="1:12" ht="15" customHeight="1" x14ac:dyDescent="0.25">
      <c r="A939" s="120" t="s">
        <v>1713</v>
      </c>
      <c r="B939" s="119" t="s">
        <v>1708</v>
      </c>
      <c r="C939" s="119" t="s">
        <v>1707</v>
      </c>
      <c r="D939" s="119" t="s">
        <v>1440</v>
      </c>
      <c r="E939" s="119" t="s">
        <v>287</v>
      </c>
      <c r="F939" s="118" t="s">
        <v>373</v>
      </c>
      <c r="G939" s="117">
        <v>27.75</v>
      </c>
      <c r="H939" s="117">
        <v>23.6</v>
      </c>
      <c r="I939" s="117">
        <v>0.75</v>
      </c>
      <c r="J939" s="116">
        <v>8</v>
      </c>
      <c r="K939" s="115" t="str">
        <f t="shared" si="14"/>
        <v/>
      </c>
      <c r="L939" s="114"/>
    </row>
    <row r="940" spans="1:12" ht="15" customHeight="1" x14ac:dyDescent="0.25">
      <c r="A940" s="120" t="s">
        <v>1712</v>
      </c>
      <c r="B940" s="119" t="s">
        <v>1708</v>
      </c>
      <c r="C940" s="119" t="s">
        <v>1707</v>
      </c>
      <c r="D940" s="119" t="s">
        <v>1440</v>
      </c>
      <c r="E940" s="119" t="s">
        <v>315</v>
      </c>
      <c r="F940" s="118" t="s">
        <v>373</v>
      </c>
      <c r="G940" s="117">
        <v>24.1</v>
      </c>
      <c r="H940" s="117">
        <v>20.5</v>
      </c>
      <c r="I940" s="117">
        <v>0.75</v>
      </c>
      <c r="J940" s="116">
        <v>8</v>
      </c>
      <c r="K940" s="115" t="str">
        <f t="shared" si="14"/>
        <v/>
      </c>
      <c r="L940" s="114"/>
    </row>
    <row r="941" spans="1:12" ht="15" customHeight="1" x14ac:dyDescent="0.25">
      <c r="A941" s="120" t="s">
        <v>1711</v>
      </c>
      <c r="B941" s="119" t="s">
        <v>1708</v>
      </c>
      <c r="C941" s="119" t="s">
        <v>1707</v>
      </c>
      <c r="D941" s="119" t="s">
        <v>1436</v>
      </c>
      <c r="E941" s="119" t="s">
        <v>299</v>
      </c>
      <c r="F941" s="118" t="s">
        <v>373</v>
      </c>
      <c r="G941" s="117">
        <v>41.9</v>
      </c>
      <c r="H941" s="117">
        <v>35.65</v>
      </c>
      <c r="I941" s="117">
        <v>0.75</v>
      </c>
      <c r="J941" s="116">
        <v>88</v>
      </c>
      <c r="K941" s="115" t="str">
        <f t="shared" si="14"/>
        <v/>
      </c>
      <c r="L941" s="114"/>
    </row>
    <row r="942" spans="1:12" ht="15" customHeight="1" x14ac:dyDescent="0.25">
      <c r="A942" s="120" t="s">
        <v>1710</v>
      </c>
      <c r="B942" s="119" t="s">
        <v>1708</v>
      </c>
      <c r="C942" s="119" t="s">
        <v>1707</v>
      </c>
      <c r="D942" s="119" t="s">
        <v>1436</v>
      </c>
      <c r="E942" s="119" t="s">
        <v>293</v>
      </c>
      <c r="F942" s="118" t="s">
        <v>373</v>
      </c>
      <c r="G942" s="117">
        <v>25.35</v>
      </c>
      <c r="H942" s="117">
        <v>21.55</v>
      </c>
      <c r="I942" s="117">
        <v>0.75</v>
      </c>
      <c r="J942" s="116">
        <v>15</v>
      </c>
      <c r="K942" s="115" t="str">
        <f t="shared" si="14"/>
        <v/>
      </c>
      <c r="L942" s="114"/>
    </row>
    <row r="943" spans="1:12" ht="15" customHeight="1" x14ac:dyDescent="0.25">
      <c r="A943" s="120" t="s">
        <v>1709</v>
      </c>
      <c r="B943" s="119" t="s">
        <v>1708</v>
      </c>
      <c r="C943" s="119" t="s">
        <v>1707</v>
      </c>
      <c r="D943" s="119" t="s">
        <v>1436</v>
      </c>
      <c r="E943" s="119" t="s">
        <v>291</v>
      </c>
      <c r="F943" s="118" t="s">
        <v>373</v>
      </c>
      <c r="G943" s="117">
        <v>31.8</v>
      </c>
      <c r="H943" s="117">
        <v>27.05</v>
      </c>
      <c r="I943" s="117">
        <v>0.75</v>
      </c>
      <c r="J943" s="116">
        <v>16</v>
      </c>
      <c r="K943" s="115" t="str">
        <f t="shared" si="14"/>
        <v/>
      </c>
      <c r="L943" s="114"/>
    </row>
    <row r="944" spans="1:12" ht="15" customHeight="1" x14ac:dyDescent="0.25">
      <c r="A944" s="120" t="s">
        <v>1706</v>
      </c>
      <c r="B944" s="119" t="s">
        <v>1703</v>
      </c>
      <c r="C944" s="119" t="s">
        <v>1702</v>
      </c>
      <c r="D944" s="119" t="s">
        <v>1496</v>
      </c>
      <c r="E944" s="119" t="s">
        <v>1216</v>
      </c>
      <c r="F944" s="118" t="s">
        <v>373</v>
      </c>
      <c r="G944" s="117">
        <v>49.35</v>
      </c>
      <c r="H944" s="117">
        <v>41.95</v>
      </c>
      <c r="I944" s="117">
        <v>3</v>
      </c>
      <c r="J944" s="116">
        <v>500</v>
      </c>
      <c r="K944" s="115" t="str">
        <f t="shared" si="14"/>
        <v/>
      </c>
      <c r="L944" s="114"/>
    </row>
    <row r="945" spans="1:12" ht="15" customHeight="1" x14ac:dyDescent="0.25">
      <c r="A945" s="120" t="s">
        <v>1705</v>
      </c>
      <c r="B945" s="119" t="s">
        <v>1703</v>
      </c>
      <c r="C945" s="119" t="s">
        <v>1702</v>
      </c>
      <c r="D945" s="119" t="s">
        <v>1496</v>
      </c>
      <c r="E945" s="119" t="s">
        <v>1030</v>
      </c>
      <c r="F945" s="118" t="s">
        <v>373</v>
      </c>
      <c r="G945" s="117">
        <v>43.1</v>
      </c>
      <c r="H945" s="117">
        <v>36.65</v>
      </c>
      <c r="I945" s="117">
        <v>3</v>
      </c>
      <c r="J945" s="116">
        <v>416</v>
      </c>
      <c r="K945" s="115" t="str">
        <f t="shared" si="14"/>
        <v/>
      </c>
      <c r="L945" s="114"/>
    </row>
    <row r="946" spans="1:12" ht="15" customHeight="1" x14ac:dyDescent="0.25">
      <c r="A946" s="120" t="s">
        <v>1704</v>
      </c>
      <c r="B946" s="119" t="s">
        <v>1703</v>
      </c>
      <c r="C946" s="119" t="s">
        <v>1702</v>
      </c>
      <c r="D946" s="119" t="s">
        <v>1496</v>
      </c>
      <c r="E946" s="119" t="s">
        <v>1025</v>
      </c>
      <c r="F946" s="118" t="s">
        <v>373</v>
      </c>
      <c r="G946" s="117">
        <v>36.549999999999997</v>
      </c>
      <c r="H946" s="117">
        <v>31.1</v>
      </c>
      <c r="I946" s="117">
        <v>3</v>
      </c>
      <c r="J946" s="116">
        <v>31</v>
      </c>
      <c r="K946" s="115" t="str">
        <f t="shared" si="14"/>
        <v/>
      </c>
      <c r="L946" s="114"/>
    </row>
    <row r="947" spans="1:12" ht="15" customHeight="1" x14ac:dyDescent="0.25">
      <c r="A947" s="120" t="s">
        <v>1701</v>
      </c>
      <c r="B947" s="119" t="s">
        <v>1696</v>
      </c>
      <c r="C947" s="119" t="s">
        <v>1695</v>
      </c>
      <c r="D947" s="119" t="s">
        <v>1440</v>
      </c>
      <c r="E947" s="119" t="s">
        <v>1216</v>
      </c>
      <c r="F947" s="118" t="s">
        <v>373</v>
      </c>
      <c r="G947" s="117">
        <v>50.5</v>
      </c>
      <c r="H947" s="117">
        <v>42.95</v>
      </c>
      <c r="I947" s="117"/>
      <c r="J947" s="116">
        <v>500</v>
      </c>
      <c r="K947" s="115" t="str">
        <f t="shared" si="14"/>
        <v/>
      </c>
      <c r="L947" s="114"/>
    </row>
    <row r="948" spans="1:12" ht="15" customHeight="1" x14ac:dyDescent="0.25">
      <c r="A948" s="120" t="s">
        <v>1700</v>
      </c>
      <c r="B948" s="119" t="s">
        <v>1696</v>
      </c>
      <c r="C948" s="119" t="s">
        <v>1695</v>
      </c>
      <c r="D948" s="119" t="s">
        <v>1440</v>
      </c>
      <c r="E948" s="119" t="s">
        <v>1030</v>
      </c>
      <c r="F948" s="118" t="s">
        <v>373</v>
      </c>
      <c r="G948" s="117">
        <v>48.2</v>
      </c>
      <c r="H948" s="117">
        <v>41</v>
      </c>
      <c r="I948" s="117"/>
      <c r="J948" s="116">
        <v>181</v>
      </c>
      <c r="K948" s="115" t="str">
        <f t="shared" si="14"/>
        <v/>
      </c>
      <c r="L948" s="114"/>
    </row>
    <row r="949" spans="1:12" ht="15" customHeight="1" x14ac:dyDescent="0.25">
      <c r="A949" s="120" t="s">
        <v>1699</v>
      </c>
      <c r="B949" s="119" t="s">
        <v>1696</v>
      </c>
      <c r="C949" s="119" t="s">
        <v>1695</v>
      </c>
      <c r="D949" s="119" t="s">
        <v>1440</v>
      </c>
      <c r="E949" s="119" t="s">
        <v>1025</v>
      </c>
      <c r="F949" s="118" t="s">
        <v>373</v>
      </c>
      <c r="G949" s="117">
        <v>46.1</v>
      </c>
      <c r="H949" s="117">
        <v>39.200000000000003</v>
      </c>
      <c r="I949" s="117"/>
      <c r="J949" s="116">
        <v>20</v>
      </c>
      <c r="K949" s="115" t="str">
        <f t="shared" si="14"/>
        <v/>
      </c>
      <c r="L949" s="114"/>
    </row>
    <row r="950" spans="1:12" ht="15" customHeight="1" x14ac:dyDescent="0.25">
      <c r="A950" s="120" t="s">
        <v>1698</v>
      </c>
      <c r="B950" s="119" t="s">
        <v>1696</v>
      </c>
      <c r="C950" s="119" t="s">
        <v>1695</v>
      </c>
      <c r="D950" s="119" t="s">
        <v>1436</v>
      </c>
      <c r="E950" s="119" t="s">
        <v>1216</v>
      </c>
      <c r="F950" s="118" t="s">
        <v>373</v>
      </c>
      <c r="G950" s="117">
        <v>50.5</v>
      </c>
      <c r="H950" s="117">
        <v>42.95</v>
      </c>
      <c r="I950" s="117"/>
      <c r="J950" s="116">
        <v>50</v>
      </c>
      <c r="K950" s="115" t="str">
        <f t="shared" si="14"/>
        <v/>
      </c>
      <c r="L950" s="114"/>
    </row>
    <row r="951" spans="1:12" ht="15" customHeight="1" x14ac:dyDescent="0.25">
      <c r="A951" s="120" t="s">
        <v>1697</v>
      </c>
      <c r="B951" s="119" t="s">
        <v>1696</v>
      </c>
      <c r="C951" s="119" t="s">
        <v>1695</v>
      </c>
      <c r="D951" s="119" t="s">
        <v>1436</v>
      </c>
      <c r="E951" s="119" t="s">
        <v>1030</v>
      </c>
      <c r="F951" s="118" t="s">
        <v>373</v>
      </c>
      <c r="G951" s="117">
        <v>48.2</v>
      </c>
      <c r="H951" s="117">
        <v>41</v>
      </c>
      <c r="I951" s="117"/>
      <c r="J951" s="116">
        <v>47</v>
      </c>
      <c r="K951" s="115" t="str">
        <f t="shared" si="14"/>
        <v/>
      </c>
      <c r="L951" s="114"/>
    </row>
    <row r="952" spans="1:12" ht="15" customHeight="1" x14ac:dyDescent="0.25">
      <c r="A952" s="120" t="s">
        <v>1694</v>
      </c>
      <c r="B952" s="119" t="s">
        <v>1674</v>
      </c>
      <c r="C952" s="119" t="s">
        <v>1673</v>
      </c>
      <c r="D952" s="119" t="s">
        <v>1440</v>
      </c>
      <c r="E952" s="119" t="s">
        <v>364</v>
      </c>
      <c r="F952" s="118" t="s">
        <v>373</v>
      </c>
      <c r="G952" s="117">
        <v>41</v>
      </c>
      <c r="H952" s="117">
        <v>34.85</v>
      </c>
      <c r="I952" s="117">
        <v>1</v>
      </c>
      <c r="J952" s="116">
        <v>35</v>
      </c>
      <c r="K952" s="115" t="str">
        <f t="shared" si="14"/>
        <v/>
      </c>
      <c r="L952" s="114"/>
    </row>
    <row r="953" spans="1:12" ht="15" customHeight="1" x14ac:dyDescent="0.25">
      <c r="A953" s="120" t="s">
        <v>1693</v>
      </c>
      <c r="B953" s="119" t="s">
        <v>1674</v>
      </c>
      <c r="C953" s="119" t="s">
        <v>1673</v>
      </c>
      <c r="D953" s="119" t="s">
        <v>1440</v>
      </c>
      <c r="E953" s="119" t="s">
        <v>297</v>
      </c>
      <c r="F953" s="118" t="s">
        <v>373</v>
      </c>
      <c r="G953" s="117">
        <v>37</v>
      </c>
      <c r="H953" s="117">
        <v>31.45</v>
      </c>
      <c r="I953" s="117">
        <v>1</v>
      </c>
      <c r="J953" s="116">
        <v>186</v>
      </c>
      <c r="K953" s="115" t="str">
        <f t="shared" si="14"/>
        <v/>
      </c>
      <c r="L953" s="114"/>
    </row>
    <row r="954" spans="1:12" ht="15" customHeight="1" x14ac:dyDescent="0.25">
      <c r="A954" s="120" t="s">
        <v>1692</v>
      </c>
      <c r="B954" s="119" t="s">
        <v>1674</v>
      </c>
      <c r="C954" s="119" t="s">
        <v>1673</v>
      </c>
      <c r="D954" s="119" t="s">
        <v>1440</v>
      </c>
      <c r="E954" s="119" t="s">
        <v>295</v>
      </c>
      <c r="F954" s="118" t="s">
        <v>373</v>
      </c>
      <c r="G954" s="117">
        <v>32.549999999999997</v>
      </c>
      <c r="H954" s="117">
        <v>27.7</v>
      </c>
      <c r="I954" s="117">
        <v>1</v>
      </c>
      <c r="J954" s="116">
        <v>35</v>
      </c>
      <c r="K954" s="115" t="str">
        <f t="shared" si="14"/>
        <v/>
      </c>
      <c r="L954" s="114"/>
    </row>
    <row r="955" spans="1:12" ht="15" customHeight="1" x14ac:dyDescent="0.25">
      <c r="A955" s="120" t="s">
        <v>1691</v>
      </c>
      <c r="B955" s="119" t="s">
        <v>1674</v>
      </c>
      <c r="C955" s="119" t="s">
        <v>1673</v>
      </c>
      <c r="D955" s="119" t="s">
        <v>1440</v>
      </c>
      <c r="E955" s="119" t="s">
        <v>481</v>
      </c>
      <c r="F955" s="118" t="s">
        <v>373</v>
      </c>
      <c r="G955" s="117">
        <v>23.7</v>
      </c>
      <c r="H955" s="117">
        <v>20.149999999999999</v>
      </c>
      <c r="I955" s="117">
        <v>1</v>
      </c>
      <c r="J955" s="116">
        <v>7</v>
      </c>
      <c r="K955" s="115" t="str">
        <f t="shared" si="14"/>
        <v/>
      </c>
      <c r="L955" s="114"/>
    </row>
    <row r="956" spans="1:12" ht="15" customHeight="1" x14ac:dyDescent="0.25">
      <c r="A956" s="120" t="s">
        <v>1690</v>
      </c>
      <c r="B956" s="119" t="s">
        <v>1674</v>
      </c>
      <c r="C956" s="119" t="s">
        <v>1673</v>
      </c>
      <c r="D956" s="119" t="s">
        <v>1440</v>
      </c>
      <c r="E956" s="119" t="s">
        <v>291</v>
      </c>
      <c r="F956" s="118" t="s">
        <v>373</v>
      </c>
      <c r="G956" s="117">
        <v>28.1</v>
      </c>
      <c r="H956" s="117">
        <v>23.9</v>
      </c>
      <c r="I956" s="117">
        <v>1</v>
      </c>
      <c r="J956" s="116">
        <v>14</v>
      </c>
      <c r="K956" s="115" t="str">
        <f t="shared" si="14"/>
        <v/>
      </c>
      <c r="L956" s="114"/>
    </row>
    <row r="957" spans="1:12" ht="15" customHeight="1" x14ac:dyDescent="0.25">
      <c r="A957" s="120" t="s">
        <v>1689</v>
      </c>
      <c r="B957" s="119" t="s">
        <v>1674</v>
      </c>
      <c r="C957" s="119" t="s">
        <v>1673</v>
      </c>
      <c r="D957" s="119" t="s">
        <v>1440</v>
      </c>
      <c r="E957" s="119" t="s">
        <v>287</v>
      </c>
      <c r="F957" s="118" t="s">
        <v>373</v>
      </c>
      <c r="G957" s="117">
        <v>25.5</v>
      </c>
      <c r="H957" s="117">
        <v>21.7</v>
      </c>
      <c r="I957" s="117">
        <v>1</v>
      </c>
      <c r="J957" s="116">
        <v>57</v>
      </c>
      <c r="K957" s="115" t="str">
        <f t="shared" si="14"/>
        <v/>
      </c>
      <c r="L957" s="114"/>
    </row>
    <row r="958" spans="1:12" ht="15" customHeight="1" x14ac:dyDescent="0.25">
      <c r="A958" s="120" t="s">
        <v>1688</v>
      </c>
      <c r="B958" s="119" t="s">
        <v>1674</v>
      </c>
      <c r="C958" s="119" t="s">
        <v>1673</v>
      </c>
      <c r="D958" s="119" t="s">
        <v>1440</v>
      </c>
      <c r="E958" s="119" t="s">
        <v>315</v>
      </c>
      <c r="F958" s="118" t="s">
        <v>373</v>
      </c>
      <c r="G958" s="117">
        <v>22.8</v>
      </c>
      <c r="H958" s="117">
        <v>19.399999999999999</v>
      </c>
      <c r="I958" s="117">
        <v>1</v>
      </c>
      <c r="J958" s="116">
        <v>64</v>
      </c>
      <c r="K958" s="115" t="str">
        <f t="shared" si="14"/>
        <v/>
      </c>
      <c r="L958" s="114"/>
    </row>
    <row r="959" spans="1:12" ht="15" customHeight="1" x14ac:dyDescent="0.25">
      <c r="A959" s="120" t="s">
        <v>1687</v>
      </c>
      <c r="B959" s="119" t="s">
        <v>1674</v>
      </c>
      <c r="C959" s="119" t="s">
        <v>1673</v>
      </c>
      <c r="D959" s="119" t="s">
        <v>1440</v>
      </c>
      <c r="E959" s="119" t="s">
        <v>311</v>
      </c>
      <c r="F959" s="118" t="s">
        <v>373</v>
      </c>
      <c r="G959" s="117">
        <v>20.2</v>
      </c>
      <c r="H959" s="117">
        <v>17.2</v>
      </c>
      <c r="I959" s="117">
        <v>1</v>
      </c>
      <c r="J959" s="116">
        <v>49</v>
      </c>
      <c r="K959" s="115" t="str">
        <f t="shared" si="14"/>
        <v/>
      </c>
      <c r="L959" s="114"/>
    </row>
    <row r="960" spans="1:12" ht="15" customHeight="1" x14ac:dyDescent="0.25">
      <c r="A960" s="120" t="s">
        <v>1686</v>
      </c>
      <c r="B960" s="119" t="s">
        <v>1674</v>
      </c>
      <c r="C960" s="119" t="s">
        <v>1673</v>
      </c>
      <c r="D960" s="119" t="s">
        <v>1440</v>
      </c>
      <c r="E960" s="119" t="s">
        <v>305</v>
      </c>
      <c r="F960" s="118" t="s">
        <v>373</v>
      </c>
      <c r="G960" s="117">
        <v>16.45</v>
      </c>
      <c r="H960" s="117">
        <v>14</v>
      </c>
      <c r="I960" s="117">
        <v>1</v>
      </c>
      <c r="J960" s="116">
        <v>14</v>
      </c>
      <c r="K960" s="115" t="str">
        <f t="shared" si="14"/>
        <v/>
      </c>
      <c r="L960" s="114"/>
    </row>
    <row r="961" spans="1:12" ht="15" customHeight="1" x14ac:dyDescent="0.25">
      <c r="A961" s="120" t="s">
        <v>1685</v>
      </c>
      <c r="B961" s="119" t="s">
        <v>1674</v>
      </c>
      <c r="C961" s="119" t="s">
        <v>1673</v>
      </c>
      <c r="D961" s="119" t="s">
        <v>1436</v>
      </c>
      <c r="E961" s="119" t="s">
        <v>303</v>
      </c>
      <c r="F961" s="118" t="s">
        <v>373</v>
      </c>
      <c r="G961" s="117">
        <v>60.25</v>
      </c>
      <c r="H961" s="117">
        <v>51.25</v>
      </c>
      <c r="I961" s="117">
        <v>1</v>
      </c>
      <c r="J961" s="116">
        <v>7</v>
      </c>
      <c r="K961" s="115" t="str">
        <f t="shared" si="14"/>
        <v/>
      </c>
      <c r="L961" s="114"/>
    </row>
    <row r="962" spans="1:12" ht="15" customHeight="1" x14ac:dyDescent="0.25">
      <c r="A962" s="120" t="s">
        <v>1684</v>
      </c>
      <c r="B962" s="119" t="s">
        <v>1674</v>
      </c>
      <c r="C962" s="119" t="s">
        <v>1673</v>
      </c>
      <c r="D962" s="119" t="s">
        <v>1436</v>
      </c>
      <c r="E962" s="119" t="s">
        <v>299</v>
      </c>
      <c r="F962" s="118" t="s">
        <v>373</v>
      </c>
      <c r="G962" s="117">
        <v>45.8</v>
      </c>
      <c r="H962" s="117">
        <v>38.950000000000003</v>
      </c>
      <c r="I962" s="117">
        <v>1</v>
      </c>
      <c r="J962" s="116">
        <v>58</v>
      </c>
      <c r="K962" s="115" t="str">
        <f t="shared" si="14"/>
        <v/>
      </c>
      <c r="L962" s="114"/>
    </row>
    <row r="963" spans="1:12" ht="15" customHeight="1" x14ac:dyDescent="0.25">
      <c r="A963" s="120" t="s">
        <v>1683</v>
      </c>
      <c r="B963" s="119" t="s">
        <v>1674</v>
      </c>
      <c r="C963" s="119" t="s">
        <v>1673</v>
      </c>
      <c r="D963" s="119" t="s">
        <v>1436</v>
      </c>
      <c r="E963" s="119" t="s">
        <v>364</v>
      </c>
      <c r="F963" s="118" t="s">
        <v>373</v>
      </c>
      <c r="G963" s="117">
        <v>41</v>
      </c>
      <c r="H963" s="117">
        <v>34.85</v>
      </c>
      <c r="I963" s="117">
        <v>1</v>
      </c>
      <c r="J963" s="116">
        <v>48</v>
      </c>
      <c r="K963" s="115" t="str">
        <f t="shared" si="14"/>
        <v/>
      </c>
      <c r="L963" s="114"/>
    </row>
    <row r="964" spans="1:12" ht="15" customHeight="1" x14ac:dyDescent="0.25">
      <c r="A964" s="120" t="s">
        <v>1682</v>
      </c>
      <c r="B964" s="119" t="s">
        <v>1674</v>
      </c>
      <c r="C964" s="119" t="s">
        <v>1673</v>
      </c>
      <c r="D964" s="119" t="s">
        <v>1436</v>
      </c>
      <c r="E964" s="119" t="s">
        <v>297</v>
      </c>
      <c r="F964" s="118" t="s">
        <v>373</v>
      </c>
      <c r="G964" s="117">
        <v>37</v>
      </c>
      <c r="H964" s="117">
        <v>31.45</v>
      </c>
      <c r="I964" s="117">
        <v>1</v>
      </c>
      <c r="J964" s="116">
        <v>137</v>
      </c>
      <c r="K964" s="115" t="str">
        <f t="shared" si="14"/>
        <v/>
      </c>
      <c r="L964" s="114"/>
    </row>
    <row r="965" spans="1:12" ht="15" customHeight="1" x14ac:dyDescent="0.25">
      <c r="A965" s="120" t="s">
        <v>1681</v>
      </c>
      <c r="B965" s="119" t="s">
        <v>1674</v>
      </c>
      <c r="C965" s="119" t="s">
        <v>1673</v>
      </c>
      <c r="D965" s="119" t="s">
        <v>1436</v>
      </c>
      <c r="E965" s="119" t="s">
        <v>295</v>
      </c>
      <c r="F965" s="118" t="s">
        <v>373</v>
      </c>
      <c r="G965" s="117">
        <v>32.549999999999997</v>
      </c>
      <c r="H965" s="117">
        <v>27.7</v>
      </c>
      <c r="I965" s="117">
        <v>1</v>
      </c>
      <c r="J965" s="116">
        <v>79</v>
      </c>
      <c r="K965" s="115" t="str">
        <f t="shared" si="14"/>
        <v/>
      </c>
      <c r="L965" s="114"/>
    </row>
    <row r="966" spans="1:12" ht="15" customHeight="1" x14ac:dyDescent="0.25">
      <c r="A966" s="120" t="s">
        <v>1680</v>
      </c>
      <c r="B966" s="119" t="s">
        <v>1674</v>
      </c>
      <c r="C966" s="119" t="s">
        <v>1673</v>
      </c>
      <c r="D966" s="119" t="s">
        <v>1436</v>
      </c>
      <c r="E966" s="119" t="s">
        <v>293</v>
      </c>
      <c r="F966" s="118" t="s">
        <v>373</v>
      </c>
      <c r="G966" s="117">
        <v>28.75</v>
      </c>
      <c r="H966" s="117">
        <v>24.45</v>
      </c>
      <c r="I966" s="117">
        <v>1</v>
      </c>
      <c r="J966" s="116">
        <v>32</v>
      </c>
      <c r="K966" s="115" t="str">
        <f t="shared" si="14"/>
        <v/>
      </c>
      <c r="L966" s="114"/>
    </row>
    <row r="967" spans="1:12" ht="15" customHeight="1" x14ac:dyDescent="0.25">
      <c r="A967" s="120" t="s">
        <v>1679</v>
      </c>
      <c r="B967" s="119" t="s">
        <v>1674</v>
      </c>
      <c r="C967" s="119" t="s">
        <v>1673</v>
      </c>
      <c r="D967" s="119" t="s">
        <v>1436</v>
      </c>
      <c r="E967" s="119" t="s">
        <v>291</v>
      </c>
      <c r="F967" s="118" t="s">
        <v>373</v>
      </c>
      <c r="G967" s="117">
        <v>28.1</v>
      </c>
      <c r="H967" s="117">
        <v>23.9</v>
      </c>
      <c r="I967" s="117">
        <v>1</v>
      </c>
      <c r="J967" s="116">
        <v>6</v>
      </c>
      <c r="K967" s="115" t="str">
        <f t="shared" si="14"/>
        <v/>
      </c>
      <c r="L967" s="114"/>
    </row>
    <row r="968" spans="1:12" ht="15" customHeight="1" x14ac:dyDescent="0.25">
      <c r="A968" s="120" t="s">
        <v>1678</v>
      </c>
      <c r="B968" s="119" t="s">
        <v>1674</v>
      </c>
      <c r="C968" s="119" t="s">
        <v>1673</v>
      </c>
      <c r="D968" s="119" t="s">
        <v>1436</v>
      </c>
      <c r="E968" s="119" t="s">
        <v>287</v>
      </c>
      <c r="F968" s="118" t="s">
        <v>373</v>
      </c>
      <c r="G968" s="117">
        <v>25.5</v>
      </c>
      <c r="H968" s="117">
        <v>21.7</v>
      </c>
      <c r="I968" s="117">
        <v>1</v>
      </c>
      <c r="J968" s="116">
        <v>39</v>
      </c>
      <c r="K968" s="115" t="str">
        <f t="shared" si="14"/>
        <v/>
      </c>
      <c r="L968" s="114"/>
    </row>
    <row r="969" spans="1:12" ht="15" customHeight="1" x14ac:dyDescent="0.25">
      <c r="A969" s="120" t="s">
        <v>1677</v>
      </c>
      <c r="B969" s="119" t="s">
        <v>1674</v>
      </c>
      <c r="C969" s="119" t="s">
        <v>1673</v>
      </c>
      <c r="D969" s="119" t="s">
        <v>1436</v>
      </c>
      <c r="E969" s="119" t="s">
        <v>315</v>
      </c>
      <c r="F969" s="118" t="s">
        <v>373</v>
      </c>
      <c r="G969" s="117">
        <v>22.8</v>
      </c>
      <c r="H969" s="117">
        <v>19.399999999999999</v>
      </c>
      <c r="I969" s="117">
        <v>1</v>
      </c>
      <c r="J969" s="116">
        <v>65</v>
      </c>
      <c r="K969" s="115" t="str">
        <f t="shared" si="14"/>
        <v/>
      </c>
      <c r="L969" s="114"/>
    </row>
    <row r="970" spans="1:12" ht="15" customHeight="1" x14ac:dyDescent="0.25">
      <c r="A970" s="120" t="s">
        <v>1676</v>
      </c>
      <c r="B970" s="119" t="s">
        <v>1674</v>
      </c>
      <c r="C970" s="119" t="s">
        <v>1673</v>
      </c>
      <c r="D970" s="119" t="s">
        <v>1436</v>
      </c>
      <c r="E970" s="119" t="s">
        <v>311</v>
      </c>
      <c r="F970" s="118" t="s">
        <v>373</v>
      </c>
      <c r="G970" s="117">
        <v>20.2</v>
      </c>
      <c r="H970" s="117">
        <v>17.2</v>
      </c>
      <c r="I970" s="117">
        <v>1</v>
      </c>
      <c r="J970" s="116">
        <v>52</v>
      </c>
      <c r="K970" s="115" t="str">
        <f t="shared" si="14"/>
        <v/>
      </c>
      <c r="L970" s="114"/>
    </row>
    <row r="971" spans="1:12" ht="15" customHeight="1" x14ac:dyDescent="0.25">
      <c r="A971" s="120" t="s">
        <v>1675</v>
      </c>
      <c r="B971" s="119" t="s">
        <v>1674</v>
      </c>
      <c r="C971" s="119" t="s">
        <v>1673</v>
      </c>
      <c r="D971" s="119" t="s">
        <v>1436</v>
      </c>
      <c r="E971" s="119" t="s">
        <v>305</v>
      </c>
      <c r="F971" s="118" t="s">
        <v>373</v>
      </c>
      <c r="G971" s="117">
        <v>17.25</v>
      </c>
      <c r="H971" s="117">
        <v>14.7</v>
      </c>
      <c r="I971" s="117">
        <v>1</v>
      </c>
      <c r="J971" s="116">
        <v>32</v>
      </c>
      <c r="K971" s="115" t="str">
        <f t="shared" ref="K971:K1034" si="15">IF(L971="","",IF(L971&lt;50,G971-($K$9*G971),IF(L971&gt;=50,H971-($K$9*H971))))</f>
        <v/>
      </c>
      <c r="L971" s="114"/>
    </row>
    <row r="972" spans="1:12" ht="15" customHeight="1" x14ac:dyDescent="0.25">
      <c r="A972" s="120" t="s">
        <v>1672</v>
      </c>
      <c r="B972" s="119" t="s">
        <v>1662</v>
      </c>
      <c r="C972" s="119" t="s">
        <v>1661</v>
      </c>
      <c r="D972" s="119" t="s">
        <v>1440</v>
      </c>
      <c r="E972" s="119" t="s">
        <v>299</v>
      </c>
      <c r="F972" s="118" t="s">
        <v>373</v>
      </c>
      <c r="G972" s="117">
        <v>52.55</v>
      </c>
      <c r="H972" s="117">
        <v>44.7</v>
      </c>
      <c r="I972" s="117"/>
      <c r="J972" s="116">
        <v>8</v>
      </c>
      <c r="K972" s="115" t="str">
        <f t="shared" si="15"/>
        <v/>
      </c>
      <c r="L972" s="114"/>
    </row>
    <row r="973" spans="1:12" ht="15" customHeight="1" x14ac:dyDescent="0.25">
      <c r="A973" s="120" t="s">
        <v>1671</v>
      </c>
      <c r="B973" s="119" t="s">
        <v>1662</v>
      </c>
      <c r="C973" s="119" t="s">
        <v>1661</v>
      </c>
      <c r="D973" s="119" t="s">
        <v>1440</v>
      </c>
      <c r="E973" s="119" t="s">
        <v>364</v>
      </c>
      <c r="F973" s="118" t="s">
        <v>373</v>
      </c>
      <c r="G973" s="117">
        <v>47.05</v>
      </c>
      <c r="H973" s="117">
        <v>40</v>
      </c>
      <c r="I973" s="117"/>
      <c r="J973" s="116">
        <v>99</v>
      </c>
      <c r="K973" s="115" t="str">
        <f t="shared" si="15"/>
        <v/>
      </c>
      <c r="L973" s="114"/>
    </row>
    <row r="974" spans="1:12" ht="15" customHeight="1" x14ac:dyDescent="0.25">
      <c r="A974" s="120" t="s">
        <v>1670</v>
      </c>
      <c r="B974" s="119" t="s">
        <v>1662</v>
      </c>
      <c r="C974" s="119" t="s">
        <v>1661</v>
      </c>
      <c r="D974" s="119" t="s">
        <v>1440</v>
      </c>
      <c r="E974" s="119" t="s">
        <v>297</v>
      </c>
      <c r="F974" s="118" t="s">
        <v>373</v>
      </c>
      <c r="G974" s="117">
        <v>41.6</v>
      </c>
      <c r="H974" s="117">
        <v>35.4</v>
      </c>
      <c r="I974" s="117"/>
      <c r="J974" s="116">
        <v>40</v>
      </c>
      <c r="K974" s="115" t="str">
        <f t="shared" si="15"/>
        <v/>
      </c>
      <c r="L974" s="114"/>
    </row>
    <row r="975" spans="1:12" ht="15" customHeight="1" x14ac:dyDescent="0.25">
      <c r="A975" s="120" t="s">
        <v>1669</v>
      </c>
      <c r="B975" s="119" t="s">
        <v>1662</v>
      </c>
      <c r="C975" s="119" t="s">
        <v>1661</v>
      </c>
      <c r="D975" s="119" t="s">
        <v>1440</v>
      </c>
      <c r="E975" s="119" t="s">
        <v>293</v>
      </c>
      <c r="F975" s="118" t="s">
        <v>373</v>
      </c>
      <c r="G975" s="117">
        <v>30.15</v>
      </c>
      <c r="H975" s="117">
        <v>25.65</v>
      </c>
      <c r="I975" s="117"/>
      <c r="J975" s="116">
        <v>16</v>
      </c>
      <c r="K975" s="115" t="str">
        <f t="shared" si="15"/>
        <v/>
      </c>
      <c r="L975" s="114"/>
    </row>
    <row r="976" spans="1:12" ht="15" customHeight="1" x14ac:dyDescent="0.25">
      <c r="A976" s="120" t="s">
        <v>1668</v>
      </c>
      <c r="B976" s="119" t="s">
        <v>1662</v>
      </c>
      <c r="C976" s="119" t="s">
        <v>1661</v>
      </c>
      <c r="D976" s="119" t="s">
        <v>1440</v>
      </c>
      <c r="E976" s="119" t="s">
        <v>311</v>
      </c>
      <c r="F976" s="118" t="s">
        <v>373</v>
      </c>
      <c r="G976" s="117">
        <v>23</v>
      </c>
      <c r="H976" s="117">
        <v>19.55</v>
      </c>
      <c r="I976" s="117"/>
      <c r="J976" s="116">
        <v>8</v>
      </c>
      <c r="K976" s="115" t="str">
        <f t="shared" si="15"/>
        <v/>
      </c>
      <c r="L976" s="114"/>
    </row>
    <row r="977" spans="1:12" ht="15" customHeight="1" x14ac:dyDescent="0.25">
      <c r="A977" s="120" t="s">
        <v>1667</v>
      </c>
      <c r="B977" s="119" t="s">
        <v>1662</v>
      </c>
      <c r="C977" s="119" t="s">
        <v>1661</v>
      </c>
      <c r="D977" s="119" t="s">
        <v>1436</v>
      </c>
      <c r="E977" s="119" t="s">
        <v>364</v>
      </c>
      <c r="F977" s="118" t="s">
        <v>373</v>
      </c>
      <c r="G977" s="117">
        <v>47.05</v>
      </c>
      <c r="H977" s="117">
        <v>40</v>
      </c>
      <c r="I977" s="117"/>
      <c r="J977" s="116">
        <v>37</v>
      </c>
      <c r="K977" s="115" t="str">
        <f t="shared" si="15"/>
        <v/>
      </c>
      <c r="L977" s="114"/>
    </row>
    <row r="978" spans="1:12" ht="15" customHeight="1" x14ac:dyDescent="0.25">
      <c r="A978" s="120" t="s">
        <v>1666</v>
      </c>
      <c r="B978" s="119" t="s">
        <v>1662</v>
      </c>
      <c r="C978" s="119" t="s">
        <v>1661</v>
      </c>
      <c r="D978" s="119" t="s">
        <v>1436</v>
      </c>
      <c r="E978" s="119" t="s">
        <v>297</v>
      </c>
      <c r="F978" s="118" t="s">
        <v>373</v>
      </c>
      <c r="G978" s="117">
        <v>41.6</v>
      </c>
      <c r="H978" s="117">
        <v>35.4</v>
      </c>
      <c r="I978" s="117"/>
      <c r="J978" s="116">
        <v>500</v>
      </c>
      <c r="K978" s="115" t="str">
        <f t="shared" si="15"/>
        <v/>
      </c>
      <c r="L978" s="114"/>
    </row>
    <row r="979" spans="1:12" ht="15" customHeight="1" x14ac:dyDescent="0.25">
      <c r="A979" s="120" t="s">
        <v>1665</v>
      </c>
      <c r="B979" s="119" t="s">
        <v>1662</v>
      </c>
      <c r="C979" s="119" t="s">
        <v>1661</v>
      </c>
      <c r="D979" s="119" t="s">
        <v>1436</v>
      </c>
      <c r="E979" s="119" t="s">
        <v>295</v>
      </c>
      <c r="F979" s="118" t="s">
        <v>373</v>
      </c>
      <c r="G979" s="117">
        <v>35.549999999999997</v>
      </c>
      <c r="H979" s="117">
        <v>30.25</v>
      </c>
      <c r="I979" s="117"/>
      <c r="J979" s="116">
        <v>343</v>
      </c>
      <c r="K979" s="115" t="str">
        <f t="shared" si="15"/>
        <v/>
      </c>
      <c r="L979" s="114"/>
    </row>
    <row r="980" spans="1:12" ht="15" customHeight="1" x14ac:dyDescent="0.25">
      <c r="A980" s="120" t="s">
        <v>1664</v>
      </c>
      <c r="B980" s="119" t="s">
        <v>1662</v>
      </c>
      <c r="C980" s="119" t="s">
        <v>1661</v>
      </c>
      <c r="D980" s="119" t="s">
        <v>1436</v>
      </c>
      <c r="E980" s="119" t="s">
        <v>293</v>
      </c>
      <c r="F980" s="118" t="s">
        <v>373</v>
      </c>
      <c r="G980" s="117">
        <v>30.15</v>
      </c>
      <c r="H980" s="117">
        <v>25.65</v>
      </c>
      <c r="I980" s="117"/>
      <c r="J980" s="116">
        <v>91</v>
      </c>
      <c r="K980" s="115" t="str">
        <f t="shared" si="15"/>
        <v/>
      </c>
      <c r="L980" s="114"/>
    </row>
    <row r="981" spans="1:12" ht="15" customHeight="1" x14ac:dyDescent="0.25">
      <c r="A981" s="120" t="s">
        <v>1663</v>
      </c>
      <c r="B981" s="119" t="s">
        <v>1662</v>
      </c>
      <c r="C981" s="119" t="s">
        <v>1661</v>
      </c>
      <c r="D981" s="119" t="s">
        <v>1436</v>
      </c>
      <c r="E981" s="119" t="s">
        <v>315</v>
      </c>
      <c r="F981" s="118" t="s">
        <v>373</v>
      </c>
      <c r="G981" s="117">
        <v>26.15</v>
      </c>
      <c r="H981" s="117">
        <v>22.25</v>
      </c>
      <c r="I981" s="117"/>
      <c r="J981" s="116">
        <v>46</v>
      </c>
      <c r="K981" s="115" t="str">
        <f t="shared" si="15"/>
        <v/>
      </c>
      <c r="L981" s="114"/>
    </row>
    <row r="982" spans="1:12" ht="15" customHeight="1" x14ac:dyDescent="0.25">
      <c r="A982" s="120" t="s">
        <v>1660</v>
      </c>
      <c r="B982" s="119" t="s">
        <v>1637</v>
      </c>
      <c r="C982" s="119" t="s">
        <v>1636</v>
      </c>
      <c r="D982" s="119" t="s">
        <v>285</v>
      </c>
      <c r="E982" s="119" t="s">
        <v>315</v>
      </c>
      <c r="F982" s="118" t="s">
        <v>373</v>
      </c>
      <c r="G982" s="117">
        <v>24.2</v>
      </c>
      <c r="H982" s="117">
        <v>20.6</v>
      </c>
      <c r="I982" s="117"/>
      <c r="J982" s="116">
        <v>47</v>
      </c>
      <c r="K982" s="115" t="str">
        <f t="shared" si="15"/>
        <v/>
      </c>
      <c r="L982" s="114"/>
    </row>
    <row r="983" spans="1:12" ht="15" customHeight="1" x14ac:dyDescent="0.25">
      <c r="A983" s="120" t="s">
        <v>1659</v>
      </c>
      <c r="B983" s="119" t="s">
        <v>1637</v>
      </c>
      <c r="C983" s="119" t="s">
        <v>1636</v>
      </c>
      <c r="D983" s="119" t="s">
        <v>285</v>
      </c>
      <c r="E983" s="119" t="s">
        <v>311</v>
      </c>
      <c r="F983" s="118" t="s">
        <v>373</v>
      </c>
      <c r="G983" s="117">
        <v>21.05</v>
      </c>
      <c r="H983" s="117">
        <v>17.899999999999999</v>
      </c>
      <c r="I983" s="117"/>
      <c r="J983" s="116">
        <v>88</v>
      </c>
      <c r="K983" s="115" t="str">
        <f t="shared" si="15"/>
        <v/>
      </c>
      <c r="L983" s="114"/>
    </row>
    <row r="984" spans="1:12" ht="15" customHeight="1" x14ac:dyDescent="0.25">
      <c r="A984" s="120" t="s">
        <v>1658</v>
      </c>
      <c r="B984" s="119" t="s">
        <v>1637</v>
      </c>
      <c r="C984" s="119" t="s">
        <v>1636</v>
      </c>
      <c r="D984" s="119" t="s">
        <v>285</v>
      </c>
      <c r="E984" s="119" t="s">
        <v>305</v>
      </c>
      <c r="F984" s="118" t="s">
        <v>373</v>
      </c>
      <c r="G984" s="117">
        <v>18.149999999999999</v>
      </c>
      <c r="H984" s="117">
        <v>15.45</v>
      </c>
      <c r="I984" s="117"/>
      <c r="J984" s="116">
        <v>79</v>
      </c>
      <c r="K984" s="115" t="str">
        <f t="shared" si="15"/>
        <v/>
      </c>
      <c r="L984" s="114"/>
    </row>
    <row r="985" spans="1:12" ht="15" customHeight="1" x14ac:dyDescent="0.25">
      <c r="A985" s="120" t="s">
        <v>1657</v>
      </c>
      <c r="B985" s="119" t="s">
        <v>1637</v>
      </c>
      <c r="C985" s="119" t="s">
        <v>1636</v>
      </c>
      <c r="D985" s="119" t="s">
        <v>285</v>
      </c>
      <c r="E985" s="119" t="s">
        <v>505</v>
      </c>
      <c r="F985" s="118" t="s">
        <v>373</v>
      </c>
      <c r="G985" s="117">
        <v>15</v>
      </c>
      <c r="H985" s="117">
        <v>12.75</v>
      </c>
      <c r="I985" s="117"/>
      <c r="J985" s="116">
        <v>17</v>
      </c>
      <c r="K985" s="115" t="str">
        <f t="shared" si="15"/>
        <v/>
      </c>
      <c r="L985" s="114"/>
    </row>
    <row r="986" spans="1:12" ht="15" customHeight="1" x14ac:dyDescent="0.25">
      <c r="A986" s="120" t="s">
        <v>1656</v>
      </c>
      <c r="B986" s="119" t="s">
        <v>1637</v>
      </c>
      <c r="C986" s="119" t="s">
        <v>1636</v>
      </c>
      <c r="D986" s="119" t="s">
        <v>634</v>
      </c>
      <c r="E986" s="119" t="s">
        <v>58</v>
      </c>
      <c r="F986" s="118" t="s">
        <v>373</v>
      </c>
      <c r="G986" s="117">
        <v>29.2</v>
      </c>
      <c r="H986" s="117">
        <v>24.85</v>
      </c>
      <c r="I986" s="117"/>
      <c r="J986" s="116">
        <v>26</v>
      </c>
      <c r="K986" s="115" t="str">
        <f t="shared" si="15"/>
        <v/>
      </c>
      <c r="L986" s="114"/>
    </row>
    <row r="987" spans="1:12" ht="15" customHeight="1" x14ac:dyDescent="0.25">
      <c r="A987" s="120" t="s">
        <v>1655</v>
      </c>
      <c r="B987" s="119" t="s">
        <v>1637</v>
      </c>
      <c r="C987" s="119" t="s">
        <v>1636</v>
      </c>
      <c r="D987" s="119" t="s">
        <v>634</v>
      </c>
      <c r="E987" s="119" t="s">
        <v>650</v>
      </c>
      <c r="F987" s="118" t="s">
        <v>373</v>
      </c>
      <c r="G987" s="117">
        <v>24.75</v>
      </c>
      <c r="H987" s="117">
        <v>21.05</v>
      </c>
      <c r="I987" s="117"/>
      <c r="J987" s="116">
        <v>169</v>
      </c>
      <c r="K987" s="115" t="str">
        <f t="shared" si="15"/>
        <v/>
      </c>
      <c r="L987" s="114"/>
    </row>
    <row r="988" spans="1:12" ht="15" customHeight="1" x14ac:dyDescent="0.25">
      <c r="A988" s="120" t="s">
        <v>1654</v>
      </c>
      <c r="B988" s="119" t="s">
        <v>1637</v>
      </c>
      <c r="C988" s="119" t="s">
        <v>1636</v>
      </c>
      <c r="D988" s="119" t="s">
        <v>634</v>
      </c>
      <c r="E988" s="119" t="s">
        <v>128</v>
      </c>
      <c r="F988" s="118" t="s">
        <v>373</v>
      </c>
      <c r="G988" s="117">
        <v>21.6</v>
      </c>
      <c r="H988" s="117">
        <v>18.399999999999999</v>
      </c>
      <c r="I988" s="117"/>
      <c r="J988" s="116">
        <v>251</v>
      </c>
      <c r="K988" s="115" t="str">
        <f t="shared" si="15"/>
        <v/>
      </c>
      <c r="L988" s="114"/>
    </row>
    <row r="989" spans="1:12" ht="15" customHeight="1" x14ac:dyDescent="0.25">
      <c r="A989" s="120" t="s">
        <v>1653</v>
      </c>
      <c r="B989" s="119" t="s">
        <v>1637</v>
      </c>
      <c r="C989" s="119" t="s">
        <v>1636</v>
      </c>
      <c r="D989" s="119" t="s">
        <v>634</v>
      </c>
      <c r="E989" s="119" t="s">
        <v>156</v>
      </c>
      <c r="F989" s="118" t="s">
        <v>373</v>
      </c>
      <c r="G989" s="117">
        <v>19.05</v>
      </c>
      <c r="H989" s="117">
        <v>16.2</v>
      </c>
      <c r="I989" s="117"/>
      <c r="J989" s="116">
        <v>225</v>
      </c>
      <c r="K989" s="115" t="str">
        <f t="shared" si="15"/>
        <v/>
      </c>
      <c r="L989" s="114"/>
    </row>
    <row r="990" spans="1:12" ht="15" customHeight="1" x14ac:dyDescent="0.25">
      <c r="A990" s="120" t="s">
        <v>1652</v>
      </c>
      <c r="B990" s="119" t="s">
        <v>1637</v>
      </c>
      <c r="C990" s="119" t="s">
        <v>1636</v>
      </c>
      <c r="D990" s="119" t="s">
        <v>634</v>
      </c>
      <c r="E990" s="119" t="s">
        <v>633</v>
      </c>
      <c r="F990" s="118" t="s">
        <v>373</v>
      </c>
      <c r="G990" s="117">
        <v>16.7</v>
      </c>
      <c r="H990" s="117">
        <v>14.2</v>
      </c>
      <c r="I990" s="117"/>
      <c r="J990" s="116">
        <v>27</v>
      </c>
      <c r="K990" s="115" t="str">
        <f t="shared" si="15"/>
        <v/>
      </c>
      <c r="L990" s="114"/>
    </row>
    <row r="991" spans="1:12" ht="15" customHeight="1" x14ac:dyDescent="0.25">
      <c r="A991" s="120" t="s">
        <v>1651</v>
      </c>
      <c r="B991" s="119" t="s">
        <v>1637</v>
      </c>
      <c r="C991" s="119" t="s">
        <v>1636</v>
      </c>
      <c r="D991" s="119" t="s">
        <v>1440</v>
      </c>
      <c r="E991" s="119" t="s">
        <v>297</v>
      </c>
      <c r="F991" s="118" t="s">
        <v>373</v>
      </c>
      <c r="G991" s="117">
        <v>35.5</v>
      </c>
      <c r="H991" s="117">
        <v>30.2</v>
      </c>
      <c r="I991" s="117"/>
      <c r="J991" s="116">
        <v>176</v>
      </c>
      <c r="K991" s="115" t="str">
        <f t="shared" si="15"/>
        <v/>
      </c>
      <c r="L991" s="114"/>
    </row>
    <row r="992" spans="1:12" ht="15" customHeight="1" x14ac:dyDescent="0.25">
      <c r="A992" s="120" t="s">
        <v>1650</v>
      </c>
      <c r="B992" s="119" t="s">
        <v>1637</v>
      </c>
      <c r="C992" s="119" t="s">
        <v>1636</v>
      </c>
      <c r="D992" s="119" t="s">
        <v>1440</v>
      </c>
      <c r="E992" s="119" t="s">
        <v>295</v>
      </c>
      <c r="F992" s="118" t="s">
        <v>373</v>
      </c>
      <c r="G992" s="117">
        <v>31.35</v>
      </c>
      <c r="H992" s="117">
        <v>26.65</v>
      </c>
      <c r="I992" s="117"/>
      <c r="J992" s="116">
        <v>500</v>
      </c>
      <c r="K992" s="115" t="str">
        <f t="shared" si="15"/>
        <v/>
      </c>
      <c r="L992" s="114"/>
    </row>
    <row r="993" spans="1:12" ht="15" customHeight="1" x14ac:dyDescent="0.25">
      <c r="A993" s="120" t="s">
        <v>1649</v>
      </c>
      <c r="B993" s="119" t="s">
        <v>1637</v>
      </c>
      <c r="C993" s="119" t="s">
        <v>1636</v>
      </c>
      <c r="D993" s="119" t="s">
        <v>1440</v>
      </c>
      <c r="E993" s="119" t="s">
        <v>293</v>
      </c>
      <c r="F993" s="118" t="s">
        <v>373</v>
      </c>
      <c r="G993" s="117">
        <v>27.75</v>
      </c>
      <c r="H993" s="117">
        <v>23.6</v>
      </c>
      <c r="I993" s="117"/>
      <c r="J993" s="116">
        <v>500</v>
      </c>
      <c r="K993" s="115" t="str">
        <f t="shared" si="15"/>
        <v/>
      </c>
      <c r="L993" s="114"/>
    </row>
    <row r="994" spans="1:12" ht="15" customHeight="1" x14ac:dyDescent="0.25">
      <c r="A994" s="120" t="s">
        <v>1648</v>
      </c>
      <c r="B994" s="119" t="s">
        <v>1637</v>
      </c>
      <c r="C994" s="119" t="s">
        <v>1636</v>
      </c>
      <c r="D994" s="119" t="s">
        <v>1436</v>
      </c>
      <c r="E994" s="119" t="s">
        <v>315</v>
      </c>
      <c r="F994" s="118" t="s">
        <v>373</v>
      </c>
      <c r="G994" s="117">
        <v>24.2</v>
      </c>
      <c r="H994" s="117">
        <v>20.6</v>
      </c>
      <c r="I994" s="117"/>
      <c r="J994" s="116">
        <v>101</v>
      </c>
      <c r="K994" s="115" t="str">
        <f t="shared" si="15"/>
        <v/>
      </c>
      <c r="L994" s="114"/>
    </row>
    <row r="995" spans="1:12" ht="15" customHeight="1" x14ac:dyDescent="0.25">
      <c r="A995" s="120" t="s">
        <v>1647</v>
      </c>
      <c r="B995" s="119" t="s">
        <v>1637</v>
      </c>
      <c r="C995" s="119" t="s">
        <v>1636</v>
      </c>
      <c r="D995" s="119" t="s">
        <v>1436</v>
      </c>
      <c r="E995" s="119" t="s">
        <v>311</v>
      </c>
      <c r="F995" s="118" t="s">
        <v>373</v>
      </c>
      <c r="G995" s="117">
        <v>21.05</v>
      </c>
      <c r="H995" s="117">
        <v>17.899999999999999</v>
      </c>
      <c r="I995" s="117"/>
      <c r="J995" s="116">
        <v>154</v>
      </c>
      <c r="K995" s="115" t="str">
        <f t="shared" si="15"/>
        <v/>
      </c>
      <c r="L995" s="114"/>
    </row>
    <row r="996" spans="1:12" ht="15" customHeight="1" x14ac:dyDescent="0.25">
      <c r="A996" s="120" t="s">
        <v>1646</v>
      </c>
      <c r="B996" s="119" t="s">
        <v>1637</v>
      </c>
      <c r="C996" s="119" t="s">
        <v>1636</v>
      </c>
      <c r="D996" s="119" t="s">
        <v>1436</v>
      </c>
      <c r="E996" s="119" t="s">
        <v>305</v>
      </c>
      <c r="F996" s="118" t="s">
        <v>373</v>
      </c>
      <c r="G996" s="117">
        <v>18.149999999999999</v>
      </c>
      <c r="H996" s="117">
        <v>15.45</v>
      </c>
      <c r="I996" s="117"/>
      <c r="J996" s="116">
        <v>297</v>
      </c>
      <c r="K996" s="115" t="str">
        <f t="shared" si="15"/>
        <v/>
      </c>
      <c r="L996" s="114"/>
    </row>
    <row r="997" spans="1:12" ht="15" customHeight="1" x14ac:dyDescent="0.25">
      <c r="A997" s="120" t="s">
        <v>1645</v>
      </c>
      <c r="B997" s="119" t="s">
        <v>1637</v>
      </c>
      <c r="C997" s="119" t="s">
        <v>1636</v>
      </c>
      <c r="D997" s="119" t="s">
        <v>1436</v>
      </c>
      <c r="E997" s="119" t="s">
        <v>505</v>
      </c>
      <c r="F997" s="118" t="s">
        <v>373</v>
      </c>
      <c r="G997" s="117">
        <v>15</v>
      </c>
      <c r="H997" s="117">
        <v>12.75</v>
      </c>
      <c r="I997" s="117"/>
      <c r="J997" s="116">
        <v>65</v>
      </c>
      <c r="K997" s="115" t="str">
        <f t="shared" si="15"/>
        <v/>
      </c>
      <c r="L997" s="114"/>
    </row>
    <row r="998" spans="1:12" ht="15" customHeight="1" x14ac:dyDescent="0.25">
      <c r="A998" s="120" t="s">
        <v>1644</v>
      </c>
      <c r="B998" s="119" t="s">
        <v>1637</v>
      </c>
      <c r="C998" s="119" t="s">
        <v>1636</v>
      </c>
      <c r="D998" s="119" t="s">
        <v>1542</v>
      </c>
      <c r="E998" s="119" t="s">
        <v>297</v>
      </c>
      <c r="F998" s="118" t="s">
        <v>373</v>
      </c>
      <c r="G998" s="117">
        <v>35.5</v>
      </c>
      <c r="H998" s="117">
        <v>30.2</v>
      </c>
      <c r="I998" s="117"/>
      <c r="J998" s="116">
        <v>80</v>
      </c>
      <c r="K998" s="115" t="str">
        <f t="shared" si="15"/>
        <v/>
      </c>
      <c r="L998" s="114"/>
    </row>
    <row r="999" spans="1:12" ht="15" customHeight="1" x14ac:dyDescent="0.25">
      <c r="A999" s="120" t="s">
        <v>1643</v>
      </c>
      <c r="B999" s="119" t="s">
        <v>1637</v>
      </c>
      <c r="C999" s="119" t="s">
        <v>1636</v>
      </c>
      <c r="D999" s="119" t="s">
        <v>1542</v>
      </c>
      <c r="E999" s="119" t="s">
        <v>293</v>
      </c>
      <c r="F999" s="118" t="s">
        <v>373</v>
      </c>
      <c r="G999" s="117">
        <v>27.75</v>
      </c>
      <c r="H999" s="117">
        <v>23.6</v>
      </c>
      <c r="I999" s="117"/>
      <c r="J999" s="116">
        <v>183</v>
      </c>
      <c r="K999" s="115" t="str">
        <f t="shared" si="15"/>
        <v/>
      </c>
      <c r="L999" s="114"/>
    </row>
    <row r="1000" spans="1:12" ht="15" customHeight="1" x14ac:dyDescent="0.25">
      <c r="A1000" s="120" t="s">
        <v>1642</v>
      </c>
      <c r="B1000" s="119" t="s">
        <v>1637</v>
      </c>
      <c r="C1000" s="119" t="s">
        <v>1636</v>
      </c>
      <c r="D1000" s="119" t="s">
        <v>1542</v>
      </c>
      <c r="E1000" s="119" t="s">
        <v>311</v>
      </c>
      <c r="F1000" s="118" t="s">
        <v>373</v>
      </c>
      <c r="G1000" s="117">
        <v>21.05</v>
      </c>
      <c r="H1000" s="117">
        <v>17.899999999999999</v>
      </c>
      <c r="I1000" s="117"/>
      <c r="J1000" s="116">
        <v>18</v>
      </c>
      <c r="K1000" s="115" t="str">
        <f t="shared" si="15"/>
        <v/>
      </c>
      <c r="L1000" s="114"/>
    </row>
    <row r="1001" spans="1:12" ht="15" customHeight="1" x14ac:dyDescent="0.25">
      <c r="A1001" s="120" t="s">
        <v>1641</v>
      </c>
      <c r="B1001" s="119" t="s">
        <v>1637</v>
      </c>
      <c r="C1001" s="119" t="s">
        <v>1636</v>
      </c>
      <c r="D1001" s="119" t="s">
        <v>1386</v>
      </c>
      <c r="E1001" s="119" t="s">
        <v>315</v>
      </c>
      <c r="F1001" s="118" t="s">
        <v>373</v>
      </c>
      <c r="G1001" s="117">
        <v>24.2</v>
      </c>
      <c r="H1001" s="117">
        <v>20.6</v>
      </c>
      <c r="I1001" s="117"/>
      <c r="J1001" s="116">
        <v>213</v>
      </c>
      <c r="K1001" s="115" t="str">
        <f t="shared" si="15"/>
        <v/>
      </c>
      <c r="L1001" s="114"/>
    </row>
    <row r="1002" spans="1:12" ht="15" customHeight="1" x14ac:dyDescent="0.25">
      <c r="A1002" s="120" t="s">
        <v>1640</v>
      </c>
      <c r="B1002" s="119" t="s">
        <v>1637</v>
      </c>
      <c r="C1002" s="119" t="s">
        <v>1636</v>
      </c>
      <c r="D1002" s="119" t="s">
        <v>1386</v>
      </c>
      <c r="E1002" s="119" t="s">
        <v>311</v>
      </c>
      <c r="F1002" s="118" t="s">
        <v>373</v>
      </c>
      <c r="G1002" s="117">
        <v>21.05</v>
      </c>
      <c r="H1002" s="117">
        <v>17.899999999999999</v>
      </c>
      <c r="I1002" s="117"/>
      <c r="J1002" s="116">
        <v>422</v>
      </c>
      <c r="K1002" s="115" t="str">
        <f t="shared" si="15"/>
        <v/>
      </c>
      <c r="L1002" s="114"/>
    </row>
    <row r="1003" spans="1:12" ht="15" customHeight="1" x14ac:dyDescent="0.25">
      <c r="A1003" s="120" t="s">
        <v>1639</v>
      </c>
      <c r="B1003" s="119" t="s">
        <v>1637</v>
      </c>
      <c r="C1003" s="119" t="s">
        <v>1636</v>
      </c>
      <c r="D1003" s="119" t="s">
        <v>1386</v>
      </c>
      <c r="E1003" s="119" t="s">
        <v>305</v>
      </c>
      <c r="F1003" s="118" t="s">
        <v>373</v>
      </c>
      <c r="G1003" s="117">
        <v>18.149999999999999</v>
      </c>
      <c r="H1003" s="117">
        <v>15.45</v>
      </c>
      <c r="I1003" s="117"/>
      <c r="J1003" s="116">
        <v>375</v>
      </c>
      <c r="K1003" s="115" t="str">
        <f t="shared" si="15"/>
        <v/>
      </c>
      <c r="L1003" s="114"/>
    </row>
    <row r="1004" spans="1:12" ht="15" customHeight="1" x14ac:dyDescent="0.25">
      <c r="A1004" s="120" t="s">
        <v>1638</v>
      </c>
      <c r="B1004" s="119" t="s">
        <v>1637</v>
      </c>
      <c r="C1004" s="119" t="s">
        <v>1636</v>
      </c>
      <c r="D1004" s="119" t="s">
        <v>1386</v>
      </c>
      <c r="E1004" s="119" t="s">
        <v>505</v>
      </c>
      <c r="F1004" s="118" t="s">
        <v>373</v>
      </c>
      <c r="G1004" s="117">
        <v>15</v>
      </c>
      <c r="H1004" s="117">
        <v>12.75</v>
      </c>
      <c r="I1004" s="117"/>
      <c r="J1004" s="116">
        <v>82</v>
      </c>
      <c r="K1004" s="115" t="str">
        <f t="shared" si="15"/>
        <v/>
      </c>
      <c r="L1004" s="114"/>
    </row>
    <row r="1005" spans="1:12" ht="15" customHeight="1" x14ac:dyDescent="0.25">
      <c r="A1005" s="120" t="s">
        <v>1635</v>
      </c>
      <c r="B1005" s="119" t="s">
        <v>1625</v>
      </c>
      <c r="C1005" s="119" t="s">
        <v>1624</v>
      </c>
      <c r="D1005" s="119" t="s">
        <v>1440</v>
      </c>
      <c r="E1005" s="119" t="s">
        <v>301</v>
      </c>
      <c r="F1005" s="118" t="s">
        <v>373</v>
      </c>
      <c r="G1005" s="117">
        <v>58.5</v>
      </c>
      <c r="H1005" s="117">
        <v>49.75</v>
      </c>
      <c r="I1005" s="117"/>
      <c r="J1005" s="116">
        <v>27</v>
      </c>
      <c r="K1005" s="115" t="str">
        <f t="shared" si="15"/>
        <v/>
      </c>
      <c r="L1005" s="114"/>
    </row>
    <row r="1006" spans="1:12" ht="15" customHeight="1" x14ac:dyDescent="0.25">
      <c r="A1006" s="120" t="s">
        <v>1634</v>
      </c>
      <c r="B1006" s="119" t="s">
        <v>1625</v>
      </c>
      <c r="C1006" s="119" t="s">
        <v>1624</v>
      </c>
      <c r="D1006" s="119" t="s">
        <v>1440</v>
      </c>
      <c r="E1006" s="119" t="s">
        <v>299</v>
      </c>
      <c r="F1006" s="118" t="s">
        <v>373</v>
      </c>
      <c r="G1006" s="117">
        <v>49.9</v>
      </c>
      <c r="H1006" s="117">
        <v>42.45</v>
      </c>
      <c r="I1006" s="117"/>
      <c r="J1006" s="116">
        <v>500</v>
      </c>
      <c r="K1006" s="115" t="str">
        <f t="shared" si="15"/>
        <v/>
      </c>
      <c r="L1006" s="114"/>
    </row>
    <row r="1007" spans="1:12" ht="15" customHeight="1" x14ac:dyDescent="0.25">
      <c r="A1007" s="120" t="s">
        <v>1633</v>
      </c>
      <c r="B1007" s="119" t="s">
        <v>1625</v>
      </c>
      <c r="C1007" s="119" t="s">
        <v>1624</v>
      </c>
      <c r="D1007" s="119" t="s">
        <v>1440</v>
      </c>
      <c r="E1007" s="119" t="s">
        <v>364</v>
      </c>
      <c r="F1007" s="118" t="s">
        <v>373</v>
      </c>
      <c r="G1007" s="117">
        <v>41</v>
      </c>
      <c r="H1007" s="117">
        <v>34.85</v>
      </c>
      <c r="I1007" s="117"/>
      <c r="J1007" s="116">
        <v>500</v>
      </c>
      <c r="K1007" s="115" t="str">
        <f t="shared" si="15"/>
        <v/>
      </c>
      <c r="L1007" s="114"/>
    </row>
    <row r="1008" spans="1:12" ht="15" customHeight="1" x14ac:dyDescent="0.25">
      <c r="A1008" s="120" t="s">
        <v>1632</v>
      </c>
      <c r="B1008" s="119" t="s">
        <v>1625</v>
      </c>
      <c r="C1008" s="119" t="s">
        <v>1624</v>
      </c>
      <c r="D1008" s="119" t="s">
        <v>1440</v>
      </c>
      <c r="E1008" s="119" t="s">
        <v>295</v>
      </c>
      <c r="F1008" s="118" t="s">
        <v>373</v>
      </c>
      <c r="G1008" s="117">
        <v>28.05</v>
      </c>
      <c r="H1008" s="117">
        <v>23.85</v>
      </c>
      <c r="I1008" s="117"/>
      <c r="J1008" s="116">
        <v>39</v>
      </c>
      <c r="K1008" s="115" t="str">
        <f t="shared" si="15"/>
        <v/>
      </c>
      <c r="L1008" s="114"/>
    </row>
    <row r="1009" spans="1:12" ht="15" customHeight="1" x14ac:dyDescent="0.25">
      <c r="A1009" s="120" t="s">
        <v>1631</v>
      </c>
      <c r="B1009" s="119" t="s">
        <v>1625</v>
      </c>
      <c r="C1009" s="119" t="s">
        <v>1624</v>
      </c>
      <c r="D1009" s="119" t="s">
        <v>1440</v>
      </c>
      <c r="E1009" s="119" t="s">
        <v>293</v>
      </c>
      <c r="F1009" s="118" t="s">
        <v>373</v>
      </c>
      <c r="G1009" s="117">
        <v>23.6</v>
      </c>
      <c r="H1009" s="117">
        <v>20.100000000000001</v>
      </c>
      <c r="I1009" s="117"/>
      <c r="J1009" s="116">
        <v>33</v>
      </c>
      <c r="K1009" s="115" t="str">
        <f t="shared" si="15"/>
        <v/>
      </c>
      <c r="L1009" s="114"/>
    </row>
    <row r="1010" spans="1:12" ht="15" customHeight="1" x14ac:dyDescent="0.25">
      <c r="A1010" s="120" t="s">
        <v>1630</v>
      </c>
      <c r="B1010" s="119" t="s">
        <v>1625</v>
      </c>
      <c r="C1010" s="119" t="s">
        <v>1624</v>
      </c>
      <c r="D1010" s="119" t="s">
        <v>1436</v>
      </c>
      <c r="E1010" s="119" t="s">
        <v>371</v>
      </c>
      <c r="F1010" s="118" t="s">
        <v>373</v>
      </c>
      <c r="G1010" s="117">
        <v>74.099999999999994</v>
      </c>
      <c r="H1010" s="117">
        <v>63</v>
      </c>
      <c r="I1010" s="117"/>
      <c r="J1010" s="116">
        <v>6</v>
      </c>
      <c r="K1010" s="115" t="str">
        <f t="shared" si="15"/>
        <v/>
      </c>
      <c r="L1010" s="114"/>
    </row>
    <row r="1011" spans="1:12" ht="15" customHeight="1" x14ac:dyDescent="0.25">
      <c r="A1011" s="120" t="s">
        <v>1629</v>
      </c>
      <c r="B1011" s="119" t="s">
        <v>1625</v>
      </c>
      <c r="C1011" s="119" t="s">
        <v>1624</v>
      </c>
      <c r="D1011" s="119" t="s">
        <v>1436</v>
      </c>
      <c r="E1011" s="119" t="s">
        <v>303</v>
      </c>
      <c r="F1011" s="118" t="s">
        <v>373</v>
      </c>
      <c r="G1011" s="117">
        <v>66.900000000000006</v>
      </c>
      <c r="H1011" s="117">
        <v>56.9</v>
      </c>
      <c r="I1011" s="117"/>
      <c r="J1011" s="116">
        <v>184</v>
      </c>
      <c r="K1011" s="115" t="str">
        <f t="shared" si="15"/>
        <v/>
      </c>
      <c r="L1011" s="114"/>
    </row>
    <row r="1012" spans="1:12" ht="15" customHeight="1" x14ac:dyDescent="0.25">
      <c r="A1012" s="120" t="s">
        <v>1628</v>
      </c>
      <c r="B1012" s="119" t="s">
        <v>1625</v>
      </c>
      <c r="C1012" s="119" t="s">
        <v>1624</v>
      </c>
      <c r="D1012" s="119" t="s">
        <v>1436</v>
      </c>
      <c r="E1012" s="119" t="s">
        <v>301</v>
      </c>
      <c r="F1012" s="118" t="s">
        <v>373</v>
      </c>
      <c r="G1012" s="117">
        <v>58.5</v>
      </c>
      <c r="H1012" s="117">
        <v>49.75</v>
      </c>
      <c r="I1012" s="117"/>
      <c r="J1012" s="116">
        <v>304</v>
      </c>
      <c r="K1012" s="115" t="str">
        <f t="shared" si="15"/>
        <v/>
      </c>
      <c r="L1012" s="114"/>
    </row>
    <row r="1013" spans="1:12" ht="15" customHeight="1" x14ac:dyDescent="0.25">
      <c r="A1013" s="120" t="s">
        <v>1627</v>
      </c>
      <c r="B1013" s="119" t="s">
        <v>1625</v>
      </c>
      <c r="C1013" s="119" t="s">
        <v>1624</v>
      </c>
      <c r="D1013" s="119" t="s">
        <v>1436</v>
      </c>
      <c r="E1013" s="119" t="s">
        <v>299</v>
      </c>
      <c r="F1013" s="118" t="s">
        <v>373</v>
      </c>
      <c r="G1013" s="117">
        <v>49.9</v>
      </c>
      <c r="H1013" s="117">
        <v>42.45</v>
      </c>
      <c r="I1013" s="117"/>
      <c r="J1013" s="116">
        <v>383</v>
      </c>
      <c r="K1013" s="115" t="str">
        <f t="shared" si="15"/>
        <v/>
      </c>
      <c r="L1013" s="114"/>
    </row>
    <row r="1014" spans="1:12" ht="15" customHeight="1" x14ac:dyDescent="0.25">
      <c r="A1014" s="120" t="s">
        <v>1626</v>
      </c>
      <c r="B1014" s="119" t="s">
        <v>1625</v>
      </c>
      <c r="C1014" s="119" t="s">
        <v>1624</v>
      </c>
      <c r="D1014" s="119" t="s">
        <v>1436</v>
      </c>
      <c r="E1014" s="119" t="s">
        <v>364</v>
      </c>
      <c r="F1014" s="118" t="s">
        <v>373</v>
      </c>
      <c r="G1014" s="117">
        <v>41</v>
      </c>
      <c r="H1014" s="117">
        <v>34.85</v>
      </c>
      <c r="I1014" s="117"/>
      <c r="J1014" s="116">
        <v>500</v>
      </c>
      <c r="K1014" s="115" t="str">
        <f t="shared" si="15"/>
        <v/>
      </c>
      <c r="L1014" s="114"/>
    </row>
    <row r="1015" spans="1:12" ht="15" customHeight="1" x14ac:dyDescent="0.25">
      <c r="A1015" s="120" t="s">
        <v>1623</v>
      </c>
      <c r="B1015" s="119" t="s">
        <v>1612</v>
      </c>
      <c r="C1015" s="119" t="s">
        <v>1611</v>
      </c>
      <c r="D1015" s="119" t="s">
        <v>1440</v>
      </c>
      <c r="E1015" s="119" t="s">
        <v>297</v>
      </c>
      <c r="F1015" s="118" t="s">
        <v>495</v>
      </c>
      <c r="G1015" s="117">
        <v>33.15</v>
      </c>
      <c r="H1015" s="117">
        <v>28.2</v>
      </c>
      <c r="I1015" s="117"/>
      <c r="J1015" s="116">
        <v>500</v>
      </c>
      <c r="K1015" s="115" t="str">
        <f t="shared" si="15"/>
        <v/>
      </c>
      <c r="L1015" s="114"/>
    </row>
    <row r="1016" spans="1:12" ht="15" customHeight="1" x14ac:dyDescent="0.25">
      <c r="A1016" s="120" t="s">
        <v>1622</v>
      </c>
      <c r="B1016" s="119" t="s">
        <v>1612</v>
      </c>
      <c r="C1016" s="119" t="s">
        <v>1611</v>
      </c>
      <c r="D1016" s="119" t="s">
        <v>1440</v>
      </c>
      <c r="E1016" s="119" t="s">
        <v>295</v>
      </c>
      <c r="F1016" s="118" t="s">
        <v>495</v>
      </c>
      <c r="G1016" s="117">
        <v>28.9</v>
      </c>
      <c r="H1016" s="117">
        <v>24.6</v>
      </c>
      <c r="I1016" s="117"/>
      <c r="J1016" s="116">
        <v>367</v>
      </c>
      <c r="K1016" s="115" t="str">
        <f t="shared" si="15"/>
        <v/>
      </c>
      <c r="L1016" s="114"/>
    </row>
    <row r="1017" spans="1:12" ht="15" customHeight="1" x14ac:dyDescent="0.25">
      <c r="A1017" s="120" t="s">
        <v>1621</v>
      </c>
      <c r="B1017" s="119" t="s">
        <v>1612</v>
      </c>
      <c r="C1017" s="119" t="s">
        <v>1611</v>
      </c>
      <c r="D1017" s="119" t="s">
        <v>1440</v>
      </c>
      <c r="E1017" s="119" t="s">
        <v>293</v>
      </c>
      <c r="F1017" s="118" t="s">
        <v>495</v>
      </c>
      <c r="G1017" s="117">
        <v>26.5</v>
      </c>
      <c r="H1017" s="117">
        <v>22.55</v>
      </c>
      <c r="I1017" s="117"/>
      <c r="J1017" s="116">
        <v>188</v>
      </c>
      <c r="K1017" s="115" t="str">
        <f t="shared" si="15"/>
        <v/>
      </c>
      <c r="L1017" s="114"/>
    </row>
    <row r="1018" spans="1:12" ht="15" customHeight="1" x14ac:dyDescent="0.25">
      <c r="A1018" s="120" t="s">
        <v>1620</v>
      </c>
      <c r="B1018" s="119" t="s">
        <v>1612</v>
      </c>
      <c r="C1018" s="119" t="s">
        <v>1611</v>
      </c>
      <c r="D1018" s="119" t="s">
        <v>1440</v>
      </c>
      <c r="E1018" s="119" t="s">
        <v>315</v>
      </c>
      <c r="F1018" s="118" t="s">
        <v>495</v>
      </c>
      <c r="G1018" s="117">
        <v>21.5</v>
      </c>
      <c r="H1018" s="117">
        <v>18.3</v>
      </c>
      <c r="I1018" s="117"/>
      <c r="J1018" s="116">
        <v>6</v>
      </c>
      <c r="K1018" s="115" t="str">
        <f t="shared" si="15"/>
        <v/>
      </c>
      <c r="L1018" s="114"/>
    </row>
    <row r="1019" spans="1:12" ht="15" customHeight="1" x14ac:dyDescent="0.25">
      <c r="A1019" s="120" t="s">
        <v>1619</v>
      </c>
      <c r="B1019" s="119" t="s">
        <v>1612</v>
      </c>
      <c r="C1019" s="119" t="s">
        <v>1611</v>
      </c>
      <c r="D1019" s="119" t="s">
        <v>1436</v>
      </c>
      <c r="E1019" s="119" t="s">
        <v>301</v>
      </c>
      <c r="F1019" s="118" t="s">
        <v>495</v>
      </c>
      <c r="G1019" s="117">
        <v>57.5</v>
      </c>
      <c r="H1019" s="117">
        <v>48.9</v>
      </c>
      <c r="I1019" s="117"/>
      <c r="J1019" s="116">
        <v>75</v>
      </c>
      <c r="K1019" s="115" t="str">
        <f t="shared" si="15"/>
        <v/>
      </c>
      <c r="L1019" s="114"/>
    </row>
    <row r="1020" spans="1:12" ht="15" customHeight="1" x14ac:dyDescent="0.25">
      <c r="A1020" s="120" t="s">
        <v>1618</v>
      </c>
      <c r="B1020" s="119" t="s">
        <v>1612</v>
      </c>
      <c r="C1020" s="119" t="s">
        <v>1611</v>
      </c>
      <c r="D1020" s="119" t="s">
        <v>1436</v>
      </c>
      <c r="E1020" s="119" t="s">
        <v>364</v>
      </c>
      <c r="F1020" s="118" t="s">
        <v>495</v>
      </c>
      <c r="G1020" s="117">
        <v>40.049999999999997</v>
      </c>
      <c r="H1020" s="117">
        <v>34.049999999999997</v>
      </c>
      <c r="I1020" s="117"/>
      <c r="J1020" s="116">
        <v>29</v>
      </c>
      <c r="K1020" s="115" t="str">
        <f t="shared" si="15"/>
        <v/>
      </c>
      <c r="L1020" s="114"/>
    </row>
    <row r="1021" spans="1:12" ht="15" customHeight="1" x14ac:dyDescent="0.25">
      <c r="A1021" s="120" t="s">
        <v>1617</v>
      </c>
      <c r="B1021" s="119" t="s">
        <v>1612</v>
      </c>
      <c r="C1021" s="119" t="s">
        <v>1611</v>
      </c>
      <c r="D1021" s="119" t="s">
        <v>1436</v>
      </c>
      <c r="E1021" s="119" t="s">
        <v>297</v>
      </c>
      <c r="F1021" s="118" t="s">
        <v>495</v>
      </c>
      <c r="G1021" s="117">
        <v>33.15</v>
      </c>
      <c r="H1021" s="117">
        <v>28.2</v>
      </c>
      <c r="I1021" s="117"/>
      <c r="J1021" s="116">
        <v>14</v>
      </c>
      <c r="K1021" s="115" t="str">
        <f t="shared" si="15"/>
        <v/>
      </c>
      <c r="L1021" s="114"/>
    </row>
    <row r="1022" spans="1:12" ht="15" customHeight="1" x14ac:dyDescent="0.25">
      <c r="A1022" s="120" t="s">
        <v>1616</v>
      </c>
      <c r="B1022" s="119" t="s">
        <v>1612</v>
      </c>
      <c r="C1022" s="119" t="s">
        <v>1611</v>
      </c>
      <c r="D1022" s="119" t="s">
        <v>1542</v>
      </c>
      <c r="E1022" s="119" t="s">
        <v>301</v>
      </c>
      <c r="F1022" s="118" t="s">
        <v>495</v>
      </c>
      <c r="G1022" s="117">
        <v>57.5</v>
      </c>
      <c r="H1022" s="117">
        <v>48.9</v>
      </c>
      <c r="I1022" s="117"/>
      <c r="J1022" s="116">
        <v>125</v>
      </c>
      <c r="K1022" s="115" t="str">
        <f t="shared" si="15"/>
        <v/>
      </c>
      <c r="L1022" s="114"/>
    </row>
    <row r="1023" spans="1:12" ht="15" customHeight="1" x14ac:dyDescent="0.25">
      <c r="A1023" s="120" t="s">
        <v>1615</v>
      </c>
      <c r="B1023" s="119" t="s">
        <v>1612</v>
      </c>
      <c r="C1023" s="119" t="s">
        <v>1611</v>
      </c>
      <c r="D1023" s="119" t="s">
        <v>1542</v>
      </c>
      <c r="E1023" s="119" t="s">
        <v>299</v>
      </c>
      <c r="F1023" s="118" t="s">
        <v>495</v>
      </c>
      <c r="G1023" s="117">
        <v>49.1</v>
      </c>
      <c r="H1023" s="117">
        <v>41.75</v>
      </c>
      <c r="I1023" s="117"/>
      <c r="J1023" s="116">
        <v>53</v>
      </c>
      <c r="K1023" s="115" t="str">
        <f t="shared" si="15"/>
        <v/>
      </c>
      <c r="L1023" s="114"/>
    </row>
    <row r="1024" spans="1:12" ht="15" customHeight="1" x14ac:dyDescent="0.25">
      <c r="A1024" s="120" t="s">
        <v>1614</v>
      </c>
      <c r="B1024" s="119" t="s">
        <v>1612</v>
      </c>
      <c r="C1024" s="119" t="s">
        <v>1611</v>
      </c>
      <c r="D1024" s="119" t="s">
        <v>1542</v>
      </c>
      <c r="E1024" s="119" t="s">
        <v>364</v>
      </c>
      <c r="F1024" s="118" t="s">
        <v>495</v>
      </c>
      <c r="G1024" s="117">
        <v>40.049999999999997</v>
      </c>
      <c r="H1024" s="117">
        <v>34.049999999999997</v>
      </c>
      <c r="I1024" s="117"/>
      <c r="J1024" s="116">
        <v>19</v>
      </c>
      <c r="K1024" s="115" t="str">
        <f t="shared" si="15"/>
        <v/>
      </c>
      <c r="L1024" s="114"/>
    </row>
    <row r="1025" spans="1:12" ht="15" customHeight="1" x14ac:dyDescent="0.25">
      <c r="A1025" s="120" t="s">
        <v>1613</v>
      </c>
      <c r="B1025" s="119" t="s">
        <v>1612</v>
      </c>
      <c r="C1025" s="119" t="s">
        <v>1611</v>
      </c>
      <c r="D1025" s="119" t="s">
        <v>1542</v>
      </c>
      <c r="E1025" s="119" t="s">
        <v>297</v>
      </c>
      <c r="F1025" s="118" t="s">
        <v>495</v>
      </c>
      <c r="G1025" s="117">
        <v>33.15</v>
      </c>
      <c r="H1025" s="117">
        <v>28.2</v>
      </c>
      <c r="I1025" s="117"/>
      <c r="J1025" s="116">
        <v>10</v>
      </c>
      <c r="K1025" s="115" t="str">
        <f t="shared" si="15"/>
        <v/>
      </c>
      <c r="L1025" s="114"/>
    </row>
    <row r="1026" spans="1:12" ht="15" customHeight="1" x14ac:dyDescent="0.25">
      <c r="A1026" s="120" t="s">
        <v>1610</v>
      </c>
      <c r="B1026" s="119" t="s">
        <v>1605</v>
      </c>
      <c r="C1026" s="119" t="s">
        <v>1604</v>
      </c>
      <c r="D1026" s="119" t="s">
        <v>1440</v>
      </c>
      <c r="E1026" s="119" t="s">
        <v>364</v>
      </c>
      <c r="F1026" s="118" t="s">
        <v>373</v>
      </c>
      <c r="G1026" s="117">
        <v>40.5</v>
      </c>
      <c r="H1026" s="117">
        <v>34.450000000000003</v>
      </c>
      <c r="I1026" s="117"/>
      <c r="J1026" s="116">
        <v>77</v>
      </c>
      <c r="K1026" s="115" t="str">
        <f t="shared" si="15"/>
        <v/>
      </c>
      <c r="L1026" s="114"/>
    </row>
    <row r="1027" spans="1:12" ht="15" customHeight="1" x14ac:dyDescent="0.25">
      <c r="A1027" s="120" t="s">
        <v>1609</v>
      </c>
      <c r="B1027" s="119" t="s">
        <v>1605</v>
      </c>
      <c r="C1027" s="119" t="s">
        <v>1604</v>
      </c>
      <c r="D1027" s="119" t="s">
        <v>1440</v>
      </c>
      <c r="E1027" s="119" t="s">
        <v>297</v>
      </c>
      <c r="F1027" s="118" t="s">
        <v>373</v>
      </c>
      <c r="G1027" s="117">
        <v>36.6</v>
      </c>
      <c r="H1027" s="117">
        <v>31.15</v>
      </c>
      <c r="I1027" s="117"/>
      <c r="J1027" s="116">
        <v>380</v>
      </c>
      <c r="K1027" s="115" t="str">
        <f t="shared" si="15"/>
        <v/>
      </c>
      <c r="L1027" s="114"/>
    </row>
    <row r="1028" spans="1:12" ht="15" customHeight="1" x14ac:dyDescent="0.25">
      <c r="A1028" s="120" t="s">
        <v>1608</v>
      </c>
      <c r="B1028" s="119" t="s">
        <v>1605</v>
      </c>
      <c r="C1028" s="119" t="s">
        <v>1604</v>
      </c>
      <c r="D1028" s="119" t="s">
        <v>1440</v>
      </c>
      <c r="E1028" s="119" t="s">
        <v>295</v>
      </c>
      <c r="F1028" s="118" t="s">
        <v>373</v>
      </c>
      <c r="G1028" s="117">
        <v>32.35</v>
      </c>
      <c r="H1028" s="117">
        <v>27.5</v>
      </c>
      <c r="I1028" s="117"/>
      <c r="J1028" s="116">
        <v>118</v>
      </c>
      <c r="K1028" s="115" t="str">
        <f t="shared" si="15"/>
        <v/>
      </c>
      <c r="L1028" s="114"/>
    </row>
    <row r="1029" spans="1:12" ht="15" customHeight="1" x14ac:dyDescent="0.25">
      <c r="A1029" s="120" t="s">
        <v>1607</v>
      </c>
      <c r="B1029" s="119" t="s">
        <v>1605</v>
      </c>
      <c r="C1029" s="119" t="s">
        <v>1604</v>
      </c>
      <c r="D1029" s="119" t="s">
        <v>1440</v>
      </c>
      <c r="E1029" s="119" t="s">
        <v>293</v>
      </c>
      <c r="F1029" s="118" t="s">
        <v>373</v>
      </c>
      <c r="G1029" s="117">
        <v>28.25</v>
      </c>
      <c r="H1029" s="117">
        <v>24.05</v>
      </c>
      <c r="I1029" s="117"/>
      <c r="J1029" s="116">
        <v>115</v>
      </c>
      <c r="K1029" s="115" t="str">
        <f t="shared" si="15"/>
        <v/>
      </c>
      <c r="L1029" s="114"/>
    </row>
    <row r="1030" spans="1:12" ht="15" customHeight="1" x14ac:dyDescent="0.25">
      <c r="A1030" s="120" t="s">
        <v>1606</v>
      </c>
      <c r="B1030" s="119" t="s">
        <v>1605</v>
      </c>
      <c r="C1030" s="119" t="s">
        <v>1604</v>
      </c>
      <c r="D1030" s="119" t="s">
        <v>1440</v>
      </c>
      <c r="E1030" s="119" t="s">
        <v>315</v>
      </c>
      <c r="F1030" s="118" t="s">
        <v>373</v>
      </c>
      <c r="G1030" s="117">
        <v>23.2</v>
      </c>
      <c r="H1030" s="117">
        <v>19.75</v>
      </c>
      <c r="I1030" s="117"/>
      <c r="J1030" s="116">
        <v>17</v>
      </c>
      <c r="K1030" s="115" t="str">
        <f t="shared" si="15"/>
        <v/>
      </c>
      <c r="L1030" s="114"/>
    </row>
    <row r="1031" spans="1:12" ht="15" customHeight="1" x14ac:dyDescent="0.25">
      <c r="A1031" s="120" t="s">
        <v>1603</v>
      </c>
      <c r="B1031" s="119" t="s">
        <v>1595</v>
      </c>
      <c r="C1031" s="119" t="s">
        <v>1594</v>
      </c>
      <c r="D1031" s="119" t="s">
        <v>1440</v>
      </c>
      <c r="E1031" s="119" t="s">
        <v>299</v>
      </c>
      <c r="F1031" s="118" t="s">
        <v>373</v>
      </c>
      <c r="G1031" s="117">
        <v>45.8</v>
      </c>
      <c r="H1031" s="117">
        <v>38.950000000000003</v>
      </c>
      <c r="I1031" s="117">
        <v>0.75</v>
      </c>
      <c r="J1031" s="116">
        <v>500</v>
      </c>
      <c r="K1031" s="115" t="str">
        <f t="shared" si="15"/>
        <v/>
      </c>
      <c r="L1031" s="114"/>
    </row>
    <row r="1032" spans="1:12" ht="15" customHeight="1" x14ac:dyDescent="0.25">
      <c r="A1032" s="120" t="s">
        <v>1602</v>
      </c>
      <c r="B1032" s="119" t="s">
        <v>1595</v>
      </c>
      <c r="C1032" s="119" t="s">
        <v>1594</v>
      </c>
      <c r="D1032" s="119" t="s">
        <v>1440</v>
      </c>
      <c r="E1032" s="119" t="s">
        <v>364</v>
      </c>
      <c r="F1032" s="118" t="s">
        <v>373</v>
      </c>
      <c r="G1032" s="117">
        <v>39.700000000000003</v>
      </c>
      <c r="H1032" s="117">
        <v>33.75</v>
      </c>
      <c r="I1032" s="117">
        <v>0.75</v>
      </c>
      <c r="J1032" s="116">
        <v>500</v>
      </c>
      <c r="K1032" s="115" t="str">
        <f t="shared" si="15"/>
        <v/>
      </c>
      <c r="L1032" s="114"/>
    </row>
    <row r="1033" spans="1:12" ht="15" customHeight="1" x14ac:dyDescent="0.25">
      <c r="A1033" s="120" t="s">
        <v>1601</v>
      </c>
      <c r="B1033" s="119" t="s">
        <v>1595</v>
      </c>
      <c r="C1033" s="119" t="s">
        <v>1594</v>
      </c>
      <c r="D1033" s="119" t="s">
        <v>1440</v>
      </c>
      <c r="E1033" s="119" t="s">
        <v>297</v>
      </c>
      <c r="F1033" s="118" t="s">
        <v>373</v>
      </c>
      <c r="G1033" s="117">
        <v>35.049999999999997</v>
      </c>
      <c r="H1033" s="117">
        <v>29.8</v>
      </c>
      <c r="I1033" s="117">
        <v>0.75</v>
      </c>
      <c r="J1033" s="116">
        <v>380</v>
      </c>
      <c r="K1033" s="115" t="str">
        <f t="shared" si="15"/>
        <v/>
      </c>
      <c r="L1033" s="114"/>
    </row>
    <row r="1034" spans="1:12" ht="15" customHeight="1" x14ac:dyDescent="0.25">
      <c r="A1034" s="120" t="s">
        <v>1600</v>
      </c>
      <c r="B1034" s="119" t="s">
        <v>1595</v>
      </c>
      <c r="C1034" s="119" t="s">
        <v>1594</v>
      </c>
      <c r="D1034" s="119" t="s">
        <v>1436</v>
      </c>
      <c r="E1034" s="119" t="s">
        <v>299</v>
      </c>
      <c r="F1034" s="118" t="s">
        <v>373</v>
      </c>
      <c r="G1034" s="117">
        <v>45.8</v>
      </c>
      <c r="H1034" s="117">
        <v>38.950000000000003</v>
      </c>
      <c r="I1034" s="117">
        <v>0.75</v>
      </c>
      <c r="J1034" s="116">
        <v>69</v>
      </c>
      <c r="K1034" s="115" t="str">
        <f t="shared" si="15"/>
        <v/>
      </c>
      <c r="L1034" s="114"/>
    </row>
    <row r="1035" spans="1:12" ht="15" customHeight="1" x14ac:dyDescent="0.25">
      <c r="A1035" s="120" t="s">
        <v>1599</v>
      </c>
      <c r="B1035" s="119" t="s">
        <v>1595</v>
      </c>
      <c r="C1035" s="119" t="s">
        <v>1594</v>
      </c>
      <c r="D1035" s="119" t="s">
        <v>1436</v>
      </c>
      <c r="E1035" s="119" t="s">
        <v>364</v>
      </c>
      <c r="F1035" s="118" t="s">
        <v>373</v>
      </c>
      <c r="G1035" s="117">
        <v>39.700000000000003</v>
      </c>
      <c r="H1035" s="117">
        <v>33.75</v>
      </c>
      <c r="I1035" s="117">
        <v>0.75</v>
      </c>
      <c r="J1035" s="116">
        <v>301</v>
      </c>
      <c r="K1035" s="115" t="str">
        <f t="shared" ref="K1035:K1098" si="16">IF(L1035="","",IF(L1035&lt;50,G1035-($K$9*G1035),IF(L1035&gt;=50,H1035-($K$9*H1035))))</f>
        <v/>
      </c>
      <c r="L1035" s="114"/>
    </row>
    <row r="1036" spans="1:12" ht="15" customHeight="1" x14ac:dyDescent="0.25">
      <c r="A1036" s="120" t="s">
        <v>1598</v>
      </c>
      <c r="B1036" s="119" t="s">
        <v>1595</v>
      </c>
      <c r="C1036" s="119" t="s">
        <v>1594</v>
      </c>
      <c r="D1036" s="119" t="s">
        <v>1436</v>
      </c>
      <c r="E1036" s="119" t="s">
        <v>295</v>
      </c>
      <c r="F1036" s="118" t="s">
        <v>373</v>
      </c>
      <c r="G1036" s="117">
        <v>30.4</v>
      </c>
      <c r="H1036" s="117">
        <v>25.85</v>
      </c>
      <c r="I1036" s="117">
        <v>0.75</v>
      </c>
      <c r="J1036" s="116">
        <v>28</v>
      </c>
      <c r="K1036" s="115" t="str">
        <f t="shared" si="16"/>
        <v/>
      </c>
      <c r="L1036" s="114"/>
    </row>
    <row r="1037" spans="1:12" ht="15" customHeight="1" x14ac:dyDescent="0.25">
      <c r="A1037" s="120" t="s">
        <v>1597</v>
      </c>
      <c r="B1037" s="119" t="s">
        <v>1595</v>
      </c>
      <c r="C1037" s="119" t="s">
        <v>1594</v>
      </c>
      <c r="D1037" s="119" t="s">
        <v>1436</v>
      </c>
      <c r="E1037" s="119" t="s">
        <v>315</v>
      </c>
      <c r="F1037" s="118" t="s">
        <v>373</v>
      </c>
      <c r="G1037" s="117">
        <v>22.35</v>
      </c>
      <c r="H1037" s="117">
        <v>19</v>
      </c>
      <c r="I1037" s="117">
        <v>0.75</v>
      </c>
      <c r="J1037" s="116">
        <v>59</v>
      </c>
      <c r="K1037" s="115" t="str">
        <f t="shared" si="16"/>
        <v/>
      </c>
      <c r="L1037" s="114"/>
    </row>
    <row r="1038" spans="1:12" ht="15" customHeight="1" x14ac:dyDescent="0.25">
      <c r="A1038" s="120" t="s">
        <v>1596</v>
      </c>
      <c r="B1038" s="119" t="s">
        <v>1595</v>
      </c>
      <c r="C1038" s="119" t="s">
        <v>1594</v>
      </c>
      <c r="D1038" s="119" t="s">
        <v>1436</v>
      </c>
      <c r="E1038" s="119" t="s">
        <v>311</v>
      </c>
      <c r="F1038" s="118" t="s">
        <v>373</v>
      </c>
      <c r="G1038" s="117">
        <v>17.8</v>
      </c>
      <c r="H1038" s="117">
        <v>15.15</v>
      </c>
      <c r="I1038" s="117">
        <v>0.75</v>
      </c>
      <c r="J1038" s="116">
        <v>21</v>
      </c>
      <c r="K1038" s="115" t="str">
        <f t="shared" si="16"/>
        <v/>
      </c>
      <c r="L1038" s="114"/>
    </row>
    <row r="1039" spans="1:12" ht="15" customHeight="1" x14ac:dyDescent="0.25">
      <c r="A1039" s="120" t="s">
        <v>1593</v>
      </c>
      <c r="B1039" s="119" t="s">
        <v>1574</v>
      </c>
      <c r="C1039" s="119" t="s">
        <v>1573</v>
      </c>
      <c r="D1039" s="119" t="s">
        <v>1538</v>
      </c>
      <c r="E1039" s="119" t="s">
        <v>311</v>
      </c>
      <c r="F1039" s="118" t="s">
        <v>373</v>
      </c>
      <c r="G1039" s="117">
        <v>21.7</v>
      </c>
      <c r="H1039" s="117">
        <v>18.45</v>
      </c>
      <c r="I1039" s="117">
        <v>2</v>
      </c>
      <c r="J1039" s="116">
        <v>155</v>
      </c>
      <c r="K1039" s="115" t="str">
        <f t="shared" si="16"/>
        <v/>
      </c>
      <c r="L1039" s="114"/>
    </row>
    <row r="1040" spans="1:12" ht="15" customHeight="1" x14ac:dyDescent="0.25">
      <c r="A1040" s="120" t="s">
        <v>1592</v>
      </c>
      <c r="B1040" s="119" t="s">
        <v>1574</v>
      </c>
      <c r="C1040" s="119" t="s">
        <v>1573</v>
      </c>
      <c r="D1040" s="119" t="s">
        <v>1538</v>
      </c>
      <c r="E1040" s="119" t="s">
        <v>305</v>
      </c>
      <c r="F1040" s="118" t="s">
        <v>373</v>
      </c>
      <c r="G1040" s="117">
        <v>18.75</v>
      </c>
      <c r="H1040" s="117">
        <v>15.95</v>
      </c>
      <c r="I1040" s="117">
        <v>2</v>
      </c>
      <c r="J1040" s="116">
        <v>257</v>
      </c>
      <c r="K1040" s="115" t="str">
        <f t="shared" si="16"/>
        <v/>
      </c>
      <c r="L1040" s="114"/>
    </row>
    <row r="1041" spans="1:12" ht="15" customHeight="1" x14ac:dyDescent="0.25">
      <c r="A1041" s="120" t="s">
        <v>1591</v>
      </c>
      <c r="B1041" s="119" t="s">
        <v>1574</v>
      </c>
      <c r="C1041" s="119" t="s">
        <v>1573</v>
      </c>
      <c r="D1041" s="119" t="s">
        <v>1440</v>
      </c>
      <c r="E1041" s="119" t="s">
        <v>364</v>
      </c>
      <c r="F1041" s="118" t="s">
        <v>373</v>
      </c>
      <c r="G1041" s="117">
        <v>42.8</v>
      </c>
      <c r="H1041" s="117">
        <v>36.4</v>
      </c>
      <c r="I1041" s="117">
        <v>2</v>
      </c>
      <c r="J1041" s="116">
        <v>500</v>
      </c>
      <c r="K1041" s="115" t="str">
        <f t="shared" si="16"/>
        <v/>
      </c>
      <c r="L1041" s="114"/>
    </row>
    <row r="1042" spans="1:12" ht="15" customHeight="1" x14ac:dyDescent="0.25">
      <c r="A1042" s="120" t="s">
        <v>1590</v>
      </c>
      <c r="B1042" s="119" t="s">
        <v>1574</v>
      </c>
      <c r="C1042" s="119" t="s">
        <v>1573</v>
      </c>
      <c r="D1042" s="119" t="s">
        <v>1440</v>
      </c>
      <c r="E1042" s="119" t="s">
        <v>297</v>
      </c>
      <c r="F1042" s="118" t="s">
        <v>373</v>
      </c>
      <c r="G1042" s="117">
        <v>37.4</v>
      </c>
      <c r="H1042" s="117">
        <v>31.8</v>
      </c>
      <c r="I1042" s="117">
        <v>2</v>
      </c>
      <c r="J1042" s="116">
        <v>500</v>
      </c>
      <c r="K1042" s="115" t="str">
        <f t="shared" si="16"/>
        <v/>
      </c>
      <c r="L1042" s="114"/>
    </row>
    <row r="1043" spans="1:12" ht="15" customHeight="1" x14ac:dyDescent="0.25">
      <c r="A1043" s="120" t="s">
        <v>1589</v>
      </c>
      <c r="B1043" s="119" t="s">
        <v>1574</v>
      </c>
      <c r="C1043" s="119" t="s">
        <v>1573</v>
      </c>
      <c r="D1043" s="119" t="s">
        <v>1440</v>
      </c>
      <c r="E1043" s="119" t="s">
        <v>295</v>
      </c>
      <c r="F1043" s="118" t="s">
        <v>373</v>
      </c>
      <c r="G1043" s="117">
        <v>33.15</v>
      </c>
      <c r="H1043" s="117">
        <v>28.2</v>
      </c>
      <c r="I1043" s="117">
        <v>2</v>
      </c>
      <c r="J1043" s="116">
        <v>500</v>
      </c>
      <c r="K1043" s="115" t="str">
        <f t="shared" si="16"/>
        <v/>
      </c>
      <c r="L1043" s="114"/>
    </row>
    <row r="1044" spans="1:12" ht="15" customHeight="1" x14ac:dyDescent="0.25">
      <c r="A1044" s="120" t="s">
        <v>1588</v>
      </c>
      <c r="B1044" s="119" t="s">
        <v>1574</v>
      </c>
      <c r="C1044" s="119" t="s">
        <v>1573</v>
      </c>
      <c r="D1044" s="119" t="s">
        <v>1440</v>
      </c>
      <c r="E1044" s="119" t="s">
        <v>293</v>
      </c>
      <c r="F1044" s="118" t="s">
        <v>373</v>
      </c>
      <c r="G1044" s="117">
        <v>29.05</v>
      </c>
      <c r="H1044" s="117">
        <v>24.7</v>
      </c>
      <c r="I1044" s="117">
        <v>2</v>
      </c>
      <c r="J1044" s="116">
        <v>9</v>
      </c>
      <c r="K1044" s="115" t="str">
        <f t="shared" si="16"/>
        <v/>
      </c>
      <c r="L1044" s="114"/>
    </row>
    <row r="1045" spans="1:12" ht="15" customHeight="1" x14ac:dyDescent="0.25">
      <c r="A1045" s="120" t="s">
        <v>1587</v>
      </c>
      <c r="B1045" s="119" t="s">
        <v>1574</v>
      </c>
      <c r="C1045" s="119" t="s">
        <v>1573</v>
      </c>
      <c r="D1045" s="119" t="s">
        <v>1440</v>
      </c>
      <c r="E1045" s="119" t="s">
        <v>311</v>
      </c>
      <c r="F1045" s="118" t="s">
        <v>373</v>
      </c>
      <c r="G1045" s="117">
        <v>21.7</v>
      </c>
      <c r="H1045" s="117">
        <v>18.45</v>
      </c>
      <c r="I1045" s="117">
        <v>2</v>
      </c>
      <c r="J1045" s="116">
        <v>500</v>
      </c>
      <c r="K1045" s="115" t="str">
        <f t="shared" si="16"/>
        <v/>
      </c>
      <c r="L1045" s="114"/>
    </row>
    <row r="1046" spans="1:12" ht="15" customHeight="1" x14ac:dyDescent="0.25">
      <c r="A1046" s="120" t="s">
        <v>1586</v>
      </c>
      <c r="B1046" s="119" t="s">
        <v>1574</v>
      </c>
      <c r="C1046" s="119" t="s">
        <v>1573</v>
      </c>
      <c r="D1046" s="119" t="s">
        <v>1440</v>
      </c>
      <c r="E1046" s="119" t="s">
        <v>305</v>
      </c>
      <c r="F1046" s="118" t="s">
        <v>373</v>
      </c>
      <c r="G1046" s="117">
        <v>18.75</v>
      </c>
      <c r="H1046" s="117">
        <v>15.95</v>
      </c>
      <c r="I1046" s="117">
        <v>2</v>
      </c>
      <c r="J1046" s="116">
        <v>500</v>
      </c>
      <c r="K1046" s="115" t="str">
        <f t="shared" si="16"/>
        <v/>
      </c>
      <c r="L1046" s="114"/>
    </row>
    <row r="1047" spans="1:12" ht="15" customHeight="1" x14ac:dyDescent="0.25">
      <c r="A1047" s="120" t="s">
        <v>1585</v>
      </c>
      <c r="B1047" s="119" t="s">
        <v>1574</v>
      </c>
      <c r="C1047" s="119" t="s">
        <v>1573</v>
      </c>
      <c r="D1047" s="119" t="s">
        <v>1440</v>
      </c>
      <c r="E1047" s="119" t="s">
        <v>505</v>
      </c>
      <c r="F1047" s="118" t="s">
        <v>373</v>
      </c>
      <c r="G1047" s="117">
        <v>15.7</v>
      </c>
      <c r="H1047" s="117">
        <v>13.35</v>
      </c>
      <c r="I1047" s="117">
        <v>2</v>
      </c>
      <c r="J1047" s="116">
        <v>57</v>
      </c>
      <c r="K1047" s="115" t="str">
        <f t="shared" si="16"/>
        <v/>
      </c>
      <c r="L1047" s="114"/>
    </row>
    <row r="1048" spans="1:12" ht="15" customHeight="1" x14ac:dyDescent="0.25">
      <c r="A1048" s="120" t="s">
        <v>1584</v>
      </c>
      <c r="B1048" s="119" t="s">
        <v>1574</v>
      </c>
      <c r="C1048" s="119" t="s">
        <v>1573</v>
      </c>
      <c r="D1048" s="119" t="s">
        <v>1436</v>
      </c>
      <c r="E1048" s="119" t="s">
        <v>301</v>
      </c>
      <c r="F1048" s="118" t="s">
        <v>373</v>
      </c>
      <c r="G1048" s="117">
        <v>56.7</v>
      </c>
      <c r="H1048" s="117">
        <v>48.2</v>
      </c>
      <c r="I1048" s="117">
        <v>2</v>
      </c>
      <c r="J1048" s="116">
        <v>43</v>
      </c>
      <c r="K1048" s="115" t="str">
        <f t="shared" si="16"/>
        <v/>
      </c>
      <c r="L1048" s="114"/>
    </row>
    <row r="1049" spans="1:12" ht="15" customHeight="1" x14ac:dyDescent="0.25">
      <c r="A1049" s="120" t="s">
        <v>1583</v>
      </c>
      <c r="B1049" s="119" t="s">
        <v>1574</v>
      </c>
      <c r="C1049" s="119" t="s">
        <v>1573</v>
      </c>
      <c r="D1049" s="119" t="s">
        <v>1436</v>
      </c>
      <c r="E1049" s="119" t="s">
        <v>299</v>
      </c>
      <c r="F1049" s="118" t="s">
        <v>373</v>
      </c>
      <c r="G1049" s="117">
        <v>48.5</v>
      </c>
      <c r="H1049" s="117">
        <v>41.25</v>
      </c>
      <c r="I1049" s="117">
        <v>2</v>
      </c>
      <c r="J1049" s="116">
        <v>7</v>
      </c>
      <c r="K1049" s="115" t="str">
        <f t="shared" si="16"/>
        <v/>
      </c>
      <c r="L1049" s="114"/>
    </row>
    <row r="1050" spans="1:12" ht="15" customHeight="1" x14ac:dyDescent="0.25">
      <c r="A1050" s="120" t="s">
        <v>1582</v>
      </c>
      <c r="B1050" s="119" t="s">
        <v>1574</v>
      </c>
      <c r="C1050" s="119" t="s">
        <v>1573</v>
      </c>
      <c r="D1050" s="119" t="s">
        <v>1436</v>
      </c>
      <c r="E1050" s="119" t="s">
        <v>364</v>
      </c>
      <c r="F1050" s="118" t="s">
        <v>373</v>
      </c>
      <c r="G1050" s="117">
        <v>42.8</v>
      </c>
      <c r="H1050" s="117">
        <v>36.4</v>
      </c>
      <c r="I1050" s="117">
        <v>2</v>
      </c>
      <c r="J1050" s="116">
        <v>500</v>
      </c>
      <c r="K1050" s="115" t="str">
        <f t="shared" si="16"/>
        <v/>
      </c>
      <c r="L1050" s="114"/>
    </row>
    <row r="1051" spans="1:12" ht="15" customHeight="1" x14ac:dyDescent="0.25">
      <c r="A1051" s="120" t="s">
        <v>1581</v>
      </c>
      <c r="B1051" s="119" t="s">
        <v>1574</v>
      </c>
      <c r="C1051" s="119" t="s">
        <v>1573</v>
      </c>
      <c r="D1051" s="119" t="s">
        <v>1436</v>
      </c>
      <c r="E1051" s="119" t="s">
        <v>297</v>
      </c>
      <c r="F1051" s="118" t="s">
        <v>373</v>
      </c>
      <c r="G1051" s="117">
        <v>37.4</v>
      </c>
      <c r="H1051" s="117">
        <v>31.8</v>
      </c>
      <c r="I1051" s="117">
        <v>2</v>
      </c>
      <c r="J1051" s="116">
        <v>500</v>
      </c>
      <c r="K1051" s="115" t="str">
        <f t="shared" si="16"/>
        <v/>
      </c>
      <c r="L1051" s="114"/>
    </row>
    <row r="1052" spans="1:12" ht="15" customHeight="1" x14ac:dyDescent="0.25">
      <c r="A1052" s="120" t="s">
        <v>1580</v>
      </c>
      <c r="B1052" s="119" t="s">
        <v>1574</v>
      </c>
      <c r="C1052" s="119" t="s">
        <v>1573</v>
      </c>
      <c r="D1052" s="119" t="s">
        <v>1436</v>
      </c>
      <c r="E1052" s="119" t="s">
        <v>295</v>
      </c>
      <c r="F1052" s="118" t="s">
        <v>373</v>
      </c>
      <c r="G1052" s="117">
        <v>33.15</v>
      </c>
      <c r="H1052" s="117">
        <v>28.2</v>
      </c>
      <c r="I1052" s="117">
        <v>2</v>
      </c>
      <c r="J1052" s="116">
        <v>7</v>
      </c>
      <c r="K1052" s="115" t="str">
        <f t="shared" si="16"/>
        <v/>
      </c>
      <c r="L1052" s="114"/>
    </row>
    <row r="1053" spans="1:12" ht="15" customHeight="1" x14ac:dyDescent="0.25">
      <c r="A1053" s="120" t="s">
        <v>1579</v>
      </c>
      <c r="B1053" s="119" t="s">
        <v>1574</v>
      </c>
      <c r="C1053" s="119" t="s">
        <v>1573</v>
      </c>
      <c r="D1053" s="119" t="s">
        <v>1436</v>
      </c>
      <c r="E1053" s="119" t="s">
        <v>311</v>
      </c>
      <c r="F1053" s="118" t="s">
        <v>373</v>
      </c>
      <c r="G1053" s="117">
        <v>21.7</v>
      </c>
      <c r="H1053" s="117">
        <v>18.45</v>
      </c>
      <c r="I1053" s="117">
        <v>2</v>
      </c>
      <c r="J1053" s="116">
        <v>20</v>
      </c>
      <c r="K1053" s="115" t="str">
        <f t="shared" si="16"/>
        <v/>
      </c>
      <c r="L1053" s="114"/>
    </row>
    <row r="1054" spans="1:12" ht="15" customHeight="1" x14ac:dyDescent="0.25">
      <c r="A1054" s="120" t="s">
        <v>1578</v>
      </c>
      <c r="B1054" s="119" t="s">
        <v>1574</v>
      </c>
      <c r="C1054" s="119" t="s">
        <v>1573</v>
      </c>
      <c r="D1054" s="119" t="s">
        <v>1542</v>
      </c>
      <c r="E1054" s="119" t="s">
        <v>301</v>
      </c>
      <c r="F1054" s="118" t="s">
        <v>373</v>
      </c>
      <c r="G1054" s="117">
        <v>56.7</v>
      </c>
      <c r="H1054" s="117">
        <v>48.2</v>
      </c>
      <c r="I1054" s="117">
        <v>2</v>
      </c>
      <c r="J1054" s="116">
        <v>8</v>
      </c>
      <c r="K1054" s="115" t="str">
        <f t="shared" si="16"/>
        <v/>
      </c>
      <c r="L1054" s="114"/>
    </row>
    <row r="1055" spans="1:12" ht="15" customHeight="1" x14ac:dyDescent="0.25">
      <c r="A1055" s="120" t="s">
        <v>1577</v>
      </c>
      <c r="B1055" s="119" t="s">
        <v>1574</v>
      </c>
      <c r="C1055" s="119" t="s">
        <v>1573</v>
      </c>
      <c r="D1055" s="119" t="s">
        <v>1542</v>
      </c>
      <c r="E1055" s="119" t="s">
        <v>364</v>
      </c>
      <c r="F1055" s="118" t="s">
        <v>373</v>
      </c>
      <c r="G1055" s="117">
        <v>42.8</v>
      </c>
      <c r="H1055" s="117">
        <v>36.4</v>
      </c>
      <c r="I1055" s="117">
        <v>2</v>
      </c>
      <c r="J1055" s="116">
        <v>298</v>
      </c>
      <c r="K1055" s="115" t="str">
        <f t="shared" si="16"/>
        <v/>
      </c>
      <c r="L1055" s="114"/>
    </row>
    <row r="1056" spans="1:12" ht="15" customHeight="1" x14ac:dyDescent="0.25">
      <c r="A1056" s="120" t="s">
        <v>1576</v>
      </c>
      <c r="B1056" s="119" t="s">
        <v>1574</v>
      </c>
      <c r="C1056" s="119" t="s">
        <v>1573</v>
      </c>
      <c r="D1056" s="119" t="s">
        <v>1542</v>
      </c>
      <c r="E1056" s="119" t="s">
        <v>297</v>
      </c>
      <c r="F1056" s="118" t="s">
        <v>373</v>
      </c>
      <c r="G1056" s="117">
        <v>37.4</v>
      </c>
      <c r="H1056" s="117">
        <v>31.8</v>
      </c>
      <c r="I1056" s="117">
        <v>2</v>
      </c>
      <c r="J1056" s="116">
        <v>349</v>
      </c>
      <c r="K1056" s="115" t="str">
        <f t="shared" si="16"/>
        <v/>
      </c>
      <c r="L1056" s="114"/>
    </row>
    <row r="1057" spans="1:12" ht="15" customHeight="1" x14ac:dyDescent="0.25">
      <c r="A1057" s="120" t="s">
        <v>1575</v>
      </c>
      <c r="B1057" s="119" t="s">
        <v>1574</v>
      </c>
      <c r="C1057" s="119" t="s">
        <v>1573</v>
      </c>
      <c r="D1057" s="119" t="s">
        <v>1542</v>
      </c>
      <c r="E1057" s="119" t="s">
        <v>311</v>
      </c>
      <c r="F1057" s="118" t="s">
        <v>373</v>
      </c>
      <c r="G1057" s="117">
        <v>21.7</v>
      </c>
      <c r="H1057" s="117">
        <v>18.45</v>
      </c>
      <c r="I1057" s="117">
        <v>2</v>
      </c>
      <c r="J1057" s="116">
        <v>23</v>
      </c>
      <c r="K1057" s="115" t="str">
        <f t="shared" si="16"/>
        <v/>
      </c>
      <c r="L1057" s="114"/>
    </row>
    <row r="1058" spans="1:12" ht="15" customHeight="1" x14ac:dyDescent="0.25">
      <c r="A1058" s="120" t="s">
        <v>1572</v>
      </c>
      <c r="B1058" s="119" t="s">
        <v>1561</v>
      </c>
      <c r="C1058" s="119" t="s">
        <v>1560</v>
      </c>
      <c r="D1058" s="119" t="s">
        <v>634</v>
      </c>
      <c r="E1058" s="119" t="s">
        <v>650</v>
      </c>
      <c r="F1058" s="118" t="s">
        <v>286</v>
      </c>
      <c r="G1058" s="117">
        <v>26.05</v>
      </c>
      <c r="H1058" s="117">
        <v>22.15</v>
      </c>
      <c r="I1058" s="117"/>
      <c r="J1058" s="116">
        <v>90</v>
      </c>
      <c r="K1058" s="115" t="str">
        <f t="shared" si="16"/>
        <v/>
      </c>
      <c r="L1058" s="114"/>
    </row>
    <row r="1059" spans="1:12" ht="15" customHeight="1" x14ac:dyDescent="0.25">
      <c r="A1059" s="120" t="s">
        <v>1571</v>
      </c>
      <c r="B1059" s="119" t="s">
        <v>1561</v>
      </c>
      <c r="C1059" s="119" t="s">
        <v>1560</v>
      </c>
      <c r="D1059" s="119" t="s">
        <v>634</v>
      </c>
      <c r="E1059" s="119" t="s">
        <v>128</v>
      </c>
      <c r="F1059" s="118" t="s">
        <v>286</v>
      </c>
      <c r="G1059" s="117">
        <v>20.350000000000001</v>
      </c>
      <c r="H1059" s="117">
        <v>17.3</v>
      </c>
      <c r="I1059" s="117"/>
      <c r="J1059" s="116">
        <v>106</v>
      </c>
      <c r="K1059" s="115" t="str">
        <f t="shared" si="16"/>
        <v/>
      </c>
      <c r="L1059" s="114"/>
    </row>
    <row r="1060" spans="1:12" ht="15" customHeight="1" x14ac:dyDescent="0.25">
      <c r="A1060" s="120" t="s">
        <v>1570</v>
      </c>
      <c r="B1060" s="119" t="s">
        <v>1561</v>
      </c>
      <c r="C1060" s="119" t="s">
        <v>1560</v>
      </c>
      <c r="D1060" s="119" t="s">
        <v>1440</v>
      </c>
      <c r="E1060" s="119" t="s">
        <v>301</v>
      </c>
      <c r="F1060" s="118" t="s">
        <v>286</v>
      </c>
      <c r="G1060" s="117">
        <v>65.849999999999994</v>
      </c>
      <c r="H1060" s="117">
        <v>56</v>
      </c>
      <c r="I1060" s="117"/>
      <c r="J1060" s="116">
        <v>95</v>
      </c>
      <c r="K1060" s="115" t="str">
        <f t="shared" si="16"/>
        <v/>
      </c>
      <c r="L1060" s="114"/>
    </row>
    <row r="1061" spans="1:12" ht="15" customHeight="1" x14ac:dyDescent="0.25">
      <c r="A1061" s="120" t="s">
        <v>1569</v>
      </c>
      <c r="B1061" s="119" t="s">
        <v>1561</v>
      </c>
      <c r="C1061" s="119" t="s">
        <v>1560</v>
      </c>
      <c r="D1061" s="119" t="s">
        <v>1440</v>
      </c>
      <c r="E1061" s="119" t="s">
        <v>299</v>
      </c>
      <c r="F1061" s="118" t="s">
        <v>286</v>
      </c>
      <c r="G1061" s="117">
        <v>57.1</v>
      </c>
      <c r="H1061" s="117">
        <v>48.55</v>
      </c>
      <c r="I1061" s="117"/>
      <c r="J1061" s="116">
        <v>390</v>
      </c>
      <c r="K1061" s="115" t="str">
        <f t="shared" si="16"/>
        <v/>
      </c>
      <c r="L1061" s="114"/>
    </row>
    <row r="1062" spans="1:12" ht="15" customHeight="1" x14ac:dyDescent="0.25">
      <c r="A1062" s="120" t="s">
        <v>1568</v>
      </c>
      <c r="B1062" s="119" t="s">
        <v>1561</v>
      </c>
      <c r="C1062" s="119" t="s">
        <v>1560</v>
      </c>
      <c r="D1062" s="119" t="s">
        <v>1440</v>
      </c>
      <c r="E1062" s="119" t="s">
        <v>1469</v>
      </c>
      <c r="F1062" s="118" t="s">
        <v>286</v>
      </c>
      <c r="G1062" s="117">
        <v>42.85</v>
      </c>
      <c r="H1062" s="117">
        <v>36.450000000000003</v>
      </c>
      <c r="I1062" s="117"/>
      <c r="J1062" s="116">
        <v>241</v>
      </c>
      <c r="K1062" s="115" t="str">
        <f t="shared" si="16"/>
        <v/>
      </c>
      <c r="L1062" s="114"/>
    </row>
    <row r="1063" spans="1:12" ht="15" customHeight="1" x14ac:dyDescent="0.25">
      <c r="A1063" s="120" t="s">
        <v>1567</v>
      </c>
      <c r="B1063" s="119" t="s">
        <v>1561</v>
      </c>
      <c r="C1063" s="119" t="s">
        <v>1560</v>
      </c>
      <c r="D1063" s="119" t="s">
        <v>1440</v>
      </c>
      <c r="E1063" s="119" t="s">
        <v>1564</v>
      </c>
      <c r="F1063" s="118" t="s">
        <v>286</v>
      </c>
      <c r="G1063" s="117">
        <v>37.35</v>
      </c>
      <c r="H1063" s="117">
        <v>31.75</v>
      </c>
      <c r="I1063" s="117"/>
      <c r="J1063" s="116">
        <v>29</v>
      </c>
      <c r="K1063" s="115" t="str">
        <f t="shared" si="16"/>
        <v/>
      </c>
      <c r="L1063" s="114"/>
    </row>
    <row r="1064" spans="1:12" ht="15" customHeight="1" x14ac:dyDescent="0.25">
      <c r="A1064" s="120" t="s">
        <v>1566</v>
      </c>
      <c r="B1064" s="119" t="s">
        <v>1561</v>
      </c>
      <c r="C1064" s="119" t="s">
        <v>1560</v>
      </c>
      <c r="D1064" s="119" t="s">
        <v>1436</v>
      </c>
      <c r="E1064" s="119" t="s">
        <v>1469</v>
      </c>
      <c r="F1064" s="118" t="s">
        <v>286</v>
      </c>
      <c r="G1064" s="117">
        <v>42.85</v>
      </c>
      <c r="H1064" s="117">
        <v>36.450000000000003</v>
      </c>
      <c r="I1064" s="117"/>
      <c r="J1064" s="116">
        <v>67</v>
      </c>
      <c r="K1064" s="115" t="str">
        <f t="shared" si="16"/>
        <v/>
      </c>
      <c r="L1064" s="114"/>
    </row>
    <row r="1065" spans="1:12" ht="15" customHeight="1" x14ac:dyDescent="0.25">
      <c r="A1065" s="120" t="s">
        <v>1565</v>
      </c>
      <c r="B1065" s="119" t="s">
        <v>1561</v>
      </c>
      <c r="C1065" s="119" t="s">
        <v>1560</v>
      </c>
      <c r="D1065" s="119" t="s">
        <v>1436</v>
      </c>
      <c r="E1065" s="119" t="s">
        <v>1564</v>
      </c>
      <c r="F1065" s="118" t="s">
        <v>286</v>
      </c>
      <c r="G1065" s="117">
        <v>37.35</v>
      </c>
      <c r="H1065" s="117">
        <v>31.75</v>
      </c>
      <c r="I1065" s="117"/>
      <c r="J1065" s="116">
        <v>14</v>
      </c>
      <c r="K1065" s="115" t="str">
        <f t="shared" si="16"/>
        <v/>
      </c>
      <c r="L1065" s="114"/>
    </row>
    <row r="1066" spans="1:12" ht="15" customHeight="1" x14ac:dyDescent="0.25">
      <c r="A1066" s="120" t="s">
        <v>1563</v>
      </c>
      <c r="B1066" s="119" t="s">
        <v>1561</v>
      </c>
      <c r="C1066" s="119" t="s">
        <v>1560</v>
      </c>
      <c r="D1066" s="119" t="s">
        <v>1436</v>
      </c>
      <c r="E1066" s="119" t="s">
        <v>311</v>
      </c>
      <c r="F1066" s="118" t="s">
        <v>286</v>
      </c>
      <c r="G1066" s="117">
        <v>21.5</v>
      </c>
      <c r="H1066" s="117">
        <v>18.3</v>
      </c>
      <c r="I1066" s="117"/>
      <c r="J1066" s="116">
        <v>11</v>
      </c>
      <c r="K1066" s="115" t="str">
        <f t="shared" si="16"/>
        <v/>
      </c>
      <c r="L1066" s="114"/>
    </row>
    <row r="1067" spans="1:12" ht="15" customHeight="1" x14ac:dyDescent="0.25">
      <c r="A1067" s="120" t="s">
        <v>1562</v>
      </c>
      <c r="B1067" s="119" t="s">
        <v>1561</v>
      </c>
      <c r="C1067" s="119" t="s">
        <v>1560</v>
      </c>
      <c r="D1067" s="119" t="s">
        <v>1436</v>
      </c>
      <c r="E1067" s="119" t="s">
        <v>305</v>
      </c>
      <c r="F1067" s="118" t="s">
        <v>286</v>
      </c>
      <c r="G1067" s="117">
        <v>18.45</v>
      </c>
      <c r="H1067" s="117">
        <v>15.7</v>
      </c>
      <c r="I1067" s="117"/>
      <c r="J1067" s="116">
        <v>23</v>
      </c>
      <c r="K1067" s="115" t="str">
        <f t="shared" si="16"/>
        <v/>
      </c>
      <c r="L1067" s="114"/>
    </row>
    <row r="1068" spans="1:12" ht="15" customHeight="1" x14ac:dyDescent="0.25">
      <c r="A1068" s="120" t="s">
        <v>1559</v>
      </c>
      <c r="B1068" s="119" t="s">
        <v>1556</v>
      </c>
      <c r="C1068" s="119" t="s">
        <v>1555</v>
      </c>
      <c r="D1068" s="119" t="s">
        <v>1496</v>
      </c>
      <c r="E1068" s="119" t="s">
        <v>1216</v>
      </c>
      <c r="F1068" s="118" t="s">
        <v>373</v>
      </c>
      <c r="G1068" s="117">
        <v>45.7</v>
      </c>
      <c r="H1068" s="117">
        <v>38.85</v>
      </c>
      <c r="I1068" s="117"/>
      <c r="J1068" s="116">
        <v>500</v>
      </c>
      <c r="K1068" s="115" t="str">
        <f t="shared" si="16"/>
        <v/>
      </c>
      <c r="L1068" s="114"/>
    </row>
    <row r="1069" spans="1:12" ht="15" customHeight="1" x14ac:dyDescent="0.25">
      <c r="A1069" s="120" t="s">
        <v>1558</v>
      </c>
      <c r="B1069" s="119" t="s">
        <v>1556</v>
      </c>
      <c r="C1069" s="119" t="s">
        <v>1555</v>
      </c>
      <c r="D1069" s="119" t="s">
        <v>1496</v>
      </c>
      <c r="E1069" s="119" t="s">
        <v>1030</v>
      </c>
      <c r="F1069" s="118" t="s">
        <v>373</v>
      </c>
      <c r="G1069" s="117">
        <v>40.35</v>
      </c>
      <c r="H1069" s="117">
        <v>34.299999999999997</v>
      </c>
      <c r="I1069" s="117"/>
      <c r="J1069" s="116">
        <v>323</v>
      </c>
      <c r="K1069" s="115" t="str">
        <f t="shared" si="16"/>
        <v/>
      </c>
      <c r="L1069" s="114"/>
    </row>
    <row r="1070" spans="1:12" ht="15" customHeight="1" x14ac:dyDescent="0.25">
      <c r="A1070" s="120" t="s">
        <v>1557</v>
      </c>
      <c r="B1070" s="119" t="s">
        <v>1556</v>
      </c>
      <c r="C1070" s="119" t="s">
        <v>1555</v>
      </c>
      <c r="D1070" s="119" t="s">
        <v>1496</v>
      </c>
      <c r="E1070" s="119" t="s">
        <v>1025</v>
      </c>
      <c r="F1070" s="118" t="s">
        <v>373</v>
      </c>
      <c r="G1070" s="117">
        <v>33.9</v>
      </c>
      <c r="H1070" s="117">
        <v>28.85</v>
      </c>
      <c r="I1070" s="117"/>
      <c r="J1070" s="116">
        <v>14</v>
      </c>
      <c r="K1070" s="115" t="str">
        <f t="shared" si="16"/>
        <v/>
      </c>
      <c r="L1070" s="114"/>
    </row>
    <row r="1071" spans="1:12" ht="15" customHeight="1" x14ac:dyDescent="0.25">
      <c r="A1071" s="120" t="s">
        <v>1554</v>
      </c>
      <c r="B1071" s="119" t="s">
        <v>1544</v>
      </c>
      <c r="C1071" s="119" t="s">
        <v>1543</v>
      </c>
      <c r="D1071" s="119" t="s">
        <v>1440</v>
      </c>
      <c r="E1071" s="119" t="s">
        <v>299</v>
      </c>
      <c r="F1071" s="118" t="s">
        <v>373</v>
      </c>
      <c r="G1071" s="117">
        <v>40.35</v>
      </c>
      <c r="H1071" s="117">
        <v>34.299999999999997</v>
      </c>
      <c r="I1071" s="117"/>
      <c r="J1071" s="116">
        <v>80</v>
      </c>
      <c r="K1071" s="115" t="str">
        <f t="shared" si="16"/>
        <v/>
      </c>
      <c r="L1071" s="114"/>
    </row>
    <row r="1072" spans="1:12" ht="15" customHeight="1" x14ac:dyDescent="0.25">
      <c r="A1072" s="120" t="s">
        <v>1553</v>
      </c>
      <c r="B1072" s="119" t="s">
        <v>1544</v>
      </c>
      <c r="C1072" s="119" t="s">
        <v>1543</v>
      </c>
      <c r="D1072" s="119" t="s">
        <v>1440</v>
      </c>
      <c r="E1072" s="119" t="s">
        <v>364</v>
      </c>
      <c r="F1072" s="118" t="s">
        <v>373</v>
      </c>
      <c r="G1072" s="117">
        <v>36.85</v>
      </c>
      <c r="H1072" s="117">
        <v>31.35</v>
      </c>
      <c r="I1072" s="117"/>
      <c r="J1072" s="116">
        <v>323</v>
      </c>
      <c r="K1072" s="115" t="str">
        <f t="shared" si="16"/>
        <v/>
      </c>
      <c r="L1072" s="114"/>
    </row>
    <row r="1073" spans="1:12" ht="15" customHeight="1" x14ac:dyDescent="0.25">
      <c r="A1073" s="120" t="s">
        <v>1552</v>
      </c>
      <c r="B1073" s="119" t="s">
        <v>1544</v>
      </c>
      <c r="C1073" s="119" t="s">
        <v>1543</v>
      </c>
      <c r="D1073" s="119" t="s">
        <v>1440</v>
      </c>
      <c r="E1073" s="119" t="s">
        <v>297</v>
      </c>
      <c r="F1073" s="118" t="s">
        <v>373</v>
      </c>
      <c r="G1073" s="117">
        <v>34.25</v>
      </c>
      <c r="H1073" s="117">
        <v>29.15</v>
      </c>
      <c r="I1073" s="117"/>
      <c r="J1073" s="116">
        <v>256</v>
      </c>
      <c r="K1073" s="115" t="str">
        <f t="shared" si="16"/>
        <v/>
      </c>
      <c r="L1073" s="114"/>
    </row>
    <row r="1074" spans="1:12" ht="15" customHeight="1" x14ac:dyDescent="0.25">
      <c r="A1074" s="120" t="s">
        <v>1551</v>
      </c>
      <c r="B1074" s="119" t="s">
        <v>1544</v>
      </c>
      <c r="C1074" s="119" t="s">
        <v>1543</v>
      </c>
      <c r="D1074" s="119" t="s">
        <v>1440</v>
      </c>
      <c r="E1074" s="119" t="s">
        <v>295</v>
      </c>
      <c r="F1074" s="118" t="s">
        <v>373</v>
      </c>
      <c r="G1074" s="117">
        <v>31.55</v>
      </c>
      <c r="H1074" s="117">
        <v>26.85</v>
      </c>
      <c r="I1074" s="117"/>
      <c r="J1074" s="116">
        <v>50</v>
      </c>
      <c r="K1074" s="115" t="str">
        <f t="shared" si="16"/>
        <v/>
      </c>
      <c r="L1074" s="114"/>
    </row>
    <row r="1075" spans="1:12" ht="15" customHeight="1" x14ac:dyDescent="0.25">
      <c r="A1075" s="120" t="s">
        <v>1550</v>
      </c>
      <c r="B1075" s="119" t="s">
        <v>1544</v>
      </c>
      <c r="C1075" s="119" t="s">
        <v>1543</v>
      </c>
      <c r="D1075" s="119" t="s">
        <v>1440</v>
      </c>
      <c r="E1075" s="119" t="s">
        <v>311</v>
      </c>
      <c r="F1075" s="118" t="s">
        <v>373</v>
      </c>
      <c r="G1075" s="117">
        <v>21.9</v>
      </c>
      <c r="H1075" s="117">
        <v>18.649999999999999</v>
      </c>
      <c r="I1075" s="117"/>
      <c r="J1075" s="116">
        <v>10</v>
      </c>
      <c r="K1075" s="115" t="str">
        <f t="shared" si="16"/>
        <v/>
      </c>
      <c r="L1075" s="114"/>
    </row>
    <row r="1076" spans="1:12" ht="15" customHeight="1" x14ac:dyDescent="0.25">
      <c r="A1076" s="120" t="s">
        <v>1549</v>
      </c>
      <c r="B1076" s="119" t="s">
        <v>1544</v>
      </c>
      <c r="C1076" s="119" t="s">
        <v>1543</v>
      </c>
      <c r="D1076" s="119" t="s">
        <v>1542</v>
      </c>
      <c r="E1076" s="119" t="s">
        <v>299</v>
      </c>
      <c r="F1076" s="118" t="s">
        <v>373</v>
      </c>
      <c r="G1076" s="117">
        <v>40.35</v>
      </c>
      <c r="H1076" s="117">
        <v>34.299999999999997</v>
      </c>
      <c r="I1076" s="117"/>
      <c r="J1076" s="116">
        <v>50</v>
      </c>
      <c r="K1076" s="115" t="str">
        <f t="shared" si="16"/>
        <v/>
      </c>
      <c r="L1076" s="114"/>
    </row>
    <row r="1077" spans="1:12" ht="15" customHeight="1" x14ac:dyDescent="0.25">
      <c r="A1077" s="120" t="s">
        <v>1548</v>
      </c>
      <c r="B1077" s="119" t="s">
        <v>1544</v>
      </c>
      <c r="C1077" s="119" t="s">
        <v>1543</v>
      </c>
      <c r="D1077" s="119" t="s">
        <v>1542</v>
      </c>
      <c r="E1077" s="119" t="s">
        <v>364</v>
      </c>
      <c r="F1077" s="118" t="s">
        <v>373</v>
      </c>
      <c r="G1077" s="117">
        <v>36.85</v>
      </c>
      <c r="H1077" s="117">
        <v>31.35</v>
      </c>
      <c r="I1077" s="117"/>
      <c r="J1077" s="116">
        <v>117</v>
      </c>
      <c r="K1077" s="115" t="str">
        <f t="shared" si="16"/>
        <v/>
      </c>
      <c r="L1077" s="114"/>
    </row>
    <row r="1078" spans="1:12" ht="15" customHeight="1" x14ac:dyDescent="0.25">
      <c r="A1078" s="120" t="s">
        <v>1547</v>
      </c>
      <c r="B1078" s="119" t="s">
        <v>1544</v>
      </c>
      <c r="C1078" s="119" t="s">
        <v>1543</v>
      </c>
      <c r="D1078" s="119" t="s">
        <v>1542</v>
      </c>
      <c r="E1078" s="119" t="s">
        <v>297</v>
      </c>
      <c r="F1078" s="118" t="s">
        <v>373</v>
      </c>
      <c r="G1078" s="117">
        <v>34.25</v>
      </c>
      <c r="H1078" s="117">
        <v>29.15</v>
      </c>
      <c r="I1078" s="117"/>
      <c r="J1078" s="116">
        <v>7</v>
      </c>
      <c r="K1078" s="115" t="str">
        <f t="shared" si="16"/>
        <v/>
      </c>
      <c r="L1078" s="114"/>
    </row>
    <row r="1079" spans="1:12" ht="15" customHeight="1" x14ac:dyDescent="0.25">
      <c r="A1079" s="120" t="s">
        <v>1546</v>
      </c>
      <c r="B1079" s="119" t="s">
        <v>1544</v>
      </c>
      <c r="C1079" s="119" t="s">
        <v>1543</v>
      </c>
      <c r="D1079" s="119" t="s">
        <v>1542</v>
      </c>
      <c r="E1079" s="119" t="s">
        <v>315</v>
      </c>
      <c r="F1079" s="118" t="s">
        <v>373</v>
      </c>
      <c r="G1079" s="117">
        <v>23.45</v>
      </c>
      <c r="H1079" s="117">
        <v>19.95</v>
      </c>
      <c r="I1079" s="117"/>
      <c r="J1079" s="116">
        <v>11</v>
      </c>
      <c r="K1079" s="115" t="str">
        <f t="shared" si="16"/>
        <v/>
      </c>
      <c r="L1079" s="114"/>
    </row>
    <row r="1080" spans="1:12" ht="15" customHeight="1" x14ac:dyDescent="0.25">
      <c r="A1080" s="120" t="s">
        <v>1545</v>
      </c>
      <c r="B1080" s="119" t="s">
        <v>1544</v>
      </c>
      <c r="C1080" s="119" t="s">
        <v>1543</v>
      </c>
      <c r="D1080" s="119" t="s">
        <v>1542</v>
      </c>
      <c r="E1080" s="119" t="s">
        <v>311</v>
      </c>
      <c r="F1080" s="118" t="s">
        <v>373</v>
      </c>
      <c r="G1080" s="117">
        <v>21.9</v>
      </c>
      <c r="H1080" s="117">
        <v>18.649999999999999</v>
      </c>
      <c r="I1080" s="117"/>
      <c r="J1080" s="116">
        <v>11</v>
      </c>
      <c r="K1080" s="115" t="str">
        <f t="shared" si="16"/>
        <v/>
      </c>
      <c r="L1080" s="114"/>
    </row>
    <row r="1081" spans="1:12" ht="15" customHeight="1" x14ac:dyDescent="0.25">
      <c r="A1081" s="120" t="s">
        <v>1541</v>
      </c>
      <c r="B1081" s="119" t="s">
        <v>1530</v>
      </c>
      <c r="C1081" s="119" t="s">
        <v>1529</v>
      </c>
      <c r="D1081" s="119" t="s">
        <v>1538</v>
      </c>
      <c r="E1081" s="119" t="s">
        <v>371</v>
      </c>
      <c r="F1081" s="118" t="s">
        <v>373</v>
      </c>
      <c r="G1081" s="117">
        <v>63.45</v>
      </c>
      <c r="H1081" s="117">
        <v>53.95</v>
      </c>
      <c r="I1081" s="117"/>
      <c r="J1081" s="116">
        <v>7</v>
      </c>
      <c r="K1081" s="115" t="str">
        <f t="shared" si="16"/>
        <v/>
      </c>
      <c r="L1081" s="114"/>
    </row>
    <row r="1082" spans="1:12" ht="15" customHeight="1" x14ac:dyDescent="0.25">
      <c r="A1082" s="120" t="s">
        <v>1540</v>
      </c>
      <c r="B1082" s="119" t="s">
        <v>1530</v>
      </c>
      <c r="C1082" s="119" t="s">
        <v>1529</v>
      </c>
      <c r="D1082" s="119" t="s">
        <v>1538</v>
      </c>
      <c r="E1082" s="119" t="s">
        <v>303</v>
      </c>
      <c r="F1082" s="118" t="s">
        <v>373</v>
      </c>
      <c r="G1082" s="117">
        <v>57.8</v>
      </c>
      <c r="H1082" s="117">
        <v>49.15</v>
      </c>
      <c r="I1082" s="117"/>
      <c r="J1082" s="116">
        <v>28</v>
      </c>
      <c r="K1082" s="115" t="str">
        <f t="shared" si="16"/>
        <v/>
      </c>
      <c r="L1082" s="114"/>
    </row>
    <row r="1083" spans="1:12" ht="15" customHeight="1" x14ac:dyDescent="0.25">
      <c r="A1083" s="120" t="s">
        <v>1539</v>
      </c>
      <c r="B1083" s="119" t="s">
        <v>1530</v>
      </c>
      <c r="C1083" s="119" t="s">
        <v>1529</v>
      </c>
      <c r="D1083" s="119" t="s">
        <v>1538</v>
      </c>
      <c r="E1083" s="119" t="s">
        <v>299</v>
      </c>
      <c r="F1083" s="118" t="s">
        <v>373</v>
      </c>
      <c r="G1083" s="117">
        <v>46.55</v>
      </c>
      <c r="H1083" s="117">
        <v>39.6</v>
      </c>
      <c r="I1083" s="117"/>
      <c r="J1083" s="116">
        <v>50</v>
      </c>
      <c r="K1083" s="115" t="str">
        <f t="shared" si="16"/>
        <v/>
      </c>
      <c r="L1083" s="114"/>
    </row>
    <row r="1084" spans="1:12" ht="15" customHeight="1" x14ac:dyDescent="0.25">
      <c r="A1084" s="120" t="s">
        <v>1537</v>
      </c>
      <c r="B1084" s="119" t="s">
        <v>1530</v>
      </c>
      <c r="C1084" s="119" t="s">
        <v>1529</v>
      </c>
      <c r="D1084" s="119" t="s">
        <v>1440</v>
      </c>
      <c r="E1084" s="119" t="s">
        <v>295</v>
      </c>
      <c r="F1084" s="118" t="s">
        <v>373</v>
      </c>
      <c r="G1084" s="117">
        <v>32.25</v>
      </c>
      <c r="H1084" s="117">
        <v>27.45</v>
      </c>
      <c r="I1084" s="117"/>
      <c r="J1084" s="116">
        <v>500</v>
      </c>
      <c r="K1084" s="115" t="str">
        <f t="shared" si="16"/>
        <v/>
      </c>
      <c r="L1084" s="114"/>
    </row>
    <row r="1085" spans="1:12" ht="15" customHeight="1" x14ac:dyDescent="0.25">
      <c r="A1085" s="120" t="s">
        <v>1536</v>
      </c>
      <c r="B1085" s="119" t="s">
        <v>1530</v>
      </c>
      <c r="C1085" s="119" t="s">
        <v>1529</v>
      </c>
      <c r="D1085" s="119" t="s">
        <v>1440</v>
      </c>
      <c r="E1085" s="119" t="s">
        <v>293</v>
      </c>
      <c r="F1085" s="118" t="s">
        <v>373</v>
      </c>
      <c r="G1085" s="117">
        <v>28.1</v>
      </c>
      <c r="H1085" s="117">
        <v>23.9</v>
      </c>
      <c r="I1085" s="117"/>
      <c r="J1085" s="116">
        <v>500</v>
      </c>
      <c r="K1085" s="115" t="str">
        <f t="shared" si="16"/>
        <v/>
      </c>
      <c r="L1085" s="114"/>
    </row>
    <row r="1086" spans="1:12" ht="15" customHeight="1" x14ac:dyDescent="0.25">
      <c r="A1086" s="120" t="s">
        <v>1535</v>
      </c>
      <c r="B1086" s="119" t="s">
        <v>1530</v>
      </c>
      <c r="C1086" s="119" t="s">
        <v>1529</v>
      </c>
      <c r="D1086" s="119" t="s">
        <v>1440</v>
      </c>
      <c r="E1086" s="119" t="s">
        <v>311</v>
      </c>
      <c r="F1086" s="118" t="s">
        <v>373</v>
      </c>
      <c r="G1086" s="117">
        <v>20.5</v>
      </c>
      <c r="H1086" s="117">
        <v>17.45</v>
      </c>
      <c r="I1086" s="117"/>
      <c r="J1086" s="116">
        <v>124</v>
      </c>
      <c r="K1086" s="115" t="str">
        <f t="shared" si="16"/>
        <v/>
      </c>
      <c r="L1086" s="114"/>
    </row>
    <row r="1087" spans="1:12" ht="15" customHeight="1" x14ac:dyDescent="0.25">
      <c r="A1087" s="120" t="s">
        <v>1534</v>
      </c>
      <c r="B1087" s="119" t="s">
        <v>1530</v>
      </c>
      <c r="C1087" s="119" t="s">
        <v>1529</v>
      </c>
      <c r="D1087" s="119" t="s">
        <v>1436</v>
      </c>
      <c r="E1087" s="119" t="s">
        <v>299</v>
      </c>
      <c r="F1087" s="118" t="s">
        <v>373</v>
      </c>
      <c r="G1087" s="117">
        <v>46.55</v>
      </c>
      <c r="H1087" s="117">
        <v>39.6</v>
      </c>
      <c r="I1087" s="117"/>
      <c r="J1087" s="116">
        <v>21</v>
      </c>
      <c r="K1087" s="115" t="str">
        <f t="shared" si="16"/>
        <v/>
      </c>
      <c r="L1087" s="114"/>
    </row>
    <row r="1088" spans="1:12" ht="15" customHeight="1" x14ac:dyDescent="0.25">
      <c r="A1088" s="120" t="s">
        <v>1533</v>
      </c>
      <c r="B1088" s="119" t="s">
        <v>1530</v>
      </c>
      <c r="C1088" s="119" t="s">
        <v>1529</v>
      </c>
      <c r="D1088" s="119" t="s">
        <v>1386</v>
      </c>
      <c r="E1088" s="119" t="s">
        <v>299</v>
      </c>
      <c r="F1088" s="118" t="s">
        <v>373</v>
      </c>
      <c r="G1088" s="117">
        <v>46.55</v>
      </c>
      <c r="H1088" s="117">
        <v>39.6</v>
      </c>
      <c r="I1088" s="117"/>
      <c r="J1088" s="116">
        <v>179</v>
      </c>
      <c r="K1088" s="115" t="str">
        <f t="shared" si="16"/>
        <v/>
      </c>
      <c r="L1088" s="114"/>
    </row>
    <row r="1089" spans="1:12" ht="15" customHeight="1" x14ac:dyDescent="0.25">
      <c r="A1089" s="120" t="s">
        <v>1532</v>
      </c>
      <c r="B1089" s="119" t="s">
        <v>1530</v>
      </c>
      <c r="C1089" s="119" t="s">
        <v>1529</v>
      </c>
      <c r="D1089" s="119" t="s">
        <v>1386</v>
      </c>
      <c r="E1089" s="119" t="s">
        <v>364</v>
      </c>
      <c r="F1089" s="118" t="s">
        <v>373</v>
      </c>
      <c r="G1089" s="117">
        <v>41.1</v>
      </c>
      <c r="H1089" s="117">
        <v>34.950000000000003</v>
      </c>
      <c r="I1089" s="117"/>
      <c r="J1089" s="116">
        <v>6</v>
      </c>
      <c r="K1089" s="115" t="str">
        <f t="shared" si="16"/>
        <v/>
      </c>
      <c r="L1089" s="114"/>
    </row>
    <row r="1090" spans="1:12" ht="15" customHeight="1" x14ac:dyDescent="0.25">
      <c r="A1090" s="120" t="s">
        <v>1531</v>
      </c>
      <c r="B1090" s="119" t="s">
        <v>1530</v>
      </c>
      <c r="C1090" s="119" t="s">
        <v>1529</v>
      </c>
      <c r="D1090" s="119" t="s">
        <v>1386</v>
      </c>
      <c r="E1090" s="119" t="s">
        <v>297</v>
      </c>
      <c r="F1090" s="118" t="s">
        <v>373</v>
      </c>
      <c r="G1090" s="117">
        <v>36.4</v>
      </c>
      <c r="H1090" s="117">
        <v>30.95</v>
      </c>
      <c r="I1090" s="117"/>
      <c r="J1090" s="116">
        <v>6</v>
      </c>
      <c r="K1090" s="115" t="str">
        <f t="shared" si="16"/>
        <v/>
      </c>
      <c r="L1090" s="114"/>
    </row>
    <row r="1091" spans="1:12" ht="15" customHeight="1" x14ac:dyDescent="0.25">
      <c r="A1091" s="120" t="s">
        <v>1528</v>
      </c>
      <c r="B1091" s="119" t="s">
        <v>1522</v>
      </c>
      <c r="C1091" s="119" t="s">
        <v>1521</v>
      </c>
      <c r="D1091" s="119" t="s">
        <v>1440</v>
      </c>
      <c r="E1091" s="119" t="s">
        <v>299</v>
      </c>
      <c r="F1091" s="118" t="s">
        <v>373</v>
      </c>
      <c r="G1091" s="117">
        <v>44.6</v>
      </c>
      <c r="H1091" s="117">
        <v>37.950000000000003</v>
      </c>
      <c r="I1091" s="117">
        <v>0.8</v>
      </c>
      <c r="J1091" s="116">
        <v>236</v>
      </c>
      <c r="K1091" s="115" t="str">
        <f t="shared" si="16"/>
        <v/>
      </c>
      <c r="L1091" s="114"/>
    </row>
    <row r="1092" spans="1:12" ht="15" customHeight="1" x14ac:dyDescent="0.25">
      <c r="A1092" s="120" t="s">
        <v>1527</v>
      </c>
      <c r="B1092" s="119" t="s">
        <v>1522</v>
      </c>
      <c r="C1092" s="119" t="s">
        <v>1521</v>
      </c>
      <c r="D1092" s="119" t="s">
        <v>1440</v>
      </c>
      <c r="E1092" s="119" t="s">
        <v>364</v>
      </c>
      <c r="F1092" s="118" t="s">
        <v>373</v>
      </c>
      <c r="G1092" s="117">
        <v>39.15</v>
      </c>
      <c r="H1092" s="117">
        <v>33.299999999999997</v>
      </c>
      <c r="I1092" s="117">
        <v>0.8</v>
      </c>
      <c r="J1092" s="116">
        <v>500</v>
      </c>
      <c r="K1092" s="115" t="str">
        <f t="shared" si="16"/>
        <v/>
      </c>
      <c r="L1092" s="114"/>
    </row>
    <row r="1093" spans="1:12" ht="15" customHeight="1" x14ac:dyDescent="0.25">
      <c r="A1093" s="120" t="s">
        <v>1526</v>
      </c>
      <c r="B1093" s="119" t="s">
        <v>1522</v>
      </c>
      <c r="C1093" s="119" t="s">
        <v>1521</v>
      </c>
      <c r="D1093" s="119" t="s">
        <v>1440</v>
      </c>
      <c r="E1093" s="119" t="s">
        <v>297</v>
      </c>
      <c r="F1093" s="118" t="s">
        <v>373</v>
      </c>
      <c r="G1093" s="117">
        <v>34.4</v>
      </c>
      <c r="H1093" s="117">
        <v>29.25</v>
      </c>
      <c r="I1093" s="117">
        <v>0.8</v>
      </c>
      <c r="J1093" s="116">
        <v>449</v>
      </c>
      <c r="K1093" s="115" t="str">
        <f t="shared" si="16"/>
        <v/>
      </c>
      <c r="L1093" s="114"/>
    </row>
    <row r="1094" spans="1:12" ht="15" customHeight="1" x14ac:dyDescent="0.25">
      <c r="A1094" s="120" t="s">
        <v>1525</v>
      </c>
      <c r="B1094" s="119" t="s">
        <v>1522</v>
      </c>
      <c r="C1094" s="119" t="s">
        <v>1521</v>
      </c>
      <c r="D1094" s="119" t="s">
        <v>1440</v>
      </c>
      <c r="E1094" s="119" t="s">
        <v>295</v>
      </c>
      <c r="F1094" s="118" t="s">
        <v>373</v>
      </c>
      <c r="G1094" s="117">
        <v>30.15</v>
      </c>
      <c r="H1094" s="117">
        <v>25.65</v>
      </c>
      <c r="I1094" s="117">
        <v>0.8</v>
      </c>
      <c r="J1094" s="116">
        <v>8</v>
      </c>
      <c r="K1094" s="115" t="str">
        <f t="shared" si="16"/>
        <v/>
      </c>
      <c r="L1094" s="114"/>
    </row>
    <row r="1095" spans="1:12" ht="15" customHeight="1" x14ac:dyDescent="0.25">
      <c r="A1095" s="120" t="s">
        <v>1524</v>
      </c>
      <c r="B1095" s="119" t="s">
        <v>1522</v>
      </c>
      <c r="C1095" s="119" t="s">
        <v>1521</v>
      </c>
      <c r="D1095" s="119" t="s">
        <v>1440</v>
      </c>
      <c r="E1095" s="119" t="s">
        <v>293</v>
      </c>
      <c r="F1095" s="118" t="s">
        <v>373</v>
      </c>
      <c r="G1095" s="117">
        <v>25.2</v>
      </c>
      <c r="H1095" s="117">
        <v>21.45</v>
      </c>
      <c r="I1095" s="117">
        <v>0.8</v>
      </c>
      <c r="J1095" s="116">
        <v>77</v>
      </c>
      <c r="K1095" s="115" t="str">
        <f t="shared" si="16"/>
        <v/>
      </c>
      <c r="L1095" s="114"/>
    </row>
    <row r="1096" spans="1:12" ht="15" customHeight="1" x14ac:dyDescent="0.25">
      <c r="A1096" s="120" t="s">
        <v>1523</v>
      </c>
      <c r="B1096" s="119" t="s">
        <v>1522</v>
      </c>
      <c r="C1096" s="119" t="s">
        <v>1521</v>
      </c>
      <c r="D1096" s="119" t="s">
        <v>1436</v>
      </c>
      <c r="E1096" s="119" t="s">
        <v>299</v>
      </c>
      <c r="F1096" s="118" t="s">
        <v>373</v>
      </c>
      <c r="G1096" s="117">
        <v>44.6</v>
      </c>
      <c r="H1096" s="117">
        <v>37.950000000000003</v>
      </c>
      <c r="I1096" s="117">
        <v>0.8</v>
      </c>
      <c r="J1096" s="116">
        <v>10</v>
      </c>
      <c r="K1096" s="115" t="str">
        <f t="shared" si="16"/>
        <v/>
      </c>
      <c r="L1096" s="114"/>
    </row>
    <row r="1097" spans="1:12" ht="15" customHeight="1" x14ac:dyDescent="0.25">
      <c r="A1097" s="120" t="s">
        <v>1520</v>
      </c>
      <c r="B1097" s="119" t="s">
        <v>1513</v>
      </c>
      <c r="C1097" s="119" t="s">
        <v>1512</v>
      </c>
      <c r="D1097" s="119" t="s">
        <v>1440</v>
      </c>
      <c r="E1097" s="119" t="s">
        <v>364</v>
      </c>
      <c r="F1097" s="118" t="s">
        <v>286</v>
      </c>
      <c r="G1097" s="117">
        <v>48.2</v>
      </c>
      <c r="H1097" s="117">
        <v>41</v>
      </c>
      <c r="I1097" s="117"/>
      <c r="J1097" s="116">
        <v>137</v>
      </c>
      <c r="K1097" s="115" t="str">
        <f t="shared" si="16"/>
        <v/>
      </c>
      <c r="L1097" s="114"/>
    </row>
    <row r="1098" spans="1:12" ht="15" customHeight="1" x14ac:dyDescent="0.25">
      <c r="A1098" s="120" t="s">
        <v>1519</v>
      </c>
      <c r="B1098" s="119" t="s">
        <v>1513</v>
      </c>
      <c r="C1098" s="119" t="s">
        <v>1512</v>
      </c>
      <c r="D1098" s="119" t="s">
        <v>1440</v>
      </c>
      <c r="E1098" s="119" t="s">
        <v>297</v>
      </c>
      <c r="F1098" s="118" t="s">
        <v>286</v>
      </c>
      <c r="G1098" s="117">
        <v>42.2</v>
      </c>
      <c r="H1098" s="117">
        <v>35.9</v>
      </c>
      <c r="I1098" s="117"/>
      <c r="J1098" s="116">
        <v>149</v>
      </c>
      <c r="K1098" s="115" t="str">
        <f t="shared" si="16"/>
        <v/>
      </c>
      <c r="L1098" s="114"/>
    </row>
    <row r="1099" spans="1:12" ht="15" customHeight="1" x14ac:dyDescent="0.25">
      <c r="A1099" s="120" t="s">
        <v>1518</v>
      </c>
      <c r="B1099" s="119" t="s">
        <v>1513</v>
      </c>
      <c r="C1099" s="119" t="s">
        <v>1512</v>
      </c>
      <c r="D1099" s="119" t="s">
        <v>1440</v>
      </c>
      <c r="E1099" s="119" t="s">
        <v>295</v>
      </c>
      <c r="F1099" s="118" t="s">
        <v>286</v>
      </c>
      <c r="G1099" s="117">
        <v>36.799999999999997</v>
      </c>
      <c r="H1099" s="117">
        <v>31.3</v>
      </c>
      <c r="I1099" s="117"/>
      <c r="J1099" s="116">
        <v>55</v>
      </c>
      <c r="K1099" s="115" t="str">
        <f t="shared" ref="K1099:K1162" si="17">IF(L1099="","",IF(L1099&lt;50,G1099-($K$9*G1099),IF(L1099&gt;=50,H1099-($K$9*H1099))))</f>
        <v/>
      </c>
      <c r="L1099" s="114"/>
    </row>
    <row r="1100" spans="1:12" ht="15" customHeight="1" x14ac:dyDescent="0.25">
      <c r="A1100" s="120" t="s">
        <v>1517</v>
      </c>
      <c r="B1100" s="119" t="s">
        <v>1513</v>
      </c>
      <c r="C1100" s="119" t="s">
        <v>1512</v>
      </c>
      <c r="D1100" s="119" t="s">
        <v>1440</v>
      </c>
      <c r="E1100" s="119" t="s">
        <v>293</v>
      </c>
      <c r="F1100" s="118" t="s">
        <v>286</v>
      </c>
      <c r="G1100" s="117">
        <v>29.55</v>
      </c>
      <c r="H1100" s="117">
        <v>25.15</v>
      </c>
      <c r="I1100" s="117"/>
      <c r="J1100" s="116">
        <v>11</v>
      </c>
      <c r="K1100" s="115" t="str">
        <f t="shared" si="17"/>
        <v/>
      </c>
      <c r="L1100" s="114"/>
    </row>
    <row r="1101" spans="1:12" ht="15" customHeight="1" x14ac:dyDescent="0.25">
      <c r="A1101" s="120" t="s">
        <v>1516</v>
      </c>
      <c r="B1101" s="119" t="s">
        <v>1513</v>
      </c>
      <c r="C1101" s="119" t="s">
        <v>1512</v>
      </c>
      <c r="D1101" s="119" t="s">
        <v>1440</v>
      </c>
      <c r="E1101" s="119" t="s">
        <v>287</v>
      </c>
      <c r="F1101" s="118" t="s">
        <v>286</v>
      </c>
      <c r="G1101" s="117">
        <v>23.1</v>
      </c>
      <c r="H1101" s="117">
        <v>19.649999999999999</v>
      </c>
      <c r="I1101" s="117"/>
      <c r="J1101" s="116">
        <v>11</v>
      </c>
      <c r="K1101" s="115" t="str">
        <f t="shared" si="17"/>
        <v/>
      </c>
      <c r="L1101" s="114"/>
    </row>
    <row r="1102" spans="1:12" ht="15" customHeight="1" x14ac:dyDescent="0.25">
      <c r="A1102" s="120" t="s">
        <v>1515</v>
      </c>
      <c r="B1102" s="119" t="s">
        <v>1513</v>
      </c>
      <c r="C1102" s="119" t="s">
        <v>1512</v>
      </c>
      <c r="D1102" s="119" t="s">
        <v>1440</v>
      </c>
      <c r="E1102" s="119" t="s">
        <v>315</v>
      </c>
      <c r="F1102" s="118" t="s">
        <v>286</v>
      </c>
      <c r="G1102" s="117">
        <v>19.25</v>
      </c>
      <c r="H1102" s="117">
        <v>16.399999999999999</v>
      </c>
      <c r="I1102" s="117"/>
      <c r="J1102" s="116">
        <v>11</v>
      </c>
      <c r="K1102" s="115" t="str">
        <f t="shared" si="17"/>
        <v/>
      </c>
      <c r="L1102" s="114"/>
    </row>
    <row r="1103" spans="1:12" ht="15" customHeight="1" x14ac:dyDescent="0.25">
      <c r="A1103" s="120" t="s">
        <v>1514</v>
      </c>
      <c r="B1103" s="119" t="s">
        <v>1513</v>
      </c>
      <c r="C1103" s="119" t="s">
        <v>1512</v>
      </c>
      <c r="D1103" s="119" t="s">
        <v>1440</v>
      </c>
      <c r="E1103" s="119" t="s">
        <v>311</v>
      </c>
      <c r="F1103" s="118" t="s">
        <v>286</v>
      </c>
      <c r="G1103" s="117">
        <v>15.25</v>
      </c>
      <c r="H1103" s="117">
        <v>13</v>
      </c>
      <c r="I1103" s="117"/>
      <c r="J1103" s="116">
        <v>6</v>
      </c>
      <c r="K1103" s="115" t="str">
        <f t="shared" si="17"/>
        <v/>
      </c>
      <c r="L1103" s="114"/>
    </row>
    <row r="1104" spans="1:12" ht="15" customHeight="1" x14ac:dyDescent="0.25">
      <c r="A1104" s="120" t="s">
        <v>1511</v>
      </c>
      <c r="B1104" s="119" t="s">
        <v>1505</v>
      </c>
      <c r="C1104" s="119" t="s">
        <v>1504</v>
      </c>
      <c r="D1104" s="119" t="s">
        <v>1440</v>
      </c>
      <c r="E1104" s="119" t="s">
        <v>364</v>
      </c>
      <c r="F1104" s="118" t="s">
        <v>373</v>
      </c>
      <c r="G1104" s="117">
        <v>40.4</v>
      </c>
      <c r="H1104" s="117">
        <v>34.35</v>
      </c>
      <c r="I1104" s="117">
        <v>0.75</v>
      </c>
      <c r="J1104" s="116">
        <v>18</v>
      </c>
      <c r="K1104" s="115" t="str">
        <f t="shared" si="17"/>
        <v/>
      </c>
      <c r="L1104" s="114"/>
    </row>
    <row r="1105" spans="1:12" ht="15" customHeight="1" x14ac:dyDescent="0.25">
      <c r="A1105" s="120" t="s">
        <v>1510</v>
      </c>
      <c r="B1105" s="119" t="s">
        <v>1505</v>
      </c>
      <c r="C1105" s="119" t="s">
        <v>1504</v>
      </c>
      <c r="D1105" s="119" t="s">
        <v>1440</v>
      </c>
      <c r="E1105" s="119" t="s">
        <v>297</v>
      </c>
      <c r="F1105" s="118" t="s">
        <v>373</v>
      </c>
      <c r="G1105" s="117">
        <v>35.549999999999997</v>
      </c>
      <c r="H1105" s="117">
        <v>30.25</v>
      </c>
      <c r="I1105" s="117">
        <v>0.75</v>
      </c>
      <c r="J1105" s="116">
        <v>294</v>
      </c>
      <c r="K1105" s="115" t="str">
        <f t="shared" si="17"/>
        <v/>
      </c>
      <c r="L1105" s="114"/>
    </row>
    <row r="1106" spans="1:12" ht="15" customHeight="1" x14ac:dyDescent="0.25">
      <c r="A1106" s="120" t="s">
        <v>1509</v>
      </c>
      <c r="B1106" s="119" t="s">
        <v>1505</v>
      </c>
      <c r="C1106" s="119" t="s">
        <v>1504</v>
      </c>
      <c r="D1106" s="119" t="s">
        <v>1440</v>
      </c>
      <c r="E1106" s="119" t="s">
        <v>295</v>
      </c>
      <c r="F1106" s="118" t="s">
        <v>373</v>
      </c>
      <c r="G1106" s="117">
        <v>31.35</v>
      </c>
      <c r="H1106" s="117">
        <v>26.65</v>
      </c>
      <c r="I1106" s="117">
        <v>0.75</v>
      </c>
      <c r="J1106" s="116">
        <v>73</v>
      </c>
      <c r="K1106" s="115" t="str">
        <f t="shared" si="17"/>
        <v/>
      </c>
      <c r="L1106" s="114"/>
    </row>
    <row r="1107" spans="1:12" ht="15" customHeight="1" x14ac:dyDescent="0.25">
      <c r="A1107" s="120" t="s">
        <v>1508</v>
      </c>
      <c r="B1107" s="119" t="s">
        <v>1505</v>
      </c>
      <c r="C1107" s="119" t="s">
        <v>1504</v>
      </c>
      <c r="D1107" s="119" t="s">
        <v>1436</v>
      </c>
      <c r="E1107" s="119" t="s">
        <v>364</v>
      </c>
      <c r="F1107" s="118" t="s">
        <v>373</v>
      </c>
      <c r="G1107" s="117">
        <v>40.4</v>
      </c>
      <c r="H1107" s="117">
        <v>34.35</v>
      </c>
      <c r="I1107" s="117">
        <v>0.75</v>
      </c>
      <c r="J1107" s="116">
        <v>48</v>
      </c>
      <c r="K1107" s="115" t="str">
        <f t="shared" si="17"/>
        <v/>
      </c>
      <c r="L1107" s="114"/>
    </row>
    <row r="1108" spans="1:12" ht="15" customHeight="1" x14ac:dyDescent="0.25">
      <c r="A1108" s="120" t="s">
        <v>1507</v>
      </c>
      <c r="B1108" s="119" t="s">
        <v>1505</v>
      </c>
      <c r="C1108" s="119" t="s">
        <v>1504</v>
      </c>
      <c r="D1108" s="119" t="s">
        <v>1436</v>
      </c>
      <c r="E1108" s="119" t="s">
        <v>295</v>
      </c>
      <c r="F1108" s="118" t="s">
        <v>373</v>
      </c>
      <c r="G1108" s="117">
        <v>31.35</v>
      </c>
      <c r="H1108" s="117">
        <v>26.65</v>
      </c>
      <c r="I1108" s="117">
        <v>0.75</v>
      </c>
      <c r="J1108" s="116">
        <v>166</v>
      </c>
      <c r="K1108" s="115" t="str">
        <f t="shared" si="17"/>
        <v/>
      </c>
      <c r="L1108" s="114"/>
    </row>
    <row r="1109" spans="1:12" ht="15" customHeight="1" x14ac:dyDescent="0.25">
      <c r="A1109" s="120" t="s">
        <v>1506</v>
      </c>
      <c r="B1109" s="119" t="s">
        <v>1505</v>
      </c>
      <c r="C1109" s="119" t="s">
        <v>1504</v>
      </c>
      <c r="D1109" s="119" t="s">
        <v>1436</v>
      </c>
      <c r="E1109" s="119" t="s">
        <v>293</v>
      </c>
      <c r="F1109" s="118" t="s">
        <v>373</v>
      </c>
      <c r="G1109" s="117">
        <v>28.1</v>
      </c>
      <c r="H1109" s="117">
        <v>23.9</v>
      </c>
      <c r="I1109" s="117">
        <v>0.75</v>
      </c>
      <c r="J1109" s="116">
        <v>97</v>
      </c>
      <c r="K1109" s="115" t="str">
        <f t="shared" si="17"/>
        <v/>
      </c>
      <c r="L1109" s="114"/>
    </row>
    <row r="1110" spans="1:12" ht="15" customHeight="1" x14ac:dyDescent="0.25">
      <c r="A1110" s="120" t="s">
        <v>1503</v>
      </c>
      <c r="B1110" s="119" t="s">
        <v>1498</v>
      </c>
      <c r="C1110" s="119" t="s">
        <v>1497</v>
      </c>
      <c r="D1110" s="119" t="s">
        <v>1496</v>
      </c>
      <c r="E1110" s="119" t="s">
        <v>1502</v>
      </c>
      <c r="F1110" s="118" t="s">
        <v>373</v>
      </c>
      <c r="G1110" s="117">
        <v>64.099999999999994</v>
      </c>
      <c r="H1110" s="117">
        <v>54.5</v>
      </c>
      <c r="I1110" s="117">
        <v>2</v>
      </c>
      <c r="J1110" s="116">
        <v>197</v>
      </c>
      <c r="K1110" s="115" t="str">
        <f t="shared" si="17"/>
        <v/>
      </c>
      <c r="L1110" s="114"/>
    </row>
    <row r="1111" spans="1:12" ht="15" customHeight="1" x14ac:dyDescent="0.25">
      <c r="A1111" s="120" t="s">
        <v>1501</v>
      </c>
      <c r="B1111" s="119" t="s">
        <v>1498</v>
      </c>
      <c r="C1111" s="119" t="s">
        <v>1497</v>
      </c>
      <c r="D1111" s="119" t="s">
        <v>1496</v>
      </c>
      <c r="E1111" s="119" t="s">
        <v>1216</v>
      </c>
      <c r="F1111" s="118" t="s">
        <v>373</v>
      </c>
      <c r="G1111" s="117">
        <v>52.4</v>
      </c>
      <c r="H1111" s="117">
        <v>44.55</v>
      </c>
      <c r="I1111" s="117">
        <v>2</v>
      </c>
      <c r="J1111" s="116">
        <v>500</v>
      </c>
      <c r="K1111" s="115" t="str">
        <f t="shared" si="17"/>
        <v/>
      </c>
      <c r="L1111" s="114"/>
    </row>
    <row r="1112" spans="1:12" ht="15" customHeight="1" x14ac:dyDescent="0.25">
      <c r="A1112" s="120" t="s">
        <v>1500</v>
      </c>
      <c r="B1112" s="119" t="s">
        <v>1498</v>
      </c>
      <c r="C1112" s="119" t="s">
        <v>1497</v>
      </c>
      <c r="D1112" s="119" t="s">
        <v>1496</v>
      </c>
      <c r="E1112" s="119" t="s">
        <v>1030</v>
      </c>
      <c r="F1112" s="118" t="s">
        <v>373</v>
      </c>
      <c r="G1112" s="117">
        <v>50.1</v>
      </c>
      <c r="H1112" s="117">
        <v>42.6</v>
      </c>
      <c r="I1112" s="117">
        <v>2</v>
      </c>
      <c r="J1112" s="116">
        <v>500</v>
      </c>
      <c r="K1112" s="115" t="str">
        <f t="shared" si="17"/>
        <v/>
      </c>
      <c r="L1112" s="114"/>
    </row>
    <row r="1113" spans="1:12" ht="15" customHeight="1" x14ac:dyDescent="0.25">
      <c r="A1113" s="120" t="s">
        <v>1499</v>
      </c>
      <c r="B1113" s="119" t="s">
        <v>1498</v>
      </c>
      <c r="C1113" s="119" t="s">
        <v>1497</v>
      </c>
      <c r="D1113" s="119" t="s">
        <v>1496</v>
      </c>
      <c r="E1113" s="119" t="s">
        <v>1025</v>
      </c>
      <c r="F1113" s="118" t="s">
        <v>373</v>
      </c>
      <c r="G1113" s="117">
        <v>45.2</v>
      </c>
      <c r="H1113" s="117">
        <v>38.450000000000003</v>
      </c>
      <c r="I1113" s="117">
        <v>2</v>
      </c>
      <c r="J1113" s="116">
        <v>65</v>
      </c>
      <c r="K1113" s="115" t="str">
        <f t="shared" si="17"/>
        <v/>
      </c>
      <c r="L1113" s="114"/>
    </row>
    <row r="1114" spans="1:12" ht="15" customHeight="1" x14ac:dyDescent="0.25">
      <c r="A1114" s="120" t="s">
        <v>1495</v>
      </c>
      <c r="B1114" s="119" t="s">
        <v>1486</v>
      </c>
      <c r="C1114" s="119" t="s">
        <v>1485</v>
      </c>
      <c r="D1114" s="119" t="s">
        <v>1440</v>
      </c>
      <c r="E1114" s="119" t="s">
        <v>299</v>
      </c>
      <c r="F1114" s="118" t="s">
        <v>373</v>
      </c>
      <c r="G1114" s="117">
        <v>53.9</v>
      </c>
      <c r="H1114" s="117">
        <v>45.85</v>
      </c>
      <c r="I1114" s="117">
        <v>2</v>
      </c>
      <c r="J1114" s="116">
        <v>10</v>
      </c>
      <c r="K1114" s="115" t="str">
        <f t="shared" si="17"/>
        <v/>
      </c>
      <c r="L1114" s="114"/>
    </row>
    <row r="1115" spans="1:12" ht="15" customHeight="1" x14ac:dyDescent="0.25">
      <c r="A1115" s="120" t="s">
        <v>1494</v>
      </c>
      <c r="B1115" s="119" t="s">
        <v>1486</v>
      </c>
      <c r="C1115" s="119" t="s">
        <v>1485</v>
      </c>
      <c r="D1115" s="119" t="s">
        <v>1440</v>
      </c>
      <c r="E1115" s="119" t="s">
        <v>364</v>
      </c>
      <c r="F1115" s="118" t="s">
        <v>373</v>
      </c>
      <c r="G1115" s="117">
        <v>48.05</v>
      </c>
      <c r="H1115" s="117">
        <v>40.85</v>
      </c>
      <c r="I1115" s="117">
        <v>2</v>
      </c>
      <c r="J1115" s="116">
        <v>500</v>
      </c>
      <c r="K1115" s="115" t="str">
        <f t="shared" si="17"/>
        <v/>
      </c>
      <c r="L1115" s="114"/>
    </row>
    <row r="1116" spans="1:12" ht="15" customHeight="1" x14ac:dyDescent="0.25">
      <c r="A1116" s="120" t="s">
        <v>1493</v>
      </c>
      <c r="B1116" s="119" t="s">
        <v>1486</v>
      </c>
      <c r="C1116" s="119" t="s">
        <v>1485</v>
      </c>
      <c r="D1116" s="119" t="s">
        <v>1440</v>
      </c>
      <c r="E1116" s="119" t="s">
        <v>297</v>
      </c>
      <c r="F1116" s="118" t="s">
        <v>373</v>
      </c>
      <c r="G1116" s="117">
        <v>42.9</v>
      </c>
      <c r="H1116" s="117">
        <v>36.5</v>
      </c>
      <c r="I1116" s="117">
        <v>2</v>
      </c>
      <c r="J1116" s="116">
        <v>500</v>
      </c>
      <c r="K1116" s="115" t="str">
        <f t="shared" si="17"/>
        <v/>
      </c>
      <c r="L1116" s="114"/>
    </row>
    <row r="1117" spans="1:12" ht="15" customHeight="1" x14ac:dyDescent="0.25">
      <c r="A1117" s="120" t="s">
        <v>1492</v>
      </c>
      <c r="B1117" s="119" t="s">
        <v>1486</v>
      </c>
      <c r="C1117" s="119" t="s">
        <v>1485</v>
      </c>
      <c r="D1117" s="119" t="s">
        <v>1440</v>
      </c>
      <c r="E1117" s="119" t="s">
        <v>295</v>
      </c>
      <c r="F1117" s="118" t="s">
        <v>373</v>
      </c>
      <c r="G1117" s="117">
        <v>38.25</v>
      </c>
      <c r="H1117" s="117">
        <v>32.549999999999997</v>
      </c>
      <c r="I1117" s="117">
        <v>2</v>
      </c>
      <c r="J1117" s="116">
        <v>387</v>
      </c>
      <c r="K1117" s="115" t="str">
        <f t="shared" si="17"/>
        <v/>
      </c>
      <c r="L1117" s="114"/>
    </row>
    <row r="1118" spans="1:12" ht="15" customHeight="1" x14ac:dyDescent="0.25">
      <c r="A1118" s="120" t="s">
        <v>1491</v>
      </c>
      <c r="B1118" s="119" t="s">
        <v>1486</v>
      </c>
      <c r="C1118" s="119" t="s">
        <v>1485</v>
      </c>
      <c r="D1118" s="119" t="s">
        <v>1440</v>
      </c>
      <c r="E1118" s="119" t="s">
        <v>293</v>
      </c>
      <c r="F1118" s="118" t="s">
        <v>373</v>
      </c>
      <c r="G1118" s="117">
        <v>34.049999999999997</v>
      </c>
      <c r="H1118" s="117">
        <v>28.95</v>
      </c>
      <c r="I1118" s="117">
        <v>2</v>
      </c>
      <c r="J1118" s="116">
        <v>184</v>
      </c>
      <c r="K1118" s="115" t="str">
        <f t="shared" si="17"/>
        <v/>
      </c>
      <c r="L1118" s="114"/>
    </row>
    <row r="1119" spans="1:12" ht="15" customHeight="1" x14ac:dyDescent="0.25">
      <c r="A1119" s="120" t="s">
        <v>1490</v>
      </c>
      <c r="B1119" s="119" t="s">
        <v>1486</v>
      </c>
      <c r="C1119" s="119" t="s">
        <v>1485</v>
      </c>
      <c r="D1119" s="119" t="s">
        <v>1436</v>
      </c>
      <c r="E1119" s="119" t="s">
        <v>301</v>
      </c>
      <c r="F1119" s="118" t="s">
        <v>373</v>
      </c>
      <c r="G1119" s="117">
        <v>60.5</v>
      </c>
      <c r="H1119" s="117">
        <v>51.45</v>
      </c>
      <c r="I1119" s="117">
        <v>2</v>
      </c>
      <c r="J1119" s="116">
        <v>34</v>
      </c>
      <c r="K1119" s="115" t="str">
        <f t="shared" si="17"/>
        <v/>
      </c>
      <c r="L1119" s="114"/>
    </row>
    <row r="1120" spans="1:12" ht="15" customHeight="1" x14ac:dyDescent="0.25">
      <c r="A1120" s="120" t="s">
        <v>1489</v>
      </c>
      <c r="B1120" s="119" t="s">
        <v>1486</v>
      </c>
      <c r="C1120" s="119" t="s">
        <v>1485</v>
      </c>
      <c r="D1120" s="119" t="s">
        <v>1436</v>
      </c>
      <c r="E1120" s="119" t="s">
        <v>364</v>
      </c>
      <c r="F1120" s="118" t="s">
        <v>373</v>
      </c>
      <c r="G1120" s="117">
        <v>48.05</v>
      </c>
      <c r="H1120" s="117">
        <v>40.85</v>
      </c>
      <c r="I1120" s="117">
        <v>2</v>
      </c>
      <c r="J1120" s="116">
        <v>500</v>
      </c>
      <c r="K1120" s="115" t="str">
        <f t="shared" si="17"/>
        <v/>
      </c>
      <c r="L1120" s="114"/>
    </row>
    <row r="1121" spans="1:12" ht="15" customHeight="1" x14ac:dyDescent="0.25">
      <c r="A1121" s="120" t="s">
        <v>1488</v>
      </c>
      <c r="B1121" s="119" t="s">
        <v>1486</v>
      </c>
      <c r="C1121" s="119" t="s">
        <v>1485</v>
      </c>
      <c r="D1121" s="119" t="s">
        <v>1436</v>
      </c>
      <c r="E1121" s="119" t="s">
        <v>297</v>
      </c>
      <c r="F1121" s="118" t="s">
        <v>373</v>
      </c>
      <c r="G1121" s="117">
        <v>42.9</v>
      </c>
      <c r="H1121" s="117">
        <v>36.5</v>
      </c>
      <c r="I1121" s="117">
        <v>2</v>
      </c>
      <c r="J1121" s="116">
        <v>6</v>
      </c>
      <c r="K1121" s="115" t="str">
        <f t="shared" si="17"/>
        <v/>
      </c>
      <c r="L1121" s="114"/>
    </row>
    <row r="1122" spans="1:12" ht="15" customHeight="1" x14ac:dyDescent="0.25">
      <c r="A1122" s="120" t="s">
        <v>1487</v>
      </c>
      <c r="B1122" s="119" t="s">
        <v>1486</v>
      </c>
      <c r="C1122" s="119" t="s">
        <v>1485</v>
      </c>
      <c r="D1122" s="119" t="s">
        <v>1436</v>
      </c>
      <c r="E1122" s="119" t="s">
        <v>293</v>
      </c>
      <c r="F1122" s="118" t="s">
        <v>373</v>
      </c>
      <c r="G1122" s="117">
        <v>34.049999999999997</v>
      </c>
      <c r="H1122" s="117">
        <v>28.95</v>
      </c>
      <c r="I1122" s="117">
        <v>2</v>
      </c>
      <c r="J1122" s="116">
        <v>104</v>
      </c>
      <c r="K1122" s="115" t="str">
        <f t="shared" si="17"/>
        <v/>
      </c>
      <c r="L1122" s="114"/>
    </row>
    <row r="1123" spans="1:12" ht="15" customHeight="1" x14ac:dyDescent="0.25">
      <c r="A1123" s="120" t="s">
        <v>1484</v>
      </c>
      <c r="B1123" s="119" t="s">
        <v>1460</v>
      </c>
      <c r="C1123" s="119" t="s">
        <v>1459</v>
      </c>
      <c r="D1123" s="119" t="s">
        <v>1407</v>
      </c>
      <c r="E1123" s="119" t="s">
        <v>371</v>
      </c>
      <c r="F1123" s="118" t="s">
        <v>373</v>
      </c>
      <c r="G1123" s="117">
        <v>98.4</v>
      </c>
      <c r="H1123" s="117">
        <v>83.65</v>
      </c>
      <c r="I1123" s="117">
        <v>2.75</v>
      </c>
      <c r="J1123" s="116">
        <v>60</v>
      </c>
      <c r="K1123" s="115" t="str">
        <f t="shared" si="17"/>
        <v/>
      </c>
      <c r="L1123" s="114"/>
    </row>
    <row r="1124" spans="1:12" ht="15" customHeight="1" x14ac:dyDescent="0.25">
      <c r="A1124" s="120" t="s">
        <v>1483</v>
      </c>
      <c r="B1124" s="119" t="s">
        <v>1460</v>
      </c>
      <c r="C1124" s="119" t="s">
        <v>1459</v>
      </c>
      <c r="D1124" s="119" t="s">
        <v>1407</v>
      </c>
      <c r="E1124" s="119" t="s">
        <v>303</v>
      </c>
      <c r="F1124" s="118" t="s">
        <v>373</v>
      </c>
      <c r="G1124" s="117">
        <v>86.45</v>
      </c>
      <c r="H1124" s="117">
        <v>73.5</v>
      </c>
      <c r="I1124" s="117">
        <v>2.75</v>
      </c>
      <c r="J1124" s="116">
        <v>386</v>
      </c>
      <c r="K1124" s="115" t="str">
        <f t="shared" si="17"/>
        <v/>
      </c>
      <c r="L1124" s="114"/>
    </row>
    <row r="1125" spans="1:12" ht="15" customHeight="1" x14ac:dyDescent="0.25">
      <c r="A1125" s="120" t="s">
        <v>1482</v>
      </c>
      <c r="B1125" s="119" t="s">
        <v>1460</v>
      </c>
      <c r="C1125" s="119" t="s">
        <v>1459</v>
      </c>
      <c r="D1125" s="119" t="s">
        <v>1407</v>
      </c>
      <c r="E1125" s="119" t="s">
        <v>301</v>
      </c>
      <c r="F1125" s="118" t="s">
        <v>373</v>
      </c>
      <c r="G1125" s="117">
        <v>76.099999999999994</v>
      </c>
      <c r="H1125" s="117">
        <v>64.7</v>
      </c>
      <c r="I1125" s="117">
        <v>2.75</v>
      </c>
      <c r="J1125" s="116">
        <v>500</v>
      </c>
      <c r="K1125" s="115" t="str">
        <f t="shared" si="17"/>
        <v/>
      </c>
      <c r="L1125" s="114"/>
    </row>
    <row r="1126" spans="1:12" ht="15" customHeight="1" x14ac:dyDescent="0.25">
      <c r="A1126" s="120" t="s">
        <v>1481</v>
      </c>
      <c r="B1126" s="119" t="s">
        <v>1460</v>
      </c>
      <c r="C1126" s="119" t="s">
        <v>1459</v>
      </c>
      <c r="D1126" s="119" t="s">
        <v>1407</v>
      </c>
      <c r="E1126" s="119" t="s">
        <v>939</v>
      </c>
      <c r="F1126" s="118" t="s">
        <v>373</v>
      </c>
      <c r="G1126" s="117">
        <v>66.599999999999994</v>
      </c>
      <c r="H1126" s="117">
        <v>56.65</v>
      </c>
      <c r="I1126" s="117">
        <v>2.75</v>
      </c>
      <c r="J1126" s="116">
        <v>132</v>
      </c>
      <c r="K1126" s="115" t="str">
        <f t="shared" si="17"/>
        <v/>
      </c>
      <c r="L1126" s="114"/>
    </row>
    <row r="1127" spans="1:12" ht="15" customHeight="1" x14ac:dyDescent="0.25">
      <c r="A1127" s="120" t="s">
        <v>1480</v>
      </c>
      <c r="B1127" s="119" t="s">
        <v>1460</v>
      </c>
      <c r="C1127" s="119" t="s">
        <v>1459</v>
      </c>
      <c r="D1127" s="119" t="s">
        <v>1407</v>
      </c>
      <c r="E1127" s="119" t="s">
        <v>299</v>
      </c>
      <c r="F1127" s="118" t="s">
        <v>373</v>
      </c>
      <c r="G1127" s="117">
        <v>66.900000000000006</v>
      </c>
      <c r="H1127" s="117">
        <v>56.9</v>
      </c>
      <c r="I1127" s="117">
        <v>2.75</v>
      </c>
      <c r="J1127" s="116">
        <v>367</v>
      </c>
      <c r="K1127" s="115" t="str">
        <f t="shared" si="17"/>
        <v/>
      </c>
      <c r="L1127" s="114"/>
    </row>
    <row r="1128" spans="1:12" ht="15" customHeight="1" x14ac:dyDescent="0.25">
      <c r="A1128" s="120" t="s">
        <v>1479</v>
      </c>
      <c r="B1128" s="119" t="s">
        <v>1460</v>
      </c>
      <c r="C1128" s="119" t="s">
        <v>1459</v>
      </c>
      <c r="D1128" s="119" t="s">
        <v>1440</v>
      </c>
      <c r="E1128" s="119" t="s">
        <v>301</v>
      </c>
      <c r="F1128" s="118" t="s">
        <v>373</v>
      </c>
      <c r="G1128" s="117">
        <v>76.099999999999994</v>
      </c>
      <c r="H1128" s="117">
        <v>64.7</v>
      </c>
      <c r="I1128" s="117">
        <v>2.75</v>
      </c>
      <c r="J1128" s="116">
        <v>456</v>
      </c>
      <c r="K1128" s="115" t="str">
        <f t="shared" si="17"/>
        <v/>
      </c>
      <c r="L1128" s="114"/>
    </row>
    <row r="1129" spans="1:12" ht="15" customHeight="1" x14ac:dyDescent="0.25">
      <c r="A1129" s="120" t="s">
        <v>1478</v>
      </c>
      <c r="B1129" s="119" t="s">
        <v>1460</v>
      </c>
      <c r="C1129" s="119" t="s">
        <v>1459</v>
      </c>
      <c r="D1129" s="119" t="s">
        <v>1440</v>
      </c>
      <c r="E1129" s="119" t="s">
        <v>299</v>
      </c>
      <c r="F1129" s="118" t="s">
        <v>373</v>
      </c>
      <c r="G1129" s="117">
        <v>66.900000000000006</v>
      </c>
      <c r="H1129" s="117">
        <v>56.9</v>
      </c>
      <c r="I1129" s="117">
        <v>2.75</v>
      </c>
      <c r="J1129" s="116">
        <v>500</v>
      </c>
      <c r="K1129" s="115" t="str">
        <f t="shared" si="17"/>
        <v/>
      </c>
      <c r="L1129" s="114"/>
    </row>
    <row r="1130" spans="1:12" ht="15" customHeight="1" x14ac:dyDescent="0.25">
      <c r="A1130" s="120" t="s">
        <v>1477</v>
      </c>
      <c r="B1130" s="119" t="s">
        <v>1460</v>
      </c>
      <c r="C1130" s="119" t="s">
        <v>1459</v>
      </c>
      <c r="D1130" s="119" t="s">
        <v>1440</v>
      </c>
      <c r="E1130" s="119" t="s">
        <v>1469</v>
      </c>
      <c r="F1130" s="118" t="s">
        <v>373</v>
      </c>
      <c r="G1130" s="117">
        <v>55.6</v>
      </c>
      <c r="H1130" s="117">
        <v>47.3</v>
      </c>
      <c r="I1130" s="117">
        <v>2.75</v>
      </c>
      <c r="J1130" s="116">
        <v>500</v>
      </c>
      <c r="K1130" s="115" t="str">
        <f t="shared" si="17"/>
        <v/>
      </c>
      <c r="L1130" s="114"/>
    </row>
    <row r="1131" spans="1:12" ht="15" customHeight="1" x14ac:dyDescent="0.25">
      <c r="A1131" s="120" t="s">
        <v>1476</v>
      </c>
      <c r="B1131" s="119" t="s">
        <v>1460</v>
      </c>
      <c r="C1131" s="119" t="s">
        <v>1459</v>
      </c>
      <c r="D1131" s="119" t="s">
        <v>1440</v>
      </c>
      <c r="E1131" s="119" t="s">
        <v>1475</v>
      </c>
      <c r="F1131" s="118" t="s">
        <v>373</v>
      </c>
      <c r="G1131" s="117">
        <v>49.8</v>
      </c>
      <c r="H1131" s="117">
        <v>42.35</v>
      </c>
      <c r="I1131" s="117">
        <v>2.75</v>
      </c>
      <c r="J1131" s="116">
        <v>379</v>
      </c>
      <c r="K1131" s="115" t="str">
        <f t="shared" si="17"/>
        <v/>
      </c>
      <c r="L1131" s="114"/>
    </row>
    <row r="1132" spans="1:12" ht="15" customHeight="1" x14ac:dyDescent="0.25">
      <c r="A1132" s="120" t="s">
        <v>1474</v>
      </c>
      <c r="B1132" s="119" t="s">
        <v>1460</v>
      </c>
      <c r="C1132" s="119" t="s">
        <v>1459</v>
      </c>
      <c r="D1132" s="119" t="s">
        <v>1436</v>
      </c>
      <c r="E1132" s="119" t="s">
        <v>371</v>
      </c>
      <c r="F1132" s="118" t="s">
        <v>373</v>
      </c>
      <c r="G1132" s="117">
        <v>98.4</v>
      </c>
      <c r="H1132" s="117">
        <v>83.65</v>
      </c>
      <c r="I1132" s="117">
        <v>2.75</v>
      </c>
      <c r="J1132" s="116">
        <v>247</v>
      </c>
      <c r="K1132" s="115" t="str">
        <f t="shared" si="17"/>
        <v/>
      </c>
      <c r="L1132" s="114"/>
    </row>
    <row r="1133" spans="1:12" ht="15" customHeight="1" x14ac:dyDescent="0.25">
      <c r="A1133" s="120" t="s">
        <v>1473</v>
      </c>
      <c r="B1133" s="119" t="s">
        <v>1460</v>
      </c>
      <c r="C1133" s="119" t="s">
        <v>1459</v>
      </c>
      <c r="D1133" s="119" t="s">
        <v>1436</v>
      </c>
      <c r="E1133" s="119" t="s">
        <v>303</v>
      </c>
      <c r="F1133" s="118" t="s">
        <v>373</v>
      </c>
      <c r="G1133" s="117">
        <v>86.45</v>
      </c>
      <c r="H1133" s="117">
        <v>73.5</v>
      </c>
      <c r="I1133" s="117">
        <v>2.75</v>
      </c>
      <c r="J1133" s="116">
        <v>500</v>
      </c>
      <c r="K1133" s="115" t="str">
        <f t="shared" si="17"/>
        <v/>
      </c>
      <c r="L1133" s="114"/>
    </row>
    <row r="1134" spans="1:12" ht="15" customHeight="1" x14ac:dyDescent="0.25">
      <c r="A1134" s="120" t="s">
        <v>1472</v>
      </c>
      <c r="B1134" s="119" t="s">
        <v>1460</v>
      </c>
      <c r="C1134" s="119" t="s">
        <v>1459</v>
      </c>
      <c r="D1134" s="119" t="s">
        <v>1436</v>
      </c>
      <c r="E1134" s="119" t="s">
        <v>301</v>
      </c>
      <c r="F1134" s="118" t="s">
        <v>373</v>
      </c>
      <c r="G1134" s="117">
        <v>76.099999999999994</v>
      </c>
      <c r="H1134" s="117">
        <v>64.7</v>
      </c>
      <c r="I1134" s="117">
        <v>2.75</v>
      </c>
      <c r="J1134" s="116">
        <v>500</v>
      </c>
      <c r="K1134" s="115" t="str">
        <f t="shared" si="17"/>
        <v/>
      </c>
      <c r="L1134" s="114"/>
    </row>
    <row r="1135" spans="1:12" ht="15" customHeight="1" x14ac:dyDescent="0.25">
      <c r="A1135" s="120" t="s">
        <v>1471</v>
      </c>
      <c r="B1135" s="119" t="s">
        <v>1460</v>
      </c>
      <c r="C1135" s="119" t="s">
        <v>1459</v>
      </c>
      <c r="D1135" s="119" t="s">
        <v>1436</v>
      </c>
      <c r="E1135" s="119" t="s">
        <v>299</v>
      </c>
      <c r="F1135" s="118" t="s">
        <v>373</v>
      </c>
      <c r="G1135" s="117">
        <v>66.900000000000006</v>
      </c>
      <c r="H1135" s="117">
        <v>56.9</v>
      </c>
      <c r="I1135" s="117">
        <v>2.75</v>
      </c>
      <c r="J1135" s="116">
        <v>500</v>
      </c>
      <c r="K1135" s="115" t="str">
        <f t="shared" si="17"/>
        <v/>
      </c>
      <c r="L1135" s="114"/>
    </row>
    <row r="1136" spans="1:12" ht="15" customHeight="1" x14ac:dyDescent="0.25">
      <c r="A1136" s="120" t="s">
        <v>1470</v>
      </c>
      <c r="B1136" s="119" t="s">
        <v>1460</v>
      </c>
      <c r="C1136" s="119" t="s">
        <v>1459</v>
      </c>
      <c r="D1136" s="119" t="s">
        <v>1436</v>
      </c>
      <c r="E1136" s="119" t="s">
        <v>1469</v>
      </c>
      <c r="F1136" s="118" t="s">
        <v>373</v>
      </c>
      <c r="G1136" s="117">
        <v>55.6</v>
      </c>
      <c r="H1136" s="117">
        <v>47.3</v>
      </c>
      <c r="I1136" s="117">
        <v>2.75</v>
      </c>
      <c r="J1136" s="116">
        <v>35</v>
      </c>
      <c r="K1136" s="115" t="str">
        <f t="shared" si="17"/>
        <v/>
      </c>
      <c r="L1136" s="114"/>
    </row>
    <row r="1137" spans="1:12" ht="15" customHeight="1" x14ac:dyDescent="0.25">
      <c r="A1137" s="120" t="s">
        <v>1468</v>
      </c>
      <c r="B1137" s="119" t="s">
        <v>1460</v>
      </c>
      <c r="C1137" s="119" t="s">
        <v>1459</v>
      </c>
      <c r="D1137" s="119" t="s">
        <v>925</v>
      </c>
      <c r="E1137" s="119" t="s">
        <v>371</v>
      </c>
      <c r="F1137" s="118" t="s">
        <v>373</v>
      </c>
      <c r="G1137" s="117">
        <v>98.4</v>
      </c>
      <c r="H1137" s="117">
        <v>83.65</v>
      </c>
      <c r="I1137" s="117">
        <v>2.75</v>
      </c>
      <c r="J1137" s="116">
        <v>25</v>
      </c>
      <c r="K1137" s="115" t="str">
        <f t="shared" si="17"/>
        <v/>
      </c>
      <c r="L1137" s="114"/>
    </row>
    <row r="1138" spans="1:12" ht="15" customHeight="1" x14ac:dyDescent="0.25">
      <c r="A1138" s="120" t="s">
        <v>1467</v>
      </c>
      <c r="B1138" s="119" t="s">
        <v>1460</v>
      </c>
      <c r="C1138" s="119" t="s">
        <v>1459</v>
      </c>
      <c r="D1138" s="119" t="s">
        <v>925</v>
      </c>
      <c r="E1138" s="119" t="s">
        <v>303</v>
      </c>
      <c r="F1138" s="118" t="s">
        <v>373</v>
      </c>
      <c r="G1138" s="117">
        <v>86.45</v>
      </c>
      <c r="H1138" s="117">
        <v>73.5</v>
      </c>
      <c r="I1138" s="117">
        <v>2.75</v>
      </c>
      <c r="J1138" s="116">
        <v>484</v>
      </c>
      <c r="K1138" s="115" t="str">
        <f t="shared" si="17"/>
        <v/>
      </c>
      <c r="L1138" s="114"/>
    </row>
    <row r="1139" spans="1:12" ht="15" customHeight="1" x14ac:dyDescent="0.25">
      <c r="A1139" s="120" t="s">
        <v>1466</v>
      </c>
      <c r="B1139" s="119" t="s">
        <v>1460</v>
      </c>
      <c r="C1139" s="119" t="s">
        <v>1459</v>
      </c>
      <c r="D1139" s="119" t="s">
        <v>925</v>
      </c>
      <c r="E1139" s="119" t="s">
        <v>301</v>
      </c>
      <c r="F1139" s="118" t="s">
        <v>373</v>
      </c>
      <c r="G1139" s="117">
        <v>76.099999999999994</v>
      </c>
      <c r="H1139" s="117">
        <v>64.7</v>
      </c>
      <c r="I1139" s="117">
        <v>2.75</v>
      </c>
      <c r="J1139" s="116">
        <v>500</v>
      </c>
      <c r="K1139" s="115" t="str">
        <f t="shared" si="17"/>
        <v/>
      </c>
      <c r="L1139" s="114"/>
    </row>
    <row r="1140" spans="1:12" ht="15" customHeight="1" x14ac:dyDescent="0.25">
      <c r="A1140" s="120" t="s">
        <v>1465</v>
      </c>
      <c r="B1140" s="119" t="s">
        <v>1460</v>
      </c>
      <c r="C1140" s="119" t="s">
        <v>1459</v>
      </c>
      <c r="D1140" s="119" t="s">
        <v>925</v>
      </c>
      <c r="E1140" s="119" t="s">
        <v>299</v>
      </c>
      <c r="F1140" s="118" t="s">
        <v>373</v>
      </c>
      <c r="G1140" s="117">
        <v>66.900000000000006</v>
      </c>
      <c r="H1140" s="117">
        <v>56.9</v>
      </c>
      <c r="I1140" s="117">
        <v>2.75</v>
      </c>
      <c r="J1140" s="116">
        <v>117</v>
      </c>
      <c r="K1140" s="115" t="str">
        <f t="shared" si="17"/>
        <v/>
      </c>
      <c r="L1140" s="114"/>
    </row>
    <row r="1141" spans="1:12" ht="15" customHeight="1" x14ac:dyDescent="0.25">
      <c r="A1141" s="120" t="s">
        <v>1464</v>
      </c>
      <c r="B1141" s="119" t="s">
        <v>1460</v>
      </c>
      <c r="C1141" s="119" t="s">
        <v>1459</v>
      </c>
      <c r="D1141" s="119" t="s">
        <v>1386</v>
      </c>
      <c r="E1141" s="119" t="s">
        <v>371</v>
      </c>
      <c r="F1141" s="118" t="s">
        <v>373</v>
      </c>
      <c r="G1141" s="117">
        <v>98.4</v>
      </c>
      <c r="H1141" s="117">
        <v>83.65</v>
      </c>
      <c r="I1141" s="117">
        <v>2.75</v>
      </c>
      <c r="J1141" s="116">
        <v>165</v>
      </c>
      <c r="K1141" s="115" t="str">
        <f t="shared" si="17"/>
        <v/>
      </c>
      <c r="L1141" s="114"/>
    </row>
    <row r="1142" spans="1:12" ht="15" customHeight="1" x14ac:dyDescent="0.25">
      <c r="A1142" s="120" t="s">
        <v>1463</v>
      </c>
      <c r="B1142" s="119" t="s">
        <v>1460</v>
      </c>
      <c r="C1142" s="119" t="s">
        <v>1459</v>
      </c>
      <c r="D1142" s="119" t="s">
        <v>1386</v>
      </c>
      <c r="E1142" s="119" t="s">
        <v>303</v>
      </c>
      <c r="F1142" s="118" t="s">
        <v>373</v>
      </c>
      <c r="G1142" s="117">
        <v>86.45</v>
      </c>
      <c r="H1142" s="117">
        <v>73.5</v>
      </c>
      <c r="I1142" s="117">
        <v>2.75</v>
      </c>
      <c r="J1142" s="116">
        <v>500</v>
      </c>
      <c r="K1142" s="115" t="str">
        <f t="shared" si="17"/>
        <v/>
      </c>
      <c r="L1142" s="114"/>
    </row>
    <row r="1143" spans="1:12" ht="15" customHeight="1" x14ac:dyDescent="0.25">
      <c r="A1143" s="120" t="s">
        <v>1462</v>
      </c>
      <c r="B1143" s="119" t="s">
        <v>1460</v>
      </c>
      <c r="C1143" s="119" t="s">
        <v>1459</v>
      </c>
      <c r="D1143" s="119" t="s">
        <v>1386</v>
      </c>
      <c r="E1143" s="119" t="s">
        <v>301</v>
      </c>
      <c r="F1143" s="118" t="s">
        <v>373</v>
      </c>
      <c r="G1143" s="117">
        <v>76.099999999999994</v>
      </c>
      <c r="H1143" s="117">
        <v>64.7</v>
      </c>
      <c r="I1143" s="117">
        <v>2.75</v>
      </c>
      <c r="J1143" s="116">
        <v>500</v>
      </c>
      <c r="K1143" s="115" t="str">
        <f t="shared" si="17"/>
        <v/>
      </c>
      <c r="L1143" s="114"/>
    </row>
    <row r="1144" spans="1:12" ht="15" customHeight="1" x14ac:dyDescent="0.25">
      <c r="A1144" s="120" t="s">
        <v>1461</v>
      </c>
      <c r="B1144" s="119" t="s">
        <v>1460</v>
      </c>
      <c r="C1144" s="119" t="s">
        <v>1459</v>
      </c>
      <c r="D1144" s="119" t="s">
        <v>1386</v>
      </c>
      <c r="E1144" s="119" t="s">
        <v>299</v>
      </c>
      <c r="F1144" s="118" t="s">
        <v>373</v>
      </c>
      <c r="G1144" s="117">
        <v>66.900000000000006</v>
      </c>
      <c r="H1144" s="117">
        <v>56.9</v>
      </c>
      <c r="I1144" s="117">
        <v>2.75</v>
      </c>
      <c r="J1144" s="116">
        <v>24</v>
      </c>
      <c r="K1144" s="115" t="str">
        <f t="shared" si="17"/>
        <v/>
      </c>
      <c r="L1144" s="114"/>
    </row>
    <row r="1145" spans="1:12" ht="15" customHeight="1" x14ac:dyDescent="0.25">
      <c r="A1145" s="120" t="s">
        <v>1458</v>
      </c>
      <c r="B1145" s="119" t="s">
        <v>1454</v>
      </c>
      <c r="C1145" s="119" t="s">
        <v>1453</v>
      </c>
      <c r="D1145" s="119" t="s">
        <v>1440</v>
      </c>
      <c r="E1145" s="119" t="s">
        <v>311</v>
      </c>
      <c r="F1145" s="118" t="s">
        <v>373</v>
      </c>
      <c r="G1145" s="117">
        <v>26.2</v>
      </c>
      <c r="H1145" s="117">
        <v>22.3</v>
      </c>
      <c r="I1145" s="117">
        <v>2.75</v>
      </c>
      <c r="J1145" s="116">
        <v>20</v>
      </c>
      <c r="K1145" s="115" t="str">
        <f t="shared" si="17"/>
        <v/>
      </c>
      <c r="L1145" s="114"/>
    </row>
    <row r="1146" spans="1:12" ht="15" customHeight="1" x14ac:dyDescent="0.25">
      <c r="A1146" s="120" t="s">
        <v>1457</v>
      </c>
      <c r="B1146" s="119" t="s">
        <v>1454</v>
      </c>
      <c r="C1146" s="119" t="s">
        <v>1453</v>
      </c>
      <c r="D1146" s="119" t="s">
        <v>1440</v>
      </c>
      <c r="E1146" s="119" t="s">
        <v>305</v>
      </c>
      <c r="F1146" s="118" t="s">
        <v>373</v>
      </c>
      <c r="G1146" s="117">
        <v>22.55</v>
      </c>
      <c r="H1146" s="117">
        <v>19.2</v>
      </c>
      <c r="I1146" s="117">
        <v>2.75</v>
      </c>
      <c r="J1146" s="116">
        <v>30</v>
      </c>
      <c r="K1146" s="115" t="str">
        <f t="shared" si="17"/>
        <v/>
      </c>
      <c r="L1146" s="114"/>
    </row>
    <row r="1147" spans="1:12" ht="15" customHeight="1" x14ac:dyDescent="0.25">
      <c r="A1147" s="120" t="s">
        <v>1456</v>
      </c>
      <c r="B1147" s="119" t="s">
        <v>1454</v>
      </c>
      <c r="C1147" s="119" t="s">
        <v>1453</v>
      </c>
      <c r="D1147" s="119" t="s">
        <v>1436</v>
      </c>
      <c r="E1147" s="119" t="s">
        <v>305</v>
      </c>
      <c r="F1147" s="118" t="s">
        <v>373</v>
      </c>
      <c r="G1147" s="117">
        <v>22.55</v>
      </c>
      <c r="H1147" s="117">
        <v>19.2</v>
      </c>
      <c r="I1147" s="117">
        <v>2.75</v>
      </c>
      <c r="J1147" s="116">
        <v>240</v>
      </c>
      <c r="K1147" s="115" t="str">
        <f t="shared" si="17"/>
        <v/>
      </c>
      <c r="L1147" s="114"/>
    </row>
    <row r="1148" spans="1:12" ht="15" customHeight="1" x14ac:dyDescent="0.25">
      <c r="A1148" s="120" t="s">
        <v>1455</v>
      </c>
      <c r="B1148" s="119" t="s">
        <v>1454</v>
      </c>
      <c r="C1148" s="119" t="s">
        <v>1453</v>
      </c>
      <c r="D1148" s="119" t="s">
        <v>1436</v>
      </c>
      <c r="E1148" s="119" t="s">
        <v>505</v>
      </c>
      <c r="F1148" s="118" t="s">
        <v>373</v>
      </c>
      <c r="G1148" s="117">
        <v>19.5</v>
      </c>
      <c r="H1148" s="117">
        <v>16.600000000000001</v>
      </c>
      <c r="I1148" s="117">
        <v>2.75</v>
      </c>
      <c r="J1148" s="116">
        <v>415</v>
      </c>
      <c r="K1148" s="115" t="str">
        <f t="shared" si="17"/>
        <v/>
      </c>
      <c r="L1148" s="114"/>
    </row>
    <row r="1149" spans="1:12" ht="15" customHeight="1" x14ac:dyDescent="0.25">
      <c r="A1149" s="120" t="s">
        <v>1452</v>
      </c>
      <c r="B1149" s="119" t="s">
        <v>1443</v>
      </c>
      <c r="C1149" s="119" t="s">
        <v>1442</v>
      </c>
      <c r="D1149" s="119" t="s">
        <v>1440</v>
      </c>
      <c r="E1149" s="119" t="s">
        <v>295</v>
      </c>
      <c r="F1149" s="118" t="s">
        <v>687</v>
      </c>
      <c r="G1149" s="117">
        <v>43.4</v>
      </c>
      <c r="H1149" s="117">
        <v>36.9</v>
      </c>
      <c r="I1149" s="117">
        <v>1.7</v>
      </c>
      <c r="J1149" s="116">
        <v>273</v>
      </c>
      <c r="K1149" s="115" t="str">
        <f t="shared" si="17"/>
        <v/>
      </c>
      <c r="L1149" s="114"/>
    </row>
    <row r="1150" spans="1:12" ht="15" customHeight="1" x14ac:dyDescent="0.25">
      <c r="A1150" s="120" t="s">
        <v>1451</v>
      </c>
      <c r="B1150" s="119" t="s">
        <v>1443</v>
      </c>
      <c r="C1150" s="119" t="s">
        <v>1442</v>
      </c>
      <c r="D1150" s="119" t="s">
        <v>1440</v>
      </c>
      <c r="E1150" s="119" t="s">
        <v>293</v>
      </c>
      <c r="F1150" s="118" t="s">
        <v>687</v>
      </c>
      <c r="G1150" s="117">
        <v>38.549999999999997</v>
      </c>
      <c r="H1150" s="117">
        <v>32.799999999999997</v>
      </c>
      <c r="I1150" s="117">
        <v>1.7</v>
      </c>
      <c r="J1150" s="116">
        <v>63</v>
      </c>
      <c r="K1150" s="115" t="str">
        <f t="shared" si="17"/>
        <v/>
      </c>
      <c r="L1150" s="114"/>
    </row>
    <row r="1151" spans="1:12" ht="15" customHeight="1" x14ac:dyDescent="0.25">
      <c r="A1151" s="120" t="s">
        <v>1450</v>
      </c>
      <c r="B1151" s="119" t="s">
        <v>1443</v>
      </c>
      <c r="C1151" s="119" t="s">
        <v>1442</v>
      </c>
      <c r="D1151" s="119" t="s">
        <v>1440</v>
      </c>
      <c r="E1151" s="119" t="s">
        <v>315</v>
      </c>
      <c r="F1151" s="118" t="s">
        <v>687</v>
      </c>
      <c r="G1151" s="117">
        <v>33.75</v>
      </c>
      <c r="H1151" s="117">
        <v>28.7</v>
      </c>
      <c r="I1151" s="117">
        <v>1.7</v>
      </c>
      <c r="J1151" s="116">
        <v>126</v>
      </c>
      <c r="K1151" s="115" t="str">
        <f t="shared" si="17"/>
        <v/>
      </c>
      <c r="L1151" s="114"/>
    </row>
    <row r="1152" spans="1:12" ht="15" customHeight="1" x14ac:dyDescent="0.25">
      <c r="A1152" s="120" t="s">
        <v>1449</v>
      </c>
      <c r="B1152" s="119" t="s">
        <v>1443</v>
      </c>
      <c r="C1152" s="119" t="s">
        <v>1442</v>
      </c>
      <c r="D1152" s="119" t="s">
        <v>1440</v>
      </c>
      <c r="E1152" s="119" t="s">
        <v>311</v>
      </c>
      <c r="F1152" s="118" t="s">
        <v>687</v>
      </c>
      <c r="G1152" s="117">
        <v>31</v>
      </c>
      <c r="H1152" s="117">
        <v>26.35</v>
      </c>
      <c r="I1152" s="117">
        <v>1.7</v>
      </c>
      <c r="J1152" s="116">
        <v>24</v>
      </c>
      <c r="K1152" s="115" t="str">
        <f t="shared" si="17"/>
        <v/>
      </c>
      <c r="L1152" s="114"/>
    </row>
    <row r="1153" spans="1:12" ht="15" customHeight="1" x14ac:dyDescent="0.25">
      <c r="A1153" s="120" t="s">
        <v>1448</v>
      </c>
      <c r="B1153" s="119" t="s">
        <v>1443</v>
      </c>
      <c r="C1153" s="119" t="s">
        <v>1442</v>
      </c>
      <c r="D1153" s="119" t="s">
        <v>1436</v>
      </c>
      <c r="E1153" s="119" t="s">
        <v>297</v>
      </c>
      <c r="F1153" s="118" t="s">
        <v>687</v>
      </c>
      <c r="G1153" s="117">
        <v>48.85</v>
      </c>
      <c r="H1153" s="117">
        <v>41.55</v>
      </c>
      <c r="I1153" s="117">
        <v>1.7</v>
      </c>
      <c r="J1153" s="116">
        <v>11</v>
      </c>
      <c r="K1153" s="115" t="str">
        <f t="shared" si="17"/>
        <v/>
      </c>
      <c r="L1153" s="114"/>
    </row>
    <row r="1154" spans="1:12" ht="15" customHeight="1" x14ac:dyDescent="0.25">
      <c r="A1154" s="120" t="s">
        <v>1447</v>
      </c>
      <c r="B1154" s="119" t="s">
        <v>1443</v>
      </c>
      <c r="C1154" s="119" t="s">
        <v>1442</v>
      </c>
      <c r="D1154" s="119" t="s">
        <v>1436</v>
      </c>
      <c r="E1154" s="119" t="s">
        <v>295</v>
      </c>
      <c r="F1154" s="118" t="s">
        <v>687</v>
      </c>
      <c r="G1154" s="117">
        <v>43.4</v>
      </c>
      <c r="H1154" s="117">
        <v>36.9</v>
      </c>
      <c r="I1154" s="117">
        <v>1.7</v>
      </c>
      <c r="J1154" s="116">
        <v>292</v>
      </c>
      <c r="K1154" s="115" t="str">
        <f t="shared" si="17"/>
        <v/>
      </c>
      <c r="L1154" s="114"/>
    </row>
    <row r="1155" spans="1:12" ht="15" customHeight="1" x14ac:dyDescent="0.25">
      <c r="A1155" s="120" t="s">
        <v>1446</v>
      </c>
      <c r="B1155" s="119" t="s">
        <v>1443</v>
      </c>
      <c r="C1155" s="119" t="s">
        <v>1442</v>
      </c>
      <c r="D1155" s="119" t="s">
        <v>1436</v>
      </c>
      <c r="E1155" s="119" t="s">
        <v>293</v>
      </c>
      <c r="F1155" s="118" t="s">
        <v>687</v>
      </c>
      <c r="G1155" s="117">
        <v>38.549999999999997</v>
      </c>
      <c r="H1155" s="117">
        <v>32.799999999999997</v>
      </c>
      <c r="I1155" s="117">
        <v>1.7</v>
      </c>
      <c r="J1155" s="116">
        <v>65</v>
      </c>
      <c r="K1155" s="115" t="str">
        <f t="shared" si="17"/>
        <v/>
      </c>
      <c r="L1155" s="114"/>
    </row>
    <row r="1156" spans="1:12" ht="15" customHeight="1" x14ac:dyDescent="0.25">
      <c r="A1156" s="120" t="s">
        <v>1445</v>
      </c>
      <c r="B1156" s="119" t="s">
        <v>1443</v>
      </c>
      <c r="C1156" s="119" t="s">
        <v>1442</v>
      </c>
      <c r="D1156" s="119" t="s">
        <v>1436</v>
      </c>
      <c r="E1156" s="119" t="s">
        <v>315</v>
      </c>
      <c r="F1156" s="118" t="s">
        <v>687</v>
      </c>
      <c r="G1156" s="117">
        <v>33.75</v>
      </c>
      <c r="H1156" s="117">
        <v>28.7</v>
      </c>
      <c r="I1156" s="117">
        <v>1.7</v>
      </c>
      <c r="J1156" s="116">
        <v>130</v>
      </c>
      <c r="K1156" s="115" t="str">
        <f t="shared" si="17"/>
        <v/>
      </c>
      <c r="L1156" s="114"/>
    </row>
    <row r="1157" spans="1:12" ht="15" customHeight="1" x14ac:dyDescent="0.25">
      <c r="A1157" s="120" t="s">
        <v>1444</v>
      </c>
      <c r="B1157" s="119" t="s">
        <v>1443</v>
      </c>
      <c r="C1157" s="119" t="s">
        <v>1442</v>
      </c>
      <c r="D1157" s="119" t="s">
        <v>1436</v>
      </c>
      <c r="E1157" s="119" t="s">
        <v>311</v>
      </c>
      <c r="F1157" s="118" t="s">
        <v>687</v>
      </c>
      <c r="G1157" s="117">
        <v>31</v>
      </c>
      <c r="H1157" s="117">
        <v>26.35</v>
      </c>
      <c r="I1157" s="117">
        <v>1.7</v>
      </c>
      <c r="J1157" s="116">
        <v>24</v>
      </c>
      <c r="K1157" s="115" t="str">
        <f t="shared" si="17"/>
        <v/>
      </c>
      <c r="L1157" s="114"/>
    </row>
    <row r="1158" spans="1:12" ht="15" customHeight="1" x14ac:dyDescent="0.25">
      <c r="A1158" s="120" t="s">
        <v>1441</v>
      </c>
      <c r="B1158" s="119" t="s">
        <v>1438</v>
      </c>
      <c r="C1158" s="119" t="s">
        <v>1437</v>
      </c>
      <c r="D1158" s="119" t="s">
        <v>1440</v>
      </c>
      <c r="E1158" s="119" t="s">
        <v>311</v>
      </c>
      <c r="F1158" s="118" t="s">
        <v>373</v>
      </c>
      <c r="G1158" s="117">
        <v>27.1</v>
      </c>
      <c r="H1158" s="117">
        <v>23.05</v>
      </c>
      <c r="I1158" s="117">
        <v>2.75</v>
      </c>
      <c r="J1158" s="116">
        <v>12</v>
      </c>
      <c r="K1158" s="115" t="str">
        <f t="shared" si="17"/>
        <v/>
      </c>
      <c r="L1158" s="114"/>
    </row>
    <row r="1159" spans="1:12" ht="15" customHeight="1" x14ac:dyDescent="0.25">
      <c r="A1159" s="120" t="s">
        <v>1439</v>
      </c>
      <c r="B1159" s="119" t="s">
        <v>1438</v>
      </c>
      <c r="C1159" s="119" t="s">
        <v>1437</v>
      </c>
      <c r="D1159" s="119" t="s">
        <v>1436</v>
      </c>
      <c r="E1159" s="119" t="s">
        <v>315</v>
      </c>
      <c r="F1159" s="118" t="s">
        <v>373</v>
      </c>
      <c r="G1159" s="117">
        <v>30.75</v>
      </c>
      <c r="H1159" s="117">
        <v>26.15</v>
      </c>
      <c r="I1159" s="117">
        <v>2.75</v>
      </c>
      <c r="J1159" s="116">
        <v>28</v>
      </c>
      <c r="K1159" s="115" t="str">
        <f t="shared" si="17"/>
        <v/>
      </c>
      <c r="L1159" s="114"/>
    </row>
    <row r="1160" spans="1:12" ht="15" customHeight="1" x14ac:dyDescent="0.25">
      <c r="A1160" s="120" t="s">
        <v>1435</v>
      </c>
      <c r="B1160" s="119" t="s">
        <v>1430</v>
      </c>
      <c r="C1160" s="119" t="s">
        <v>1429</v>
      </c>
      <c r="D1160" s="119" t="s">
        <v>1386</v>
      </c>
      <c r="E1160" s="119" t="s">
        <v>909</v>
      </c>
      <c r="F1160" s="118" t="s">
        <v>1428</v>
      </c>
      <c r="G1160" s="117">
        <v>20.45</v>
      </c>
      <c r="H1160" s="117">
        <v>19.45</v>
      </c>
      <c r="I1160" s="117"/>
      <c r="J1160" s="116">
        <v>29</v>
      </c>
      <c r="K1160" s="115" t="str">
        <f t="shared" si="17"/>
        <v/>
      </c>
      <c r="L1160" s="114"/>
    </row>
    <row r="1161" spans="1:12" ht="15" customHeight="1" x14ac:dyDescent="0.25">
      <c r="A1161" s="120" t="s">
        <v>1434</v>
      </c>
      <c r="B1161" s="119" t="s">
        <v>1430</v>
      </c>
      <c r="C1161" s="119" t="s">
        <v>1429</v>
      </c>
      <c r="D1161" s="119" t="s">
        <v>1386</v>
      </c>
      <c r="E1161" s="119" t="s">
        <v>884</v>
      </c>
      <c r="F1161" s="118" t="s">
        <v>1428</v>
      </c>
      <c r="G1161" s="117">
        <v>19.5</v>
      </c>
      <c r="H1161" s="117">
        <v>18.55</v>
      </c>
      <c r="I1161" s="117"/>
      <c r="J1161" s="116">
        <v>77</v>
      </c>
      <c r="K1161" s="115" t="str">
        <f t="shared" si="17"/>
        <v/>
      </c>
      <c r="L1161" s="114"/>
    </row>
    <row r="1162" spans="1:12" ht="15" customHeight="1" x14ac:dyDescent="0.25">
      <c r="A1162" s="120" t="s">
        <v>1433</v>
      </c>
      <c r="B1162" s="119" t="s">
        <v>1430</v>
      </c>
      <c r="C1162" s="119" t="s">
        <v>1429</v>
      </c>
      <c r="D1162" s="119" t="s">
        <v>1386</v>
      </c>
      <c r="E1162" s="119" t="s">
        <v>875</v>
      </c>
      <c r="F1162" s="118" t="s">
        <v>1428</v>
      </c>
      <c r="G1162" s="117">
        <v>18.899999999999999</v>
      </c>
      <c r="H1162" s="117">
        <v>18</v>
      </c>
      <c r="I1162" s="117"/>
      <c r="J1162" s="116">
        <v>203</v>
      </c>
      <c r="K1162" s="115" t="str">
        <f t="shared" si="17"/>
        <v/>
      </c>
      <c r="L1162" s="114"/>
    </row>
    <row r="1163" spans="1:12" ht="15" customHeight="1" x14ac:dyDescent="0.25">
      <c r="A1163" s="120" t="s">
        <v>1432</v>
      </c>
      <c r="B1163" s="119" t="s">
        <v>1430</v>
      </c>
      <c r="C1163" s="119" t="s">
        <v>1429</v>
      </c>
      <c r="D1163" s="119" t="s">
        <v>1386</v>
      </c>
      <c r="E1163" s="119" t="s">
        <v>871</v>
      </c>
      <c r="F1163" s="118" t="s">
        <v>1428</v>
      </c>
      <c r="G1163" s="117">
        <v>17.2</v>
      </c>
      <c r="H1163" s="117">
        <v>16.350000000000001</v>
      </c>
      <c r="I1163" s="117"/>
      <c r="J1163" s="116">
        <v>48</v>
      </c>
      <c r="K1163" s="115" t="str">
        <f t="shared" ref="K1163:K1226" si="18">IF(L1163="","",IF(L1163&lt;50,G1163-($K$9*G1163),IF(L1163&gt;=50,H1163-($K$9*H1163))))</f>
        <v/>
      </c>
      <c r="L1163" s="114"/>
    </row>
    <row r="1164" spans="1:12" ht="15" customHeight="1" x14ac:dyDescent="0.25">
      <c r="A1164" s="120" t="s">
        <v>1431</v>
      </c>
      <c r="B1164" s="119" t="s">
        <v>1430</v>
      </c>
      <c r="C1164" s="119" t="s">
        <v>1429</v>
      </c>
      <c r="D1164" s="119" t="s">
        <v>1386</v>
      </c>
      <c r="E1164" s="119" t="s">
        <v>878</v>
      </c>
      <c r="F1164" s="118" t="s">
        <v>1428</v>
      </c>
      <c r="G1164" s="117">
        <v>15.7</v>
      </c>
      <c r="H1164" s="117">
        <v>14.95</v>
      </c>
      <c r="I1164" s="117"/>
      <c r="J1164" s="116">
        <v>14</v>
      </c>
      <c r="K1164" s="115" t="str">
        <f t="shared" si="18"/>
        <v/>
      </c>
      <c r="L1164" s="114"/>
    </row>
    <row r="1165" spans="1:12" ht="15" customHeight="1" x14ac:dyDescent="0.25">
      <c r="A1165" s="120" t="s">
        <v>1427</v>
      </c>
      <c r="B1165" s="119" t="s">
        <v>1424</v>
      </c>
      <c r="C1165" s="119" t="s">
        <v>1423</v>
      </c>
      <c r="D1165" s="119" t="s">
        <v>1386</v>
      </c>
      <c r="E1165" s="119" t="s">
        <v>909</v>
      </c>
      <c r="F1165" s="118" t="s">
        <v>1127</v>
      </c>
      <c r="G1165" s="117">
        <v>20.45</v>
      </c>
      <c r="H1165" s="117">
        <v>19.45</v>
      </c>
      <c r="I1165" s="117"/>
      <c r="J1165" s="116">
        <v>58</v>
      </c>
      <c r="K1165" s="115" t="str">
        <f t="shared" si="18"/>
        <v/>
      </c>
      <c r="L1165" s="114"/>
    </row>
    <row r="1166" spans="1:12" ht="15" customHeight="1" x14ac:dyDescent="0.25">
      <c r="A1166" s="120" t="s">
        <v>1426</v>
      </c>
      <c r="B1166" s="119" t="s">
        <v>1424</v>
      </c>
      <c r="C1166" s="119" t="s">
        <v>1423</v>
      </c>
      <c r="D1166" s="119" t="s">
        <v>1386</v>
      </c>
      <c r="E1166" s="119" t="s">
        <v>884</v>
      </c>
      <c r="F1166" s="118" t="s">
        <v>1127</v>
      </c>
      <c r="G1166" s="117">
        <v>19.5</v>
      </c>
      <c r="H1166" s="117">
        <v>18.55</v>
      </c>
      <c r="I1166" s="117"/>
      <c r="J1166" s="116">
        <v>42</v>
      </c>
      <c r="K1166" s="115" t="str">
        <f t="shared" si="18"/>
        <v/>
      </c>
      <c r="L1166" s="114"/>
    </row>
    <row r="1167" spans="1:12" ht="15" customHeight="1" x14ac:dyDescent="0.25">
      <c r="A1167" s="120" t="s">
        <v>1425</v>
      </c>
      <c r="B1167" s="119" t="s">
        <v>1424</v>
      </c>
      <c r="C1167" s="119" t="s">
        <v>1423</v>
      </c>
      <c r="D1167" s="119" t="s">
        <v>1386</v>
      </c>
      <c r="E1167" s="119" t="s">
        <v>875</v>
      </c>
      <c r="F1167" s="118" t="s">
        <v>1127</v>
      </c>
      <c r="G1167" s="117">
        <v>18.899999999999999</v>
      </c>
      <c r="H1167" s="117">
        <v>18</v>
      </c>
      <c r="I1167" s="117"/>
      <c r="J1167" s="116">
        <v>96</v>
      </c>
      <c r="K1167" s="115" t="str">
        <f t="shared" si="18"/>
        <v/>
      </c>
      <c r="L1167" s="114"/>
    </row>
    <row r="1168" spans="1:12" ht="15" customHeight="1" x14ac:dyDescent="0.25">
      <c r="A1168" s="120" t="s">
        <v>1422</v>
      </c>
      <c r="B1168" s="119" t="s">
        <v>1419</v>
      </c>
      <c r="C1168" s="119" t="s">
        <v>1418</v>
      </c>
      <c r="D1168" s="119" t="s">
        <v>1386</v>
      </c>
      <c r="E1168" s="119" t="s">
        <v>985</v>
      </c>
      <c r="F1168" s="118" t="s">
        <v>883</v>
      </c>
      <c r="G1168" s="117">
        <v>21.4</v>
      </c>
      <c r="H1168" s="117">
        <v>20.350000000000001</v>
      </c>
      <c r="I1168" s="117"/>
      <c r="J1168" s="116">
        <v>279</v>
      </c>
      <c r="K1168" s="115" t="str">
        <f t="shared" si="18"/>
        <v/>
      </c>
      <c r="L1168" s="114"/>
    </row>
    <row r="1169" spans="1:12" ht="15" customHeight="1" x14ac:dyDescent="0.25">
      <c r="A1169" s="120" t="s">
        <v>1421</v>
      </c>
      <c r="B1169" s="119" t="s">
        <v>1419</v>
      </c>
      <c r="C1169" s="119" t="s">
        <v>1418</v>
      </c>
      <c r="D1169" s="119" t="s">
        <v>1386</v>
      </c>
      <c r="E1169" s="119" t="s">
        <v>909</v>
      </c>
      <c r="F1169" s="118" t="s">
        <v>883</v>
      </c>
      <c r="G1169" s="117">
        <v>20.45</v>
      </c>
      <c r="H1169" s="117">
        <v>19.45</v>
      </c>
      <c r="I1169" s="117"/>
      <c r="J1169" s="116">
        <v>500</v>
      </c>
      <c r="K1169" s="115" t="str">
        <f t="shared" si="18"/>
        <v/>
      </c>
      <c r="L1169" s="114"/>
    </row>
    <row r="1170" spans="1:12" ht="15" customHeight="1" x14ac:dyDescent="0.25">
      <c r="A1170" s="120" t="s">
        <v>1420</v>
      </c>
      <c r="B1170" s="119" t="s">
        <v>1419</v>
      </c>
      <c r="C1170" s="119" t="s">
        <v>1418</v>
      </c>
      <c r="D1170" s="119" t="s">
        <v>1386</v>
      </c>
      <c r="E1170" s="119" t="s">
        <v>875</v>
      </c>
      <c r="F1170" s="118" t="s">
        <v>883</v>
      </c>
      <c r="G1170" s="117">
        <v>18.899999999999999</v>
      </c>
      <c r="H1170" s="117">
        <v>18</v>
      </c>
      <c r="I1170" s="117"/>
      <c r="J1170" s="116">
        <v>500</v>
      </c>
      <c r="K1170" s="115" t="str">
        <f t="shared" si="18"/>
        <v/>
      </c>
      <c r="L1170" s="114"/>
    </row>
    <row r="1171" spans="1:12" ht="15" customHeight="1" x14ac:dyDescent="0.25">
      <c r="A1171" s="120" t="s">
        <v>1417</v>
      </c>
      <c r="B1171" s="119" t="s">
        <v>1413</v>
      </c>
      <c r="C1171" s="119" t="s">
        <v>1412</v>
      </c>
      <c r="D1171" s="119" t="s">
        <v>1386</v>
      </c>
      <c r="E1171" s="119" t="s">
        <v>884</v>
      </c>
      <c r="F1171" s="118" t="s">
        <v>877</v>
      </c>
      <c r="G1171" s="117">
        <v>19.5</v>
      </c>
      <c r="H1171" s="117">
        <v>18.55</v>
      </c>
      <c r="I1171" s="117"/>
      <c r="J1171" s="116">
        <v>9</v>
      </c>
      <c r="K1171" s="115" t="str">
        <f t="shared" si="18"/>
        <v/>
      </c>
      <c r="L1171" s="114"/>
    </row>
    <row r="1172" spans="1:12" ht="15" customHeight="1" x14ac:dyDescent="0.25">
      <c r="A1172" s="120" t="s">
        <v>1416</v>
      </c>
      <c r="B1172" s="119" t="s">
        <v>1413</v>
      </c>
      <c r="C1172" s="119" t="s">
        <v>1412</v>
      </c>
      <c r="D1172" s="119" t="s">
        <v>1386</v>
      </c>
      <c r="E1172" s="119" t="s">
        <v>875</v>
      </c>
      <c r="F1172" s="118" t="s">
        <v>877</v>
      </c>
      <c r="G1172" s="117">
        <v>18.899999999999999</v>
      </c>
      <c r="H1172" s="117">
        <v>18</v>
      </c>
      <c r="I1172" s="117"/>
      <c r="J1172" s="116">
        <v>269</v>
      </c>
      <c r="K1172" s="115" t="str">
        <f t="shared" si="18"/>
        <v/>
      </c>
      <c r="L1172" s="114"/>
    </row>
    <row r="1173" spans="1:12" ht="15" customHeight="1" x14ac:dyDescent="0.25">
      <c r="A1173" s="120" t="s">
        <v>1415</v>
      </c>
      <c r="B1173" s="119" t="s">
        <v>1413</v>
      </c>
      <c r="C1173" s="119" t="s">
        <v>1412</v>
      </c>
      <c r="D1173" s="119" t="s">
        <v>1386</v>
      </c>
      <c r="E1173" s="119" t="s">
        <v>871</v>
      </c>
      <c r="F1173" s="118" t="s">
        <v>877</v>
      </c>
      <c r="G1173" s="117">
        <v>17.2</v>
      </c>
      <c r="H1173" s="117">
        <v>16.350000000000001</v>
      </c>
      <c r="I1173" s="117"/>
      <c r="J1173" s="116">
        <v>92</v>
      </c>
      <c r="K1173" s="115" t="str">
        <f t="shared" si="18"/>
        <v/>
      </c>
      <c r="L1173" s="114"/>
    </row>
    <row r="1174" spans="1:12" ht="15" customHeight="1" x14ac:dyDescent="0.25">
      <c r="A1174" s="120" t="s">
        <v>1414</v>
      </c>
      <c r="B1174" s="119" t="s">
        <v>1413</v>
      </c>
      <c r="C1174" s="119" t="s">
        <v>1412</v>
      </c>
      <c r="D1174" s="119" t="s">
        <v>1386</v>
      </c>
      <c r="E1174" s="119" t="s">
        <v>878</v>
      </c>
      <c r="F1174" s="118" t="s">
        <v>877</v>
      </c>
      <c r="G1174" s="117">
        <v>15.7</v>
      </c>
      <c r="H1174" s="117">
        <v>14.95</v>
      </c>
      <c r="I1174" s="117"/>
      <c r="J1174" s="116">
        <v>8</v>
      </c>
      <c r="K1174" s="115" t="str">
        <f t="shared" si="18"/>
        <v/>
      </c>
      <c r="L1174" s="114"/>
    </row>
    <row r="1175" spans="1:12" ht="15" customHeight="1" x14ac:dyDescent="0.25">
      <c r="A1175" s="120" t="s">
        <v>1411</v>
      </c>
      <c r="B1175" s="119" t="s">
        <v>1404</v>
      </c>
      <c r="C1175" s="119" t="s">
        <v>1403</v>
      </c>
      <c r="D1175" s="119" t="s">
        <v>285</v>
      </c>
      <c r="E1175" s="119" t="s">
        <v>989</v>
      </c>
      <c r="F1175" s="118" t="s">
        <v>285</v>
      </c>
      <c r="G1175" s="117">
        <v>40.450000000000003</v>
      </c>
      <c r="H1175" s="117">
        <v>38.450000000000003</v>
      </c>
      <c r="I1175" s="117"/>
      <c r="J1175" s="116">
        <v>247</v>
      </c>
      <c r="K1175" s="115" t="str">
        <f t="shared" si="18"/>
        <v/>
      </c>
      <c r="L1175" s="114"/>
    </row>
    <row r="1176" spans="1:12" ht="15" customHeight="1" x14ac:dyDescent="0.25">
      <c r="A1176" s="120" t="s">
        <v>1410</v>
      </c>
      <c r="B1176" s="119" t="s">
        <v>1404</v>
      </c>
      <c r="C1176" s="119" t="s">
        <v>1403</v>
      </c>
      <c r="D1176" s="119" t="s">
        <v>285</v>
      </c>
      <c r="E1176" s="119" t="s">
        <v>985</v>
      </c>
      <c r="F1176" s="118" t="s">
        <v>285</v>
      </c>
      <c r="G1176" s="117">
        <v>37.299999999999997</v>
      </c>
      <c r="H1176" s="117">
        <v>35.450000000000003</v>
      </c>
      <c r="I1176" s="117"/>
      <c r="J1176" s="116">
        <v>494</v>
      </c>
      <c r="K1176" s="115" t="str">
        <f t="shared" si="18"/>
        <v/>
      </c>
      <c r="L1176" s="114"/>
    </row>
    <row r="1177" spans="1:12" ht="15" customHeight="1" x14ac:dyDescent="0.25">
      <c r="A1177" s="120" t="s">
        <v>1409</v>
      </c>
      <c r="B1177" s="119" t="s">
        <v>1404</v>
      </c>
      <c r="C1177" s="119" t="s">
        <v>1403</v>
      </c>
      <c r="D1177" s="119" t="s">
        <v>1407</v>
      </c>
      <c r="E1177" s="119" t="s">
        <v>989</v>
      </c>
      <c r="F1177" s="118" t="s">
        <v>285</v>
      </c>
      <c r="G1177" s="117">
        <v>40.450000000000003</v>
      </c>
      <c r="H1177" s="117">
        <v>38.450000000000003</v>
      </c>
      <c r="I1177" s="117"/>
      <c r="J1177" s="116">
        <v>72</v>
      </c>
      <c r="K1177" s="115" t="str">
        <f t="shared" si="18"/>
        <v/>
      </c>
      <c r="L1177" s="114"/>
    </row>
    <row r="1178" spans="1:12" ht="15" customHeight="1" x14ac:dyDescent="0.25">
      <c r="A1178" s="120" t="s">
        <v>1408</v>
      </c>
      <c r="B1178" s="119" t="s">
        <v>1404</v>
      </c>
      <c r="C1178" s="119" t="s">
        <v>1403</v>
      </c>
      <c r="D1178" s="119" t="s">
        <v>1407</v>
      </c>
      <c r="E1178" s="119" t="s">
        <v>985</v>
      </c>
      <c r="F1178" s="118" t="s">
        <v>285</v>
      </c>
      <c r="G1178" s="117">
        <v>37.299999999999997</v>
      </c>
      <c r="H1178" s="117">
        <v>35.450000000000003</v>
      </c>
      <c r="I1178" s="117"/>
      <c r="J1178" s="116">
        <v>500</v>
      </c>
      <c r="K1178" s="115" t="str">
        <f t="shared" si="18"/>
        <v/>
      </c>
      <c r="L1178" s="114"/>
    </row>
    <row r="1179" spans="1:12" ht="15" customHeight="1" x14ac:dyDescent="0.25">
      <c r="A1179" s="120" t="s">
        <v>1406</v>
      </c>
      <c r="B1179" s="119" t="s">
        <v>1404</v>
      </c>
      <c r="C1179" s="119" t="s">
        <v>1403</v>
      </c>
      <c r="D1179" s="119" t="s">
        <v>1386</v>
      </c>
      <c r="E1179" s="119" t="s">
        <v>985</v>
      </c>
      <c r="F1179" s="118" t="s">
        <v>285</v>
      </c>
      <c r="G1179" s="117">
        <v>37.299999999999997</v>
      </c>
      <c r="H1179" s="117">
        <v>35.450000000000003</v>
      </c>
      <c r="I1179" s="117"/>
      <c r="J1179" s="116">
        <v>500</v>
      </c>
      <c r="K1179" s="115" t="str">
        <f t="shared" si="18"/>
        <v/>
      </c>
      <c r="L1179" s="114"/>
    </row>
    <row r="1180" spans="1:12" ht="15" customHeight="1" x14ac:dyDescent="0.25">
      <c r="A1180" s="120" t="s">
        <v>1405</v>
      </c>
      <c r="B1180" s="119" t="s">
        <v>1404</v>
      </c>
      <c r="C1180" s="119" t="s">
        <v>1403</v>
      </c>
      <c r="D1180" s="119" t="s">
        <v>1386</v>
      </c>
      <c r="E1180" s="119" t="s">
        <v>909</v>
      </c>
      <c r="F1180" s="118" t="s">
        <v>285</v>
      </c>
      <c r="G1180" s="117">
        <v>36.299999999999997</v>
      </c>
      <c r="H1180" s="117">
        <v>34.5</v>
      </c>
      <c r="I1180" s="117"/>
      <c r="J1180" s="116">
        <v>500</v>
      </c>
      <c r="K1180" s="115" t="str">
        <f t="shared" si="18"/>
        <v/>
      </c>
      <c r="L1180" s="114"/>
    </row>
    <row r="1181" spans="1:12" ht="15" customHeight="1" x14ac:dyDescent="0.25">
      <c r="A1181" s="120" t="s">
        <v>1402</v>
      </c>
      <c r="B1181" s="119" t="s">
        <v>1399</v>
      </c>
      <c r="C1181" s="119" t="s">
        <v>1398</v>
      </c>
      <c r="D1181" s="119" t="s">
        <v>1386</v>
      </c>
      <c r="E1181" s="119" t="s">
        <v>884</v>
      </c>
      <c r="F1181" s="118" t="s">
        <v>870</v>
      </c>
      <c r="G1181" s="117">
        <v>19.5</v>
      </c>
      <c r="H1181" s="117">
        <v>18.55</v>
      </c>
      <c r="I1181" s="117"/>
      <c r="J1181" s="116">
        <v>99</v>
      </c>
      <c r="K1181" s="115" t="str">
        <f t="shared" si="18"/>
        <v/>
      </c>
      <c r="L1181" s="114"/>
    </row>
    <row r="1182" spans="1:12" ht="15" customHeight="1" x14ac:dyDescent="0.25">
      <c r="A1182" s="120" t="s">
        <v>1401</v>
      </c>
      <c r="B1182" s="119" t="s">
        <v>1399</v>
      </c>
      <c r="C1182" s="119" t="s">
        <v>1398</v>
      </c>
      <c r="D1182" s="119" t="s">
        <v>1386</v>
      </c>
      <c r="E1182" s="119" t="s">
        <v>875</v>
      </c>
      <c r="F1182" s="118" t="s">
        <v>870</v>
      </c>
      <c r="G1182" s="117">
        <v>18.899999999999999</v>
      </c>
      <c r="H1182" s="117">
        <v>18</v>
      </c>
      <c r="I1182" s="117"/>
      <c r="J1182" s="116">
        <v>89</v>
      </c>
      <c r="K1182" s="115" t="str">
        <f t="shared" si="18"/>
        <v/>
      </c>
      <c r="L1182" s="114"/>
    </row>
    <row r="1183" spans="1:12" ht="15" customHeight="1" x14ac:dyDescent="0.25">
      <c r="A1183" s="120" t="s">
        <v>1400</v>
      </c>
      <c r="B1183" s="119" t="s">
        <v>1399</v>
      </c>
      <c r="C1183" s="119" t="s">
        <v>1398</v>
      </c>
      <c r="D1183" s="119" t="s">
        <v>1386</v>
      </c>
      <c r="E1183" s="119" t="s">
        <v>871</v>
      </c>
      <c r="F1183" s="118" t="s">
        <v>870</v>
      </c>
      <c r="G1183" s="117">
        <v>17.2</v>
      </c>
      <c r="H1183" s="117">
        <v>16.350000000000001</v>
      </c>
      <c r="I1183" s="117"/>
      <c r="J1183" s="116">
        <v>10</v>
      </c>
      <c r="K1183" s="115" t="str">
        <f t="shared" si="18"/>
        <v/>
      </c>
      <c r="L1183" s="114"/>
    </row>
    <row r="1184" spans="1:12" ht="15" customHeight="1" x14ac:dyDescent="0.25">
      <c r="A1184" s="120" t="s">
        <v>1397</v>
      </c>
      <c r="B1184" s="119" t="s">
        <v>1394</v>
      </c>
      <c r="C1184" s="119" t="s">
        <v>1393</v>
      </c>
      <c r="D1184" s="119" t="s">
        <v>1386</v>
      </c>
      <c r="E1184" s="119" t="s">
        <v>884</v>
      </c>
      <c r="F1184" s="118" t="s">
        <v>888</v>
      </c>
      <c r="G1184" s="117">
        <v>19.5</v>
      </c>
      <c r="H1184" s="117">
        <v>18.55</v>
      </c>
      <c r="I1184" s="117"/>
      <c r="J1184" s="116">
        <v>17</v>
      </c>
      <c r="K1184" s="115" t="str">
        <f t="shared" si="18"/>
        <v/>
      </c>
      <c r="L1184" s="114"/>
    </row>
    <row r="1185" spans="1:12" ht="15" customHeight="1" x14ac:dyDescent="0.25">
      <c r="A1185" s="120" t="s">
        <v>1396</v>
      </c>
      <c r="B1185" s="119" t="s">
        <v>1394</v>
      </c>
      <c r="C1185" s="119" t="s">
        <v>1393</v>
      </c>
      <c r="D1185" s="119" t="s">
        <v>1386</v>
      </c>
      <c r="E1185" s="119" t="s">
        <v>875</v>
      </c>
      <c r="F1185" s="118" t="s">
        <v>888</v>
      </c>
      <c r="G1185" s="117">
        <v>18.899999999999999</v>
      </c>
      <c r="H1185" s="117">
        <v>18</v>
      </c>
      <c r="I1185" s="117"/>
      <c r="J1185" s="116">
        <v>138</v>
      </c>
      <c r="K1185" s="115" t="str">
        <f t="shared" si="18"/>
        <v/>
      </c>
      <c r="L1185" s="114"/>
    </row>
    <row r="1186" spans="1:12" ht="15" customHeight="1" x14ac:dyDescent="0.25">
      <c r="A1186" s="120" t="s">
        <v>1395</v>
      </c>
      <c r="B1186" s="119" t="s">
        <v>1394</v>
      </c>
      <c r="C1186" s="119" t="s">
        <v>1393</v>
      </c>
      <c r="D1186" s="119" t="s">
        <v>1386</v>
      </c>
      <c r="E1186" s="119" t="s">
        <v>871</v>
      </c>
      <c r="F1186" s="118" t="s">
        <v>888</v>
      </c>
      <c r="G1186" s="117">
        <v>17.2</v>
      </c>
      <c r="H1186" s="117">
        <v>16.350000000000001</v>
      </c>
      <c r="I1186" s="117"/>
      <c r="J1186" s="116">
        <v>135</v>
      </c>
      <c r="K1186" s="115" t="str">
        <f t="shared" si="18"/>
        <v/>
      </c>
      <c r="L1186" s="114"/>
    </row>
    <row r="1187" spans="1:12" ht="15" customHeight="1" x14ac:dyDescent="0.25">
      <c r="A1187" s="120" t="s">
        <v>1392</v>
      </c>
      <c r="B1187" s="119" t="s">
        <v>1388</v>
      </c>
      <c r="C1187" s="119" t="s">
        <v>1387</v>
      </c>
      <c r="D1187" s="119" t="s">
        <v>1386</v>
      </c>
      <c r="E1187" s="119" t="s">
        <v>884</v>
      </c>
      <c r="F1187" s="118" t="s">
        <v>883</v>
      </c>
      <c r="G1187" s="117">
        <v>19.5</v>
      </c>
      <c r="H1187" s="117">
        <v>18.55</v>
      </c>
      <c r="I1187" s="117"/>
      <c r="J1187" s="116">
        <v>115</v>
      </c>
      <c r="K1187" s="115" t="str">
        <f t="shared" si="18"/>
        <v/>
      </c>
      <c r="L1187" s="114"/>
    </row>
    <row r="1188" spans="1:12" ht="15" customHeight="1" x14ac:dyDescent="0.25">
      <c r="A1188" s="120" t="s">
        <v>1391</v>
      </c>
      <c r="B1188" s="119" t="s">
        <v>1388</v>
      </c>
      <c r="C1188" s="119" t="s">
        <v>1387</v>
      </c>
      <c r="D1188" s="119" t="s">
        <v>1386</v>
      </c>
      <c r="E1188" s="119" t="s">
        <v>875</v>
      </c>
      <c r="F1188" s="118" t="s">
        <v>883</v>
      </c>
      <c r="G1188" s="117">
        <v>18.899999999999999</v>
      </c>
      <c r="H1188" s="117">
        <v>18</v>
      </c>
      <c r="I1188" s="117"/>
      <c r="J1188" s="116">
        <v>121</v>
      </c>
      <c r="K1188" s="115" t="str">
        <f t="shared" si="18"/>
        <v/>
      </c>
      <c r="L1188" s="114"/>
    </row>
    <row r="1189" spans="1:12" ht="15" customHeight="1" x14ac:dyDescent="0.25">
      <c r="A1189" s="120" t="s">
        <v>1390</v>
      </c>
      <c r="B1189" s="119" t="s">
        <v>1388</v>
      </c>
      <c r="C1189" s="119" t="s">
        <v>1387</v>
      </c>
      <c r="D1189" s="119" t="s">
        <v>1386</v>
      </c>
      <c r="E1189" s="119" t="s">
        <v>871</v>
      </c>
      <c r="F1189" s="118" t="s">
        <v>883</v>
      </c>
      <c r="G1189" s="117">
        <v>17.2</v>
      </c>
      <c r="H1189" s="117">
        <v>16.350000000000001</v>
      </c>
      <c r="I1189" s="117"/>
      <c r="J1189" s="116">
        <v>30</v>
      </c>
      <c r="K1189" s="115" t="str">
        <f t="shared" si="18"/>
        <v/>
      </c>
      <c r="L1189" s="114"/>
    </row>
    <row r="1190" spans="1:12" ht="15" customHeight="1" x14ac:dyDescent="0.25">
      <c r="A1190" s="120" t="s">
        <v>1389</v>
      </c>
      <c r="B1190" s="119" t="s">
        <v>1388</v>
      </c>
      <c r="C1190" s="119" t="s">
        <v>1387</v>
      </c>
      <c r="D1190" s="119" t="s">
        <v>1386</v>
      </c>
      <c r="E1190" s="119" t="s">
        <v>878</v>
      </c>
      <c r="F1190" s="118" t="s">
        <v>883</v>
      </c>
      <c r="G1190" s="117">
        <v>15.7</v>
      </c>
      <c r="H1190" s="117">
        <v>14.95</v>
      </c>
      <c r="I1190" s="117"/>
      <c r="J1190" s="116">
        <v>7</v>
      </c>
      <c r="K1190" s="115" t="str">
        <f t="shared" si="18"/>
        <v/>
      </c>
      <c r="L1190" s="114"/>
    </row>
    <row r="1191" spans="1:12" ht="15" customHeight="1" x14ac:dyDescent="0.25">
      <c r="A1191" s="120" t="s">
        <v>1385</v>
      </c>
      <c r="B1191" s="119" t="s">
        <v>1383</v>
      </c>
      <c r="C1191" s="119" t="s">
        <v>1382</v>
      </c>
      <c r="D1191" s="119" t="s">
        <v>285</v>
      </c>
      <c r="E1191" s="119" t="s">
        <v>597</v>
      </c>
      <c r="F1191" s="118" t="s">
        <v>286</v>
      </c>
      <c r="G1191" s="117">
        <v>30.5</v>
      </c>
      <c r="H1191" s="117">
        <v>25.95</v>
      </c>
      <c r="I1191" s="117"/>
      <c r="J1191" s="116">
        <v>38</v>
      </c>
      <c r="K1191" s="115" t="str">
        <f t="shared" si="18"/>
        <v/>
      </c>
      <c r="L1191" s="114"/>
    </row>
    <row r="1192" spans="1:12" ht="15" customHeight="1" x14ac:dyDescent="0.25">
      <c r="A1192" s="120" t="s">
        <v>1384</v>
      </c>
      <c r="B1192" s="119" t="s">
        <v>1383</v>
      </c>
      <c r="C1192" s="119" t="s">
        <v>1382</v>
      </c>
      <c r="D1192" s="119" t="s">
        <v>285</v>
      </c>
      <c r="E1192" s="119" t="s">
        <v>595</v>
      </c>
      <c r="F1192" s="118" t="s">
        <v>286</v>
      </c>
      <c r="G1192" s="117">
        <v>26.4</v>
      </c>
      <c r="H1192" s="117">
        <v>22.45</v>
      </c>
      <c r="I1192" s="117"/>
      <c r="J1192" s="116">
        <v>57</v>
      </c>
      <c r="K1192" s="115" t="str">
        <f t="shared" si="18"/>
        <v/>
      </c>
      <c r="L1192" s="114"/>
    </row>
    <row r="1193" spans="1:12" ht="15" customHeight="1" x14ac:dyDescent="0.25">
      <c r="A1193" s="120" t="s">
        <v>1381</v>
      </c>
      <c r="B1193" s="119" t="s">
        <v>1374</v>
      </c>
      <c r="C1193" s="119" t="s">
        <v>1373</v>
      </c>
      <c r="D1193" s="119" t="s">
        <v>285</v>
      </c>
      <c r="E1193" s="119" t="s">
        <v>295</v>
      </c>
      <c r="F1193" s="118" t="s">
        <v>286</v>
      </c>
      <c r="G1193" s="117">
        <v>43.8</v>
      </c>
      <c r="H1193" s="117">
        <v>37.25</v>
      </c>
      <c r="I1193" s="117">
        <v>1.5</v>
      </c>
      <c r="J1193" s="116">
        <v>45</v>
      </c>
      <c r="K1193" s="115" t="str">
        <f t="shared" si="18"/>
        <v/>
      </c>
      <c r="L1193" s="114"/>
    </row>
    <row r="1194" spans="1:12" ht="15" customHeight="1" x14ac:dyDescent="0.25">
      <c r="A1194" s="120" t="s">
        <v>1380</v>
      </c>
      <c r="B1194" s="119" t="s">
        <v>1374</v>
      </c>
      <c r="C1194" s="119" t="s">
        <v>1373</v>
      </c>
      <c r="D1194" s="119" t="s">
        <v>285</v>
      </c>
      <c r="E1194" s="119" t="s">
        <v>293</v>
      </c>
      <c r="F1194" s="118" t="s">
        <v>286</v>
      </c>
      <c r="G1194" s="117">
        <v>38.75</v>
      </c>
      <c r="H1194" s="117">
        <v>32.950000000000003</v>
      </c>
      <c r="I1194" s="117">
        <v>1.5</v>
      </c>
      <c r="J1194" s="116">
        <v>333</v>
      </c>
      <c r="K1194" s="115" t="str">
        <f t="shared" si="18"/>
        <v/>
      </c>
      <c r="L1194" s="114"/>
    </row>
    <row r="1195" spans="1:12" ht="15" customHeight="1" x14ac:dyDescent="0.25">
      <c r="A1195" s="120" t="s">
        <v>1379</v>
      </c>
      <c r="B1195" s="119" t="s">
        <v>1374</v>
      </c>
      <c r="C1195" s="119" t="s">
        <v>1373</v>
      </c>
      <c r="D1195" s="119" t="s">
        <v>285</v>
      </c>
      <c r="E1195" s="119" t="s">
        <v>597</v>
      </c>
      <c r="F1195" s="118" t="s">
        <v>286</v>
      </c>
      <c r="G1195" s="117">
        <v>34.700000000000003</v>
      </c>
      <c r="H1195" s="117">
        <v>29.5</v>
      </c>
      <c r="I1195" s="117">
        <v>1.5</v>
      </c>
      <c r="J1195" s="116">
        <v>171</v>
      </c>
      <c r="K1195" s="115" t="str">
        <f t="shared" si="18"/>
        <v/>
      </c>
      <c r="L1195" s="114"/>
    </row>
    <row r="1196" spans="1:12" ht="15" customHeight="1" x14ac:dyDescent="0.25">
      <c r="A1196" s="120" t="s">
        <v>1378</v>
      </c>
      <c r="B1196" s="119" t="s">
        <v>1374</v>
      </c>
      <c r="C1196" s="119" t="s">
        <v>1373</v>
      </c>
      <c r="D1196" s="119" t="s">
        <v>285</v>
      </c>
      <c r="E1196" s="119" t="s">
        <v>595</v>
      </c>
      <c r="F1196" s="118" t="s">
        <v>286</v>
      </c>
      <c r="G1196" s="117">
        <v>29.55</v>
      </c>
      <c r="H1196" s="117">
        <v>25.15</v>
      </c>
      <c r="I1196" s="117">
        <v>1.5</v>
      </c>
      <c r="J1196" s="116">
        <v>39</v>
      </c>
      <c r="K1196" s="115" t="str">
        <f t="shared" si="18"/>
        <v/>
      </c>
      <c r="L1196" s="114"/>
    </row>
    <row r="1197" spans="1:12" ht="15" customHeight="1" x14ac:dyDescent="0.25">
      <c r="A1197" s="120" t="s">
        <v>1377</v>
      </c>
      <c r="B1197" s="119" t="s">
        <v>1374</v>
      </c>
      <c r="C1197" s="119" t="s">
        <v>1373</v>
      </c>
      <c r="D1197" s="119" t="s">
        <v>285</v>
      </c>
      <c r="E1197" s="119" t="s">
        <v>311</v>
      </c>
      <c r="F1197" s="118" t="s">
        <v>286</v>
      </c>
      <c r="G1197" s="117">
        <v>26.6</v>
      </c>
      <c r="H1197" s="117">
        <v>22.65</v>
      </c>
      <c r="I1197" s="117">
        <v>1.5</v>
      </c>
      <c r="J1197" s="116">
        <v>10</v>
      </c>
      <c r="K1197" s="115" t="str">
        <f t="shared" si="18"/>
        <v/>
      </c>
      <c r="L1197" s="114"/>
    </row>
    <row r="1198" spans="1:12" ht="15" customHeight="1" x14ac:dyDescent="0.25">
      <c r="A1198" s="120" t="s">
        <v>1376</v>
      </c>
      <c r="B1198" s="119" t="s">
        <v>1374</v>
      </c>
      <c r="C1198" s="119" t="s">
        <v>1373</v>
      </c>
      <c r="D1198" s="119" t="s">
        <v>285</v>
      </c>
      <c r="E1198" s="119" t="s">
        <v>305</v>
      </c>
      <c r="F1198" s="118" t="s">
        <v>286</v>
      </c>
      <c r="G1198" s="117">
        <v>21.25</v>
      </c>
      <c r="H1198" s="117">
        <v>18.100000000000001</v>
      </c>
      <c r="I1198" s="117">
        <v>1.5</v>
      </c>
      <c r="J1198" s="116">
        <v>10</v>
      </c>
      <c r="K1198" s="115" t="str">
        <f t="shared" si="18"/>
        <v/>
      </c>
      <c r="L1198" s="114"/>
    </row>
    <row r="1199" spans="1:12" ht="15" customHeight="1" x14ac:dyDescent="0.25">
      <c r="A1199" s="120" t="s">
        <v>1375</v>
      </c>
      <c r="B1199" s="119" t="s">
        <v>1374</v>
      </c>
      <c r="C1199" s="119" t="s">
        <v>1373</v>
      </c>
      <c r="D1199" s="119" t="s">
        <v>285</v>
      </c>
      <c r="E1199" s="119" t="s">
        <v>505</v>
      </c>
      <c r="F1199" s="118" t="s">
        <v>286</v>
      </c>
      <c r="G1199" s="117">
        <v>17.05</v>
      </c>
      <c r="H1199" s="117">
        <v>14.5</v>
      </c>
      <c r="I1199" s="117">
        <v>1.5</v>
      </c>
      <c r="J1199" s="116">
        <v>29</v>
      </c>
      <c r="K1199" s="115" t="str">
        <f t="shared" si="18"/>
        <v/>
      </c>
      <c r="L1199" s="114"/>
    </row>
    <row r="1200" spans="1:12" ht="15" customHeight="1" x14ac:dyDescent="0.25">
      <c r="A1200" s="120" t="s">
        <v>1372</v>
      </c>
      <c r="B1200" s="119" t="s">
        <v>1358</v>
      </c>
      <c r="C1200" s="119" t="s">
        <v>1357</v>
      </c>
      <c r="D1200" s="119" t="s">
        <v>285</v>
      </c>
      <c r="E1200" s="119" t="s">
        <v>371</v>
      </c>
      <c r="F1200" s="118" t="s">
        <v>286</v>
      </c>
      <c r="G1200" s="117">
        <v>80.5</v>
      </c>
      <c r="H1200" s="117">
        <v>68.45</v>
      </c>
      <c r="I1200" s="117"/>
      <c r="J1200" s="116">
        <v>39</v>
      </c>
      <c r="K1200" s="115" t="str">
        <f t="shared" si="18"/>
        <v/>
      </c>
      <c r="L1200" s="114"/>
    </row>
    <row r="1201" spans="1:12" ht="15" customHeight="1" x14ac:dyDescent="0.25">
      <c r="A1201" s="120" t="s">
        <v>1371</v>
      </c>
      <c r="B1201" s="119" t="s">
        <v>1358</v>
      </c>
      <c r="C1201" s="119" t="s">
        <v>1357</v>
      </c>
      <c r="D1201" s="119" t="s">
        <v>285</v>
      </c>
      <c r="E1201" s="119" t="s">
        <v>303</v>
      </c>
      <c r="F1201" s="118" t="s">
        <v>286</v>
      </c>
      <c r="G1201" s="117">
        <v>67.8</v>
      </c>
      <c r="H1201" s="117">
        <v>57.65</v>
      </c>
      <c r="I1201" s="117"/>
      <c r="J1201" s="116">
        <v>243</v>
      </c>
      <c r="K1201" s="115" t="str">
        <f t="shared" si="18"/>
        <v/>
      </c>
      <c r="L1201" s="114"/>
    </row>
    <row r="1202" spans="1:12" ht="15" customHeight="1" x14ac:dyDescent="0.25">
      <c r="A1202" s="120" t="s">
        <v>1370</v>
      </c>
      <c r="B1202" s="119" t="s">
        <v>1358</v>
      </c>
      <c r="C1202" s="119" t="s">
        <v>1357</v>
      </c>
      <c r="D1202" s="119" t="s">
        <v>285</v>
      </c>
      <c r="E1202" s="119" t="s">
        <v>301</v>
      </c>
      <c r="F1202" s="118" t="s">
        <v>286</v>
      </c>
      <c r="G1202" s="117">
        <v>51.4</v>
      </c>
      <c r="H1202" s="117">
        <v>43.7</v>
      </c>
      <c r="I1202" s="117"/>
      <c r="J1202" s="116">
        <v>176</v>
      </c>
      <c r="K1202" s="115" t="str">
        <f t="shared" si="18"/>
        <v/>
      </c>
      <c r="L1202" s="114"/>
    </row>
    <row r="1203" spans="1:12" ht="15" customHeight="1" x14ac:dyDescent="0.25">
      <c r="A1203" s="120" t="s">
        <v>1369</v>
      </c>
      <c r="B1203" s="119" t="s">
        <v>1358</v>
      </c>
      <c r="C1203" s="119" t="s">
        <v>1357</v>
      </c>
      <c r="D1203" s="119" t="s">
        <v>285</v>
      </c>
      <c r="E1203" s="119" t="s">
        <v>299</v>
      </c>
      <c r="F1203" s="118" t="s">
        <v>286</v>
      </c>
      <c r="G1203" s="117">
        <v>43.6</v>
      </c>
      <c r="H1203" s="117">
        <v>37.1</v>
      </c>
      <c r="I1203" s="117"/>
      <c r="J1203" s="116">
        <v>500</v>
      </c>
      <c r="K1203" s="115" t="str">
        <f t="shared" si="18"/>
        <v/>
      </c>
      <c r="L1203" s="114"/>
    </row>
    <row r="1204" spans="1:12" ht="15" customHeight="1" x14ac:dyDescent="0.25">
      <c r="A1204" s="120" t="s">
        <v>1368</v>
      </c>
      <c r="B1204" s="119" t="s">
        <v>1358</v>
      </c>
      <c r="C1204" s="119" t="s">
        <v>1357</v>
      </c>
      <c r="D1204" s="119" t="s">
        <v>285</v>
      </c>
      <c r="E1204" s="119" t="s">
        <v>297</v>
      </c>
      <c r="F1204" s="118" t="s">
        <v>286</v>
      </c>
      <c r="G1204" s="117">
        <v>39.700000000000003</v>
      </c>
      <c r="H1204" s="117">
        <v>33.75</v>
      </c>
      <c r="I1204" s="117"/>
      <c r="J1204" s="116">
        <v>500</v>
      </c>
      <c r="K1204" s="115" t="str">
        <f t="shared" si="18"/>
        <v/>
      </c>
      <c r="L1204" s="114"/>
    </row>
    <row r="1205" spans="1:12" ht="15" customHeight="1" x14ac:dyDescent="0.25">
      <c r="A1205" s="120" t="s">
        <v>1367</v>
      </c>
      <c r="B1205" s="119" t="s">
        <v>1358</v>
      </c>
      <c r="C1205" s="119" t="s">
        <v>1357</v>
      </c>
      <c r="D1205" s="119" t="s">
        <v>285</v>
      </c>
      <c r="E1205" s="119" t="s">
        <v>293</v>
      </c>
      <c r="F1205" s="118" t="s">
        <v>286</v>
      </c>
      <c r="G1205" s="117">
        <v>26.85</v>
      </c>
      <c r="H1205" s="117">
        <v>22.85</v>
      </c>
      <c r="I1205" s="117"/>
      <c r="J1205" s="116">
        <v>29</v>
      </c>
      <c r="K1205" s="115" t="str">
        <f t="shared" si="18"/>
        <v/>
      </c>
      <c r="L1205" s="114"/>
    </row>
    <row r="1206" spans="1:12" ht="15" customHeight="1" x14ac:dyDescent="0.25">
      <c r="A1206" s="120" t="s">
        <v>1366</v>
      </c>
      <c r="B1206" s="119" t="s">
        <v>1358</v>
      </c>
      <c r="C1206" s="119" t="s">
        <v>1357</v>
      </c>
      <c r="D1206" s="119" t="s">
        <v>285</v>
      </c>
      <c r="E1206" s="119" t="s">
        <v>1365</v>
      </c>
      <c r="F1206" s="118" t="s">
        <v>286</v>
      </c>
      <c r="G1206" s="117">
        <v>43.8</v>
      </c>
      <c r="H1206" s="117">
        <v>37.25</v>
      </c>
      <c r="I1206" s="117"/>
      <c r="J1206" s="116">
        <v>24</v>
      </c>
      <c r="K1206" s="115" t="str">
        <f t="shared" si="18"/>
        <v/>
      </c>
      <c r="L1206" s="114"/>
    </row>
    <row r="1207" spans="1:12" ht="15" customHeight="1" x14ac:dyDescent="0.25">
      <c r="A1207" s="120" t="s">
        <v>1364</v>
      </c>
      <c r="B1207" s="119" t="s">
        <v>1358</v>
      </c>
      <c r="C1207" s="119" t="s">
        <v>1357</v>
      </c>
      <c r="D1207" s="119" t="s">
        <v>285</v>
      </c>
      <c r="E1207" s="119" t="s">
        <v>357</v>
      </c>
      <c r="F1207" s="118" t="s">
        <v>286</v>
      </c>
      <c r="G1207" s="117">
        <v>39.25</v>
      </c>
      <c r="H1207" s="117">
        <v>33.4</v>
      </c>
      <c r="I1207" s="117"/>
      <c r="J1207" s="116">
        <v>97</v>
      </c>
      <c r="K1207" s="115" t="str">
        <f t="shared" si="18"/>
        <v/>
      </c>
      <c r="L1207" s="114"/>
    </row>
    <row r="1208" spans="1:12" ht="15" customHeight="1" x14ac:dyDescent="0.25">
      <c r="A1208" s="120" t="s">
        <v>1363</v>
      </c>
      <c r="B1208" s="119" t="s">
        <v>1358</v>
      </c>
      <c r="C1208" s="119" t="s">
        <v>1357</v>
      </c>
      <c r="D1208" s="119" t="s">
        <v>285</v>
      </c>
      <c r="E1208" s="119" t="s">
        <v>319</v>
      </c>
      <c r="F1208" s="118" t="s">
        <v>286</v>
      </c>
      <c r="G1208" s="117">
        <v>35.1</v>
      </c>
      <c r="H1208" s="117">
        <v>29.85</v>
      </c>
      <c r="I1208" s="117"/>
      <c r="J1208" s="116">
        <v>62</v>
      </c>
      <c r="K1208" s="115" t="str">
        <f t="shared" si="18"/>
        <v/>
      </c>
      <c r="L1208" s="114"/>
    </row>
    <row r="1209" spans="1:12" ht="15" customHeight="1" x14ac:dyDescent="0.25">
      <c r="A1209" s="120" t="s">
        <v>1362</v>
      </c>
      <c r="B1209" s="119" t="s">
        <v>1358</v>
      </c>
      <c r="C1209" s="119" t="s">
        <v>1357</v>
      </c>
      <c r="D1209" s="119" t="s">
        <v>285</v>
      </c>
      <c r="E1209" s="119" t="s">
        <v>287</v>
      </c>
      <c r="F1209" s="118" t="s">
        <v>286</v>
      </c>
      <c r="G1209" s="117">
        <v>26.15</v>
      </c>
      <c r="H1209" s="117">
        <v>22.25</v>
      </c>
      <c r="I1209" s="117"/>
      <c r="J1209" s="116">
        <v>115</v>
      </c>
      <c r="K1209" s="115" t="str">
        <f t="shared" si="18"/>
        <v/>
      </c>
      <c r="L1209" s="114"/>
    </row>
    <row r="1210" spans="1:12" ht="15" customHeight="1" x14ac:dyDescent="0.25">
      <c r="A1210" s="120" t="s">
        <v>1361</v>
      </c>
      <c r="B1210" s="119" t="s">
        <v>1358</v>
      </c>
      <c r="C1210" s="119" t="s">
        <v>1357</v>
      </c>
      <c r="D1210" s="119" t="s">
        <v>285</v>
      </c>
      <c r="E1210" s="119" t="s">
        <v>315</v>
      </c>
      <c r="F1210" s="118" t="s">
        <v>286</v>
      </c>
      <c r="G1210" s="117">
        <v>22.8</v>
      </c>
      <c r="H1210" s="117">
        <v>19.399999999999999</v>
      </c>
      <c r="I1210" s="117"/>
      <c r="J1210" s="116">
        <v>282</v>
      </c>
      <c r="K1210" s="115" t="str">
        <f t="shared" si="18"/>
        <v/>
      </c>
      <c r="L1210" s="114"/>
    </row>
    <row r="1211" spans="1:12" ht="15" customHeight="1" x14ac:dyDescent="0.25">
      <c r="A1211" s="120" t="s">
        <v>1360</v>
      </c>
      <c r="B1211" s="119" t="s">
        <v>1358</v>
      </c>
      <c r="C1211" s="119" t="s">
        <v>1357</v>
      </c>
      <c r="D1211" s="119" t="s">
        <v>285</v>
      </c>
      <c r="E1211" s="119" t="s">
        <v>311</v>
      </c>
      <c r="F1211" s="118" t="s">
        <v>286</v>
      </c>
      <c r="G1211" s="117">
        <v>19.149999999999999</v>
      </c>
      <c r="H1211" s="117">
        <v>16.3</v>
      </c>
      <c r="I1211" s="117"/>
      <c r="J1211" s="116">
        <v>112</v>
      </c>
      <c r="K1211" s="115" t="str">
        <f t="shared" si="18"/>
        <v/>
      </c>
      <c r="L1211" s="114"/>
    </row>
    <row r="1212" spans="1:12" ht="15" customHeight="1" x14ac:dyDescent="0.25">
      <c r="A1212" s="120" t="s">
        <v>1359</v>
      </c>
      <c r="B1212" s="119" t="s">
        <v>1358</v>
      </c>
      <c r="C1212" s="119" t="s">
        <v>1357</v>
      </c>
      <c r="D1212" s="119" t="s">
        <v>285</v>
      </c>
      <c r="E1212" s="119" t="s">
        <v>305</v>
      </c>
      <c r="F1212" s="118" t="s">
        <v>286</v>
      </c>
      <c r="G1212" s="117">
        <v>16.100000000000001</v>
      </c>
      <c r="H1212" s="117">
        <v>13.7</v>
      </c>
      <c r="I1212" s="117"/>
      <c r="J1212" s="116">
        <v>39</v>
      </c>
      <c r="K1212" s="115" t="str">
        <f t="shared" si="18"/>
        <v/>
      </c>
      <c r="L1212" s="114"/>
    </row>
    <row r="1213" spans="1:12" ht="15" customHeight="1" x14ac:dyDescent="0.25">
      <c r="A1213" s="120" t="s">
        <v>1356</v>
      </c>
      <c r="B1213" s="119" t="s">
        <v>1343</v>
      </c>
      <c r="C1213" s="119" t="s">
        <v>1342</v>
      </c>
      <c r="D1213" s="119" t="s">
        <v>285</v>
      </c>
      <c r="E1213" s="119" t="s">
        <v>426</v>
      </c>
      <c r="F1213" s="118" t="s">
        <v>286</v>
      </c>
      <c r="G1213" s="117">
        <v>96</v>
      </c>
      <c r="H1213" s="117">
        <v>81.599999999999994</v>
      </c>
      <c r="I1213" s="117">
        <v>1</v>
      </c>
      <c r="J1213" s="116">
        <v>53</v>
      </c>
      <c r="K1213" s="115" t="str">
        <f t="shared" si="18"/>
        <v/>
      </c>
      <c r="L1213" s="114"/>
    </row>
    <row r="1214" spans="1:12" ht="15" customHeight="1" x14ac:dyDescent="0.25">
      <c r="A1214" s="120" t="s">
        <v>1355</v>
      </c>
      <c r="B1214" s="119" t="s">
        <v>1343</v>
      </c>
      <c r="C1214" s="119" t="s">
        <v>1342</v>
      </c>
      <c r="D1214" s="119" t="s">
        <v>285</v>
      </c>
      <c r="E1214" s="119" t="s">
        <v>301</v>
      </c>
      <c r="F1214" s="118" t="s">
        <v>286</v>
      </c>
      <c r="G1214" s="117">
        <v>54.35</v>
      </c>
      <c r="H1214" s="117">
        <v>46.2</v>
      </c>
      <c r="I1214" s="117">
        <v>1</v>
      </c>
      <c r="J1214" s="116">
        <v>276</v>
      </c>
      <c r="K1214" s="115" t="str">
        <f t="shared" si="18"/>
        <v/>
      </c>
      <c r="L1214" s="114"/>
    </row>
    <row r="1215" spans="1:12" ht="15" customHeight="1" x14ac:dyDescent="0.25">
      <c r="A1215" s="120" t="s">
        <v>1354</v>
      </c>
      <c r="B1215" s="119" t="s">
        <v>1343</v>
      </c>
      <c r="C1215" s="119" t="s">
        <v>1342</v>
      </c>
      <c r="D1215" s="119" t="s">
        <v>285</v>
      </c>
      <c r="E1215" s="119" t="s">
        <v>299</v>
      </c>
      <c r="F1215" s="118" t="s">
        <v>286</v>
      </c>
      <c r="G1215" s="117">
        <v>46.35</v>
      </c>
      <c r="H1215" s="117">
        <v>39.4</v>
      </c>
      <c r="I1215" s="117">
        <v>1</v>
      </c>
      <c r="J1215" s="116">
        <v>367</v>
      </c>
      <c r="K1215" s="115" t="str">
        <f t="shared" si="18"/>
        <v/>
      </c>
      <c r="L1215" s="114"/>
    </row>
    <row r="1216" spans="1:12" ht="15" customHeight="1" x14ac:dyDescent="0.25">
      <c r="A1216" s="120" t="s">
        <v>1353</v>
      </c>
      <c r="B1216" s="119" t="s">
        <v>1343</v>
      </c>
      <c r="C1216" s="119" t="s">
        <v>1342</v>
      </c>
      <c r="D1216" s="119" t="s">
        <v>285</v>
      </c>
      <c r="E1216" s="119" t="s">
        <v>297</v>
      </c>
      <c r="F1216" s="118" t="s">
        <v>286</v>
      </c>
      <c r="G1216" s="117">
        <v>42.1</v>
      </c>
      <c r="H1216" s="117">
        <v>35.799999999999997</v>
      </c>
      <c r="I1216" s="117">
        <v>1</v>
      </c>
      <c r="J1216" s="116">
        <v>500</v>
      </c>
      <c r="K1216" s="115" t="str">
        <f t="shared" si="18"/>
        <v/>
      </c>
      <c r="L1216" s="114"/>
    </row>
    <row r="1217" spans="1:12" ht="15" customHeight="1" x14ac:dyDescent="0.25">
      <c r="A1217" s="120" t="s">
        <v>1352</v>
      </c>
      <c r="B1217" s="119" t="s">
        <v>1343</v>
      </c>
      <c r="C1217" s="119" t="s">
        <v>1342</v>
      </c>
      <c r="D1217" s="119" t="s">
        <v>285</v>
      </c>
      <c r="E1217" s="119" t="s">
        <v>295</v>
      </c>
      <c r="F1217" s="118" t="s">
        <v>286</v>
      </c>
      <c r="G1217" s="117">
        <v>35.4</v>
      </c>
      <c r="H1217" s="117">
        <v>30.1</v>
      </c>
      <c r="I1217" s="117">
        <v>1</v>
      </c>
      <c r="J1217" s="116">
        <v>175</v>
      </c>
      <c r="K1217" s="115" t="str">
        <f t="shared" si="18"/>
        <v/>
      </c>
      <c r="L1217" s="114"/>
    </row>
    <row r="1218" spans="1:12" ht="15" customHeight="1" x14ac:dyDescent="0.25">
      <c r="A1218" s="120" t="s">
        <v>1351</v>
      </c>
      <c r="B1218" s="119" t="s">
        <v>1343</v>
      </c>
      <c r="C1218" s="119" t="s">
        <v>1342</v>
      </c>
      <c r="D1218" s="119" t="s">
        <v>285</v>
      </c>
      <c r="E1218" s="119" t="s">
        <v>293</v>
      </c>
      <c r="F1218" s="118" t="s">
        <v>286</v>
      </c>
      <c r="G1218" s="117">
        <v>28.4</v>
      </c>
      <c r="H1218" s="117">
        <v>24.15</v>
      </c>
      <c r="I1218" s="117">
        <v>1</v>
      </c>
      <c r="J1218" s="116">
        <v>66</v>
      </c>
      <c r="K1218" s="115" t="str">
        <f t="shared" si="18"/>
        <v/>
      </c>
      <c r="L1218" s="114"/>
    </row>
    <row r="1219" spans="1:12" ht="15" customHeight="1" x14ac:dyDescent="0.25">
      <c r="A1219" s="120" t="s">
        <v>1350</v>
      </c>
      <c r="B1219" s="119" t="s">
        <v>1343</v>
      </c>
      <c r="C1219" s="119" t="s">
        <v>1342</v>
      </c>
      <c r="D1219" s="119" t="s">
        <v>285</v>
      </c>
      <c r="E1219" s="119" t="s">
        <v>357</v>
      </c>
      <c r="F1219" s="118" t="s">
        <v>286</v>
      </c>
      <c r="G1219" s="117">
        <v>43.8</v>
      </c>
      <c r="H1219" s="117">
        <v>37.25</v>
      </c>
      <c r="I1219" s="117">
        <v>1</v>
      </c>
      <c r="J1219" s="116">
        <v>68</v>
      </c>
      <c r="K1219" s="115" t="str">
        <f t="shared" si="18"/>
        <v/>
      </c>
      <c r="L1219" s="114"/>
    </row>
    <row r="1220" spans="1:12" ht="15" customHeight="1" x14ac:dyDescent="0.25">
      <c r="A1220" s="120" t="s">
        <v>1349</v>
      </c>
      <c r="B1220" s="119" t="s">
        <v>1343</v>
      </c>
      <c r="C1220" s="119" t="s">
        <v>1342</v>
      </c>
      <c r="D1220" s="119" t="s">
        <v>285</v>
      </c>
      <c r="E1220" s="119" t="s">
        <v>319</v>
      </c>
      <c r="F1220" s="118" t="s">
        <v>286</v>
      </c>
      <c r="G1220" s="117">
        <v>38.15</v>
      </c>
      <c r="H1220" s="117">
        <v>32.450000000000003</v>
      </c>
      <c r="I1220" s="117">
        <v>1</v>
      </c>
      <c r="J1220" s="116">
        <v>36</v>
      </c>
      <c r="K1220" s="115" t="str">
        <f t="shared" si="18"/>
        <v/>
      </c>
      <c r="L1220" s="114"/>
    </row>
    <row r="1221" spans="1:12" ht="15" customHeight="1" x14ac:dyDescent="0.25">
      <c r="A1221" s="120" t="s">
        <v>1348</v>
      </c>
      <c r="B1221" s="119" t="s">
        <v>1343</v>
      </c>
      <c r="C1221" s="119" t="s">
        <v>1342</v>
      </c>
      <c r="D1221" s="119" t="s">
        <v>285</v>
      </c>
      <c r="E1221" s="119" t="s">
        <v>291</v>
      </c>
      <c r="F1221" s="118" t="s">
        <v>286</v>
      </c>
      <c r="G1221" s="117">
        <v>33.4</v>
      </c>
      <c r="H1221" s="117">
        <v>28.4</v>
      </c>
      <c r="I1221" s="117">
        <v>1</v>
      </c>
      <c r="J1221" s="116">
        <v>429</v>
      </c>
      <c r="K1221" s="115" t="str">
        <f t="shared" si="18"/>
        <v/>
      </c>
      <c r="L1221" s="114"/>
    </row>
    <row r="1222" spans="1:12" ht="15" customHeight="1" x14ac:dyDescent="0.25">
      <c r="A1222" s="120" t="s">
        <v>1347</v>
      </c>
      <c r="B1222" s="119" t="s">
        <v>1343</v>
      </c>
      <c r="C1222" s="119" t="s">
        <v>1342</v>
      </c>
      <c r="D1222" s="119" t="s">
        <v>285</v>
      </c>
      <c r="E1222" s="119" t="s">
        <v>287</v>
      </c>
      <c r="F1222" s="118" t="s">
        <v>286</v>
      </c>
      <c r="G1222" s="117">
        <v>28.55</v>
      </c>
      <c r="H1222" s="117">
        <v>24.3</v>
      </c>
      <c r="I1222" s="117">
        <v>1</v>
      </c>
      <c r="J1222" s="116">
        <v>500</v>
      </c>
      <c r="K1222" s="115" t="str">
        <f t="shared" si="18"/>
        <v/>
      </c>
      <c r="L1222" s="114"/>
    </row>
    <row r="1223" spans="1:12" ht="15" customHeight="1" x14ac:dyDescent="0.25">
      <c r="A1223" s="120" t="s">
        <v>1346</v>
      </c>
      <c r="B1223" s="119" t="s">
        <v>1343</v>
      </c>
      <c r="C1223" s="119" t="s">
        <v>1342</v>
      </c>
      <c r="D1223" s="119" t="s">
        <v>285</v>
      </c>
      <c r="E1223" s="119" t="s">
        <v>315</v>
      </c>
      <c r="F1223" s="118" t="s">
        <v>286</v>
      </c>
      <c r="G1223" s="117">
        <v>24.9</v>
      </c>
      <c r="H1223" s="117">
        <v>21.2</v>
      </c>
      <c r="I1223" s="117">
        <v>1</v>
      </c>
      <c r="J1223" s="116">
        <v>500</v>
      </c>
      <c r="K1223" s="115" t="str">
        <f t="shared" si="18"/>
        <v/>
      </c>
      <c r="L1223" s="114"/>
    </row>
    <row r="1224" spans="1:12" ht="15" customHeight="1" x14ac:dyDescent="0.25">
      <c r="A1224" s="120" t="s">
        <v>1345</v>
      </c>
      <c r="B1224" s="119" t="s">
        <v>1343</v>
      </c>
      <c r="C1224" s="119" t="s">
        <v>1342</v>
      </c>
      <c r="D1224" s="119" t="s">
        <v>285</v>
      </c>
      <c r="E1224" s="119" t="s">
        <v>311</v>
      </c>
      <c r="F1224" s="118" t="s">
        <v>286</v>
      </c>
      <c r="G1224" s="117">
        <v>21</v>
      </c>
      <c r="H1224" s="117">
        <v>17.850000000000001</v>
      </c>
      <c r="I1224" s="117">
        <v>1</v>
      </c>
      <c r="J1224" s="116">
        <v>381</v>
      </c>
      <c r="K1224" s="115" t="str">
        <f t="shared" si="18"/>
        <v/>
      </c>
      <c r="L1224" s="114"/>
    </row>
    <row r="1225" spans="1:12" ht="15" customHeight="1" x14ac:dyDescent="0.25">
      <c r="A1225" s="120" t="s">
        <v>1344</v>
      </c>
      <c r="B1225" s="119" t="s">
        <v>1343</v>
      </c>
      <c r="C1225" s="119" t="s">
        <v>1342</v>
      </c>
      <c r="D1225" s="119" t="s">
        <v>285</v>
      </c>
      <c r="E1225" s="119" t="s">
        <v>305</v>
      </c>
      <c r="F1225" s="118" t="s">
        <v>286</v>
      </c>
      <c r="G1225" s="117">
        <v>18.850000000000001</v>
      </c>
      <c r="H1225" s="117">
        <v>16.05</v>
      </c>
      <c r="I1225" s="117">
        <v>1</v>
      </c>
      <c r="J1225" s="116">
        <v>195</v>
      </c>
      <c r="K1225" s="115" t="str">
        <f t="shared" si="18"/>
        <v/>
      </c>
      <c r="L1225" s="114"/>
    </row>
    <row r="1226" spans="1:12" ht="15" customHeight="1" x14ac:dyDescent="0.25">
      <c r="A1226" s="120" t="s">
        <v>1341</v>
      </c>
      <c r="B1226" s="119" t="s">
        <v>1340</v>
      </c>
      <c r="C1226" s="119" t="s">
        <v>1339</v>
      </c>
      <c r="D1226" s="119" t="s">
        <v>285</v>
      </c>
      <c r="E1226" s="119" t="s">
        <v>315</v>
      </c>
      <c r="F1226" s="118" t="s">
        <v>373</v>
      </c>
      <c r="G1226" s="117">
        <v>27.05</v>
      </c>
      <c r="H1226" s="117">
        <v>23</v>
      </c>
      <c r="I1226" s="117">
        <v>1</v>
      </c>
      <c r="J1226" s="116">
        <v>15</v>
      </c>
      <c r="K1226" s="115" t="str">
        <f t="shared" si="18"/>
        <v/>
      </c>
      <c r="L1226" s="114"/>
    </row>
    <row r="1227" spans="1:12" ht="15" customHeight="1" x14ac:dyDescent="0.25">
      <c r="A1227" s="120" t="s">
        <v>1338</v>
      </c>
      <c r="B1227" s="119" t="s">
        <v>1327</v>
      </c>
      <c r="C1227" s="119" t="s">
        <v>1326</v>
      </c>
      <c r="D1227" s="119" t="s">
        <v>1315</v>
      </c>
      <c r="E1227" s="119" t="s">
        <v>295</v>
      </c>
      <c r="F1227" s="118" t="s">
        <v>495</v>
      </c>
      <c r="G1227" s="117">
        <v>39</v>
      </c>
      <c r="H1227" s="117">
        <v>33.15</v>
      </c>
      <c r="I1227" s="117"/>
      <c r="J1227" s="116">
        <v>116</v>
      </c>
      <c r="K1227" s="115" t="str">
        <f t="shared" ref="K1227:K1290" si="19">IF(L1227="","",IF(L1227&lt;50,G1227-($K$9*G1227),IF(L1227&gt;=50,H1227-($K$9*H1227))))</f>
        <v/>
      </c>
      <c r="L1227" s="114"/>
    </row>
    <row r="1228" spans="1:12" ht="15" customHeight="1" x14ac:dyDescent="0.25">
      <c r="A1228" s="120" t="s">
        <v>1337</v>
      </c>
      <c r="B1228" s="119" t="s">
        <v>1327</v>
      </c>
      <c r="C1228" s="119" t="s">
        <v>1326</v>
      </c>
      <c r="D1228" s="119" t="s">
        <v>1315</v>
      </c>
      <c r="E1228" s="119" t="s">
        <v>293</v>
      </c>
      <c r="F1228" s="118" t="s">
        <v>495</v>
      </c>
      <c r="G1228" s="117">
        <v>36.35</v>
      </c>
      <c r="H1228" s="117">
        <v>30.9</v>
      </c>
      <c r="I1228" s="117"/>
      <c r="J1228" s="116">
        <v>67</v>
      </c>
      <c r="K1228" s="115" t="str">
        <f t="shared" si="19"/>
        <v/>
      </c>
      <c r="L1228" s="114"/>
    </row>
    <row r="1229" spans="1:12" ht="15" customHeight="1" x14ac:dyDescent="0.25">
      <c r="A1229" s="120" t="s">
        <v>1336</v>
      </c>
      <c r="B1229" s="119" t="s">
        <v>1327</v>
      </c>
      <c r="C1229" s="119" t="s">
        <v>1326</v>
      </c>
      <c r="D1229" s="119" t="s">
        <v>1315</v>
      </c>
      <c r="E1229" s="119" t="s">
        <v>347</v>
      </c>
      <c r="F1229" s="118" t="s">
        <v>495</v>
      </c>
      <c r="G1229" s="117">
        <v>42.1</v>
      </c>
      <c r="H1229" s="117">
        <v>35.799999999999997</v>
      </c>
      <c r="I1229" s="117"/>
      <c r="J1229" s="116">
        <v>39</v>
      </c>
      <c r="K1229" s="115" t="str">
        <f t="shared" si="19"/>
        <v/>
      </c>
      <c r="L1229" s="114"/>
    </row>
    <row r="1230" spans="1:12" ht="15" customHeight="1" x14ac:dyDescent="0.25">
      <c r="A1230" s="120" t="s">
        <v>1335</v>
      </c>
      <c r="B1230" s="119" t="s">
        <v>1327</v>
      </c>
      <c r="C1230" s="119" t="s">
        <v>1326</v>
      </c>
      <c r="D1230" s="119" t="s">
        <v>1315</v>
      </c>
      <c r="E1230" s="119" t="s">
        <v>452</v>
      </c>
      <c r="F1230" s="118" t="s">
        <v>495</v>
      </c>
      <c r="G1230" s="117">
        <v>40.35</v>
      </c>
      <c r="H1230" s="117">
        <v>34.299999999999997</v>
      </c>
      <c r="I1230" s="117"/>
      <c r="J1230" s="116">
        <v>86</v>
      </c>
      <c r="K1230" s="115" t="str">
        <f t="shared" si="19"/>
        <v/>
      </c>
      <c r="L1230" s="114"/>
    </row>
    <row r="1231" spans="1:12" ht="15" customHeight="1" x14ac:dyDescent="0.25">
      <c r="A1231" s="120" t="s">
        <v>1334</v>
      </c>
      <c r="B1231" s="119" t="s">
        <v>1327</v>
      </c>
      <c r="C1231" s="119" t="s">
        <v>1326</v>
      </c>
      <c r="D1231" s="119" t="s">
        <v>1315</v>
      </c>
      <c r="E1231" s="119" t="s">
        <v>359</v>
      </c>
      <c r="F1231" s="118" t="s">
        <v>495</v>
      </c>
      <c r="G1231" s="117">
        <v>38</v>
      </c>
      <c r="H1231" s="117">
        <v>32.299999999999997</v>
      </c>
      <c r="I1231" s="117"/>
      <c r="J1231" s="116">
        <v>162</v>
      </c>
      <c r="K1231" s="115" t="str">
        <f t="shared" si="19"/>
        <v/>
      </c>
      <c r="L1231" s="114"/>
    </row>
    <row r="1232" spans="1:12" ht="15" customHeight="1" x14ac:dyDescent="0.25">
      <c r="A1232" s="120" t="s">
        <v>1333</v>
      </c>
      <c r="B1232" s="119" t="s">
        <v>1327</v>
      </c>
      <c r="C1232" s="119" t="s">
        <v>1326</v>
      </c>
      <c r="D1232" s="119" t="s">
        <v>1315</v>
      </c>
      <c r="E1232" s="119" t="s">
        <v>291</v>
      </c>
      <c r="F1232" s="118" t="s">
        <v>495</v>
      </c>
      <c r="G1232" s="117">
        <v>25</v>
      </c>
      <c r="H1232" s="117">
        <v>21.25</v>
      </c>
      <c r="I1232" s="117"/>
      <c r="J1232" s="116">
        <v>500</v>
      </c>
      <c r="K1232" s="115" t="str">
        <f t="shared" si="19"/>
        <v/>
      </c>
      <c r="L1232" s="114"/>
    </row>
    <row r="1233" spans="1:12" ht="15" customHeight="1" x14ac:dyDescent="0.25">
      <c r="A1233" s="120" t="s">
        <v>1332</v>
      </c>
      <c r="B1233" s="119" t="s">
        <v>1327</v>
      </c>
      <c r="C1233" s="119" t="s">
        <v>1326</v>
      </c>
      <c r="D1233" s="119" t="s">
        <v>1315</v>
      </c>
      <c r="E1233" s="119" t="s">
        <v>287</v>
      </c>
      <c r="F1233" s="118" t="s">
        <v>495</v>
      </c>
      <c r="G1233" s="117">
        <v>19.850000000000001</v>
      </c>
      <c r="H1233" s="117">
        <v>16.899999999999999</v>
      </c>
      <c r="I1233" s="117"/>
      <c r="J1233" s="116">
        <v>82</v>
      </c>
      <c r="K1233" s="115" t="str">
        <f t="shared" si="19"/>
        <v/>
      </c>
      <c r="L1233" s="114"/>
    </row>
    <row r="1234" spans="1:12" ht="15" customHeight="1" x14ac:dyDescent="0.25">
      <c r="A1234" s="120" t="s">
        <v>1331</v>
      </c>
      <c r="B1234" s="119" t="s">
        <v>1327</v>
      </c>
      <c r="C1234" s="119" t="s">
        <v>1326</v>
      </c>
      <c r="D1234" s="119" t="s">
        <v>1315</v>
      </c>
      <c r="E1234" s="119" t="s">
        <v>315</v>
      </c>
      <c r="F1234" s="118" t="s">
        <v>495</v>
      </c>
      <c r="G1234" s="117">
        <v>16.45</v>
      </c>
      <c r="H1234" s="117">
        <v>14</v>
      </c>
      <c r="I1234" s="117"/>
      <c r="J1234" s="116">
        <v>385</v>
      </c>
      <c r="K1234" s="115" t="str">
        <f t="shared" si="19"/>
        <v/>
      </c>
      <c r="L1234" s="114"/>
    </row>
    <row r="1235" spans="1:12" ht="15" customHeight="1" x14ac:dyDescent="0.25">
      <c r="A1235" s="120" t="s">
        <v>1330</v>
      </c>
      <c r="B1235" s="119" t="s">
        <v>1327</v>
      </c>
      <c r="C1235" s="119" t="s">
        <v>1326</v>
      </c>
      <c r="D1235" s="119" t="s">
        <v>1315</v>
      </c>
      <c r="E1235" s="119" t="s">
        <v>311</v>
      </c>
      <c r="F1235" s="118" t="s">
        <v>495</v>
      </c>
      <c r="G1235" s="117">
        <v>15.05</v>
      </c>
      <c r="H1235" s="117">
        <v>12.8</v>
      </c>
      <c r="I1235" s="117"/>
      <c r="J1235" s="116">
        <v>398</v>
      </c>
      <c r="K1235" s="115" t="str">
        <f t="shared" si="19"/>
        <v/>
      </c>
      <c r="L1235" s="114"/>
    </row>
    <row r="1236" spans="1:12" ht="15" customHeight="1" x14ac:dyDescent="0.25">
      <c r="A1236" s="120" t="s">
        <v>1329</v>
      </c>
      <c r="B1236" s="119" t="s">
        <v>1327</v>
      </c>
      <c r="C1236" s="119" t="s">
        <v>1326</v>
      </c>
      <c r="D1236" s="119" t="s">
        <v>1315</v>
      </c>
      <c r="E1236" s="119" t="s">
        <v>305</v>
      </c>
      <c r="F1236" s="118" t="s">
        <v>495</v>
      </c>
      <c r="G1236" s="117">
        <v>13.05</v>
      </c>
      <c r="H1236" s="117">
        <v>11.1</v>
      </c>
      <c r="I1236" s="117"/>
      <c r="J1236" s="116">
        <v>379</v>
      </c>
      <c r="K1236" s="115" t="str">
        <f t="shared" si="19"/>
        <v/>
      </c>
      <c r="L1236" s="114"/>
    </row>
    <row r="1237" spans="1:12" ht="15" customHeight="1" x14ac:dyDescent="0.25">
      <c r="A1237" s="120" t="s">
        <v>1328</v>
      </c>
      <c r="B1237" s="119" t="s">
        <v>1327</v>
      </c>
      <c r="C1237" s="119" t="s">
        <v>1326</v>
      </c>
      <c r="D1237" s="119" t="s">
        <v>1315</v>
      </c>
      <c r="E1237" s="119" t="s">
        <v>505</v>
      </c>
      <c r="F1237" s="118" t="s">
        <v>495</v>
      </c>
      <c r="G1237" s="117">
        <v>11.55</v>
      </c>
      <c r="H1237" s="117">
        <v>9.85</v>
      </c>
      <c r="I1237" s="117"/>
      <c r="J1237" s="116">
        <v>172</v>
      </c>
      <c r="K1237" s="115" t="str">
        <f t="shared" si="19"/>
        <v/>
      </c>
      <c r="L1237" s="114"/>
    </row>
    <row r="1238" spans="1:12" ht="15" customHeight="1" x14ac:dyDescent="0.25">
      <c r="A1238" s="120" t="s">
        <v>1325</v>
      </c>
      <c r="B1238" s="119" t="s">
        <v>1317</v>
      </c>
      <c r="C1238" s="119" t="s">
        <v>1316</v>
      </c>
      <c r="D1238" s="119" t="s">
        <v>1315</v>
      </c>
      <c r="E1238" s="119" t="s">
        <v>295</v>
      </c>
      <c r="F1238" s="118" t="s">
        <v>373</v>
      </c>
      <c r="G1238" s="117">
        <v>42.6</v>
      </c>
      <c r="H1238" s="117">
        <v>36.25</v>
      </c>
      <c r="I1238" s="117">
        <v>1.5</v>
      </c>
      <c r="J1238" s="116">
        <v>112</v>
      </c>
      <c r="K1238" s="115" t="str">
        <f t="shared" si="19"/>
        <v/>
      </c>
      <c r="L1238" s="114"/>
    </row>
    <row r="1239" spans="1:12" ht="15" customHeight="1" x14ac:dyDescent="0.25">
      <c r="A1239" s="120" t="s">
        <v>1324</v>
      </c>
      <c r="B1239" s="119" t="s">
        <v>1317</v>
      </c>
      <c r="C1239" s="119" t="s">
        <v>1316</v>
      </c>
      <c r="D1239" s="119" t="s">
        <v>1315</v>
      </c>
      <c r="E1239" s="119" t="s">
        <v>293</v>
      </c>
      <c r="F1239" s="118" t="s">
        <v>373</v>
      </c>
      <c r="G1239" s="117">
        <v>39</v>
      </c>
      <c r="H1239" s="117">
        <v>33.15</v>
      </c>
      <c r="I1239" s="117">
        <v>1.5</v>
      </c>
      <c r="J1239" s="116">
        <v>278</v>
      </c>
      <c r="K1239" s="115" t="str">
        <f t="shared" si="19"/>
        <v/>
      </c>
      <c r="L1239" s="114"/>
    </row>
    <row r="1240" spans="1:12" ht="15" customHeight="1" x14ac:dyDescent="0.25">
      <c r="A1240" s="120" t="s">
        <v>1323</v>
      </c>
      <c r="B1240" s="119" t="s">
        <v>1317</v>
      </c>
      <c r="C1240" s="119" t="s">
        <v>1316</v>
      </c>
      <c r="D1240" s="119" t="s">
        <v>1315</v>
      </c>
      <c r="E1240" s="119" t="s">
        <v>597</v>
      </c>
      <c r="F1240" s="118" t="s">
        <v>373</v>
      </c>
      <c r="G1240" s="117">
        <v>35.5</v>
      </c>
      <c r="H1240" s="117">
        <v>30.2</v>
      </c>
      <c r="I1240" s="117">
        <v>1.5</v>
      </c>
      <c r="J1240" s="116">
        <v>46</v>
      </c>
      <c r="K1240" s="115" t="str">
        <f t="shared" si="19"/>
        <v/>
      </c>
      <c r="L1240" s="114"/>
    </row>
    <row r="1241" spans="1:12" ht="15" customHeight="1" x14ac:dyDescent="0.25">
      <c r="A1241" s="120" t="s">
        <v>1322</v>
      </c>
      <c r="B1241" s="119" t="s">
        <v>1317</v>
      </c>
      <c r="C1241" s="119" t="s">
        <v>1316</v>
      </c>
      <c r="D1241" s="119" t="s">
        <v>1315</v>
      </c>
      <c r="E1241" s="119" t="s">
        <v>287</v>
      </c>
      <c r="F1241" s="118" t="s">
        <v>373</v>
      </c>
      <c r="G1241" s="117">
        <v>22.35</v>
      </c>
      <c r="H1241" s="117">
        <v>19</v>
      </c>
      <c r="I1241" s="117">
        <v>1.5</v>
      </c>
      <c r="J1241" s="116">
        <v>500</v>
      </c>
      <c r="K1241" s="115" t="str">
        <f t="shared" si="19"/>
        <v/>
      </c>
      <c r="L1241" s="114"/>
    </row>
    <row r="1242" spans="1:12" ht="15" customHeight="1" x14ac:dyDescent="0.25">
      <c r="A1242" s="120" t="s">
        <v>1321</v>
      </c>
      <c r="B1242" s="119" t="s">
        <v>1317</v>
      </c>
      <c r="C1242" s="119" t="s">
        <v>1316</v>
      </c>
      <c r="D1242" s="119" t="s">
        <v>1315</v>
      </c>
      <c r="E1242" s="119" t="s">
        <v>315</v>
      </c>
      <c r="F1242" s="118" t="s">
        <v>373</v>
      </c>
      <c r="G1242" s="117">
        <v>18.2</v>
      </c>
      <c r="H1242" s="117">
        <v>15.5</v>
      </c>
      <c r="I1242" s="117">
        <v>1.5</v>
      </c>
      <c r="J1242" s="116">
        <v>500</v>
      </c>
      <c r="K1242" s="115" t="str">
        <f t="shared" si="19"/>
        <v/>
      </c>
      <c r="L1242" s="114"/>
    </row>
    <row r="1243" spans="1:12" ht="15" customHeight="1" x14ac:dyDescent="0.25">
      <c r="A1243" s="120" t="s">
        <v>1320</v>
      </c>
      <c r="B1243" s="119" t="s">
        <v>1317</v>
      </c>
      <c r="C1243" s="119" t="s">
        <v>1316</v>
      </c>
      <c r="D1243" s="119" t="s">
        <v>1315</v>
      </c>
      <c r="E1243" s="119" t="s">
        <v>311</v>
      </c>
      <c r="F1243" s="118" t="s">
        <v>373</v>
      </c>
      <c r="G1243" s="117">
        <v>16.5</v>
      </c>
      <c r="H1243" s="117">
        <v>14.05</v>
      </c>
      <c r="I1243" s="117">
        <v>1.5</v>
      </c>
      <c r="J1243" s="116">
        <v>500</v>
      </c>
      <c r="K1243" s="115" t="str">
        <f t="shared" si="19"/>
        <v/>
      </c>
      <c r="L1243" s="114"/>
    </row>
    <row r="1244" spans="1:12" ht="15" customHeight="1" x14ac:dyDescent="0.25">
      <c r="A1244" s="120" t="s">
        <v>1319</v>
      </c>
      <c r="B1244" s="119" t="s">
        <v>1317</v>
      </c>
      <c r="C1244" s="119" t="s">
        <v>1316</v>
      </c>
      <c r="D1244" s="119" t="s">
        <v>1315</v>
      </c>
      <c r="E1244" s="119" t="s">
        <v>305</v>
      </c>
      <c r="F1244" s="118" t="s">
        <v>373</v>
      </c>
      <c r="G1244" s="117">
        <v>15.1</v>
      </c>
      <c r="H1244" s="117">
        <v>12.85</v>
      </c>
      <c r="I1244" s="117">
        <v>1.5</v>
      </c>
      <c r="J1244" s="116">
        <v>500</v>
      </c>
      <c r="K1244" s="115" t="str">
        <f t="shared" si="19"/>
        <v/>
      </c>
      <c r="L1244" s="114"/>
    </row>
    <row r="1245" spans="1:12" ht="15" customHeight="1" x14ac:dyDescent="0.25">
      <c r="A1245" s="120" t="s">
        <v>1318</v>
      </c>
      <c r="B1245" s="119" t="s">
        <v>1317</v>
      </c>
      <c r="C1245" s="119" t="s">
        <v>1316</v>
      </c>
      <c r="D1245" s="119" t="s">
        <v>1315</v>
      </c>
      <c r="E1245" s="119" t="s">
        <v>505</v>
      </c>
      <c r="F1245" s="118" t="s">
        <v>373</v>
      </c>
      <c r="G1245" s="117">
        <v>13.6</v>
      </c>
      <c r="H1245" s="117">
        <v>11.6</v>
      </c>
      <c r="I1245" s="117">
        <v>1.5</v>
      </c>
      <c r="J1245" s="116">
        <v>293</v>
      </c>
      <c r="K1245" s="115" t="str">
        <f t="shared" si="19"/>
        <v/>
      </c>
      <c r="L1245" s="114"/>
    </row>
    <row r="1246" spans="1:12" ht="15" customHeight="1" x14ac:dyDescent="0.25">
      <c r="A1246" s="120" t="s">
        <v>1314</v>
      </c>
      <c r="B1246" s="119" t="s">
        <v>1311</v>
      </c>
      <c r="C1246" s="119" t="s">
        <v>1310</v>
      </c>
      <c r="D1246" s="119" t="s">
        <v>285</v>
      </c>
      <c r="E1246" s="119" t="s">
        <v>291</v>
      </c>
      <c r="F1246" s="118" t="s">
        <v>687</v>
      </c>
      <c r="G1246" s="117">
        <v>19.100000000000001</v>
      </c>
      <c r="H1246" s="117">
        <v>16.25</v>
      </c>
      <c r="I1246" s="117"/>
      <c r="J1246" s="116">
        <v>306</v>
      </c>
      <c r="K1246" s="115" t="str">
        <f t="shared" si="19"/>
        <v/>
      </c>
      <c r="L1246" s="114"/>
    </row>
    <row r="1247" spans="1:12" ht="15" customHeight="1" x14ac:dyDescent="0.25">
      <c r="A1247" s="120" t="s">
        <v>1313</v>
      </c>
      <c r="B1247" s="119" t="s">
        <v>1311</v>
      </c>
      <c r="C1247" s="119" t="s">
        <v>1310</v>
      </c>
      <c r="D1247" s="119" t="s">
        <v>285</v>
      </c>
      <c r="E1247" s="119" t="s">
        <v>287</v>
      </c>
      <c r="F1247" s="118" t="s">
        <v>687</v>
      </c>
      <c r="G1247" s="117">
        <v>16.45</v>
      </c>
      <c r="H1247" s="117">
        <v>14</v>
      </c>
      <c r="I1247" s="117"/>
      <c r="J1247" s="116">
        <v>384</v>
      </c>
      <c r="K1247" s="115" t="str">
        <f t="shared" si="19"/>
        <v/>
      </c>
      <c r="L1247" s="114"/>
    </row>
    <row r="1248" spans="1:12" ht="15" customHeight="1" x14ac:dyDescent="0.25">
      <c r="A1248" s="120" t="s">
        <v>1312</v>
      </c>
      <c r="B1248" s="119" t="s">
        <v>1311</v>
      </c>
      <c r="C1248" s="119" t="s">
        <v>1310</v>
      </c>
      <c r="D1248" s="119" t="s">
        <v>285</v>
      </c>
      <c r="E1248" s="119" t="s">
        <v>315</v>
      </c>
      <c r="F1248" s="118" t="s">
        <v>687</v>
      </c>
      <c r="G1248" s="117">
        <v>15.05</v>
      </c>
      <c r="H1248" s="117">
        <v>12.8</v>
      </c>
      <c r="I1248" s="117"/>
      <c r="J1248" s="116">
        <v>115</v>
      </c>
      <c r="K1248" s="115" t="str">
        <f t="shared" si="19"/>
        <v/>
      </c>
      <c r="L1248" s="114"/>
    </row>
    <row r="1249" spans="1:12" ht="15" customHeight="1" x14ac:dyDescent="0.25">
      <c r="A1249" s="120" t="s">
        <v>1309</v>
      </c>
      <c r="B1249" s="119" t="s">
        <v>1303</v>
      </c>
      <c r="C1249" s="119" t="s">
        <v>1302</v>
      </c>
      <c r="D1249" s="119" t="s">
        <v>285</v>
      </c>
      <c r="E1249" s="119" t="s">
        <v>299</v>
      </c>
      <c r="F1249" s="118" t="s">
        <v>687</v>
      </c>
      <c r="G1249" s="117">
        <v>46.55</v>
      </c>
      <c r="H1249" s="117">
        <v>39.6</v>
      </c>
      <c r="I1249" s="117"/>
      <c r="J1249" s="116">
        <v>287</v>
      </c>
      <c r="K1249" s="115" t="str">
        <f t="shared" si="19"/>
        <v/>
      </c>
      <c r="L1249" s="114"/>
    </row>
    <row r="1250" spans="1:12" ht="15" customHeight="1" x14ac:dyDescent="0.25">
      <c r="A1250" s="120" t="s">
        <v>1308</v>
      </c>
      <c r="B1250" s="119" t="s">
        <v>1303</v>
      </c>
      <c r="C1250" s="119" t="s">
        <v>1302</v>
      </c>
      <c r="D1250" s="119" t="s">
        <v>285</v>
      </c>
      <c r="E1250" s="119" t="s">
        <v>297</v>
      </c>
      <c r="F1250" s="118" t="s">
        <v>687</v>
      </c>
      <c r="G1250" s="117">
        <v>39.6</v>
      </c>
      <c r="H1250" s="117">
        <v>33.700000000000003</v>
      </c>
      <c r="I1250" s="117"/>
      <c r="J1250" s="116">
        <v>60</v>
      </c>
      <c r="K1250" s="115" t="str">
        <f t="shared" si="19"/>
        <v/>
      </c>
      <c r="L1250" s="114"/>
    </row>
    <row r="1251" spans="1:12" ht="15" customHeight="1" x14ac:dyDescent="0.25">
      <c r="A1251" s="120" t="s">
        <v>1307</v>
      </c>
      <c r="B1251" s="119" t="s">
        <v>1303</v>
      </c>
      <c r="C1251" s="119" t="s">
        <v>1302</v>
      </c>
      <c r="D1251" s="119" t="s">
        <v>285</v>
      </c>
      <c r="E1251" s="119" t="s">
        <v>295</v>
      </c>
      <c r="F1251" s="118" t="s">
        <v>687</v>
      </c>
      <c r="G1251" s="117">
        <v>33.5</v>
      </c>
      <c r="H1251" s="117">
        <v>28.5</v>
      </c>
      <c r="I1251" s="117"/>
      <c r="J1251" s="116">
        <v>392</v>
      </c>
      <c r="K1251" s="115" t="str">
        <f t="shared" si="19"/>
        <v/>
      </c>
      <c r="L1251" s="114"/>
    </row>
    <row r="1252" spans="1:12" ht="15" customHeight="1" x14ac:dyDescent="0.25">
      <c r="A1252" s="120" t="s">
        <v>1306</v>
      </c>
      <c r="B1252" s="119" t="s">
        <v>1303</v>
      </c>
      <c r="C1252" s="119" t="s">
        <v>1302</v>
      </c>
      <c r="D1252" s="119" t="s">
        <v>285</v>
      </c>
      <c r="E1252" s="119" t="s">
        <v>359</v>
      </c>
      <c r="F1252" s="118" t="s">
        <v>687</v>
      </c>
      <c r="G1252" s="117">
        <v>42.2</v>
      </c>
      <c r="H1252" s="117">
        <v>35.9</v>
      </c>
      <c r="I1252" s="117"/>
      <c r="J1252" s="116">
        <v>19</v>
      </c>
      <c r="K1252" s="115" t="str">
        <f t="shared" si="19"/>
        <v/>
      </c>
      <c r="L1252" s="114"/>
    </row>
    <row r="1253" spans="1:12" ht="15" customHeight="1" x14ac:dyDescent="0.25">
      <c r="A1253" s="120" t="s">
        <v>1305</v>
      </c>
      <c r="B1253" s="119" t="s">
        <v>1303</v>
      </c>
      <c r="C1253" s="119" t="s">
        <v>1302</v>
      </c>
      <c r="D1253" s="119" t="s">
        <v>285</v>
      </c>
      <c r="E1253" s="119" t="s">
        <v>505</v>
      </c>
      <c r="F1253" s="118" t="s">
        <v>687</v>
      </c>
      <c r="G1253" s="117">
        <v>20.149999999999999</v>
      </c>
      <c r="H1253" s="117">
        <v>17.149999999999999</v>
      </c>
      <c r="I1253" s="117"/>
      <c r="J1253" s="116">
        <v>9</v>
      </c>
      <c r="K1253" s="115" t="str">
        <f t="shared" si="19"/>
        <v/>
      </c>
      <c r="L1253" s="114"/>
    </row>
    <row r="1254" spans="1:12" ht="15" customHeight="1" x14ac:dyDescent="0.25">
      <c r="A1254" s="120" t="s">
        <v>1304</v>
      </c>
      <c r="B1254" s="119" t="s">
        <v>1303</v>
      </c>
      <c r="C1254" s="119" t="s">
        <v>1302</v>
      </c>
      <c r="D1254" s="119" t="s">
        <v>285</v>
      </c>
      <c r="E1254" s="119" t="s">
        <v>590</v>
      </c>
      <c r="F1254" s="118" t="s">
        <v>687</v>
      </c>
      <c r="G1254" s="117">
        <v>19.100000000000001</v>
      </c>
      <c r="H1254" s="117">
        <v>16.25</v>
      </c>
      <c r="I1254" s="117"/>
      <c r="J1254" s="116">
        <v>38</v>
      </c>
      <c r="K1254" s="115" t="str">
        <f t="shared" si="19"/>
        <v/>
      </c>
      <c r="L1254" s="114"/>
    </row>
    <row r="1255" spans="1:12" ht="15" customHeight="1" x14ac:dyDescent="0.25">
      <c r="A1255" s="120" t="s">
        <v>1301</v>
      </c>
      <c r="B1255" s="119" t="s">
        <v>1299</v>
      </c>
      <c r="C1255" s="119" t="s">
        <v>1298</v>
      </c>
      <c r="D1255" s="119" t="s">
        <v>285</v>
      </c>
      <c r="E1255" s="119" t="s">
        <v>291</v>
      </c>
      <c r="F1255" s="118" t="s">
        <v>495</v>
      </c>
      <c r="G1255" s="117">
        <v>23.1</v>
      </c>
      <c r="H1255" s="117">
        <v>19.649999999999999</v>
      </c>
      <c r="I1255" s="117"/>
      <c r="J1255" s="116">
        <v>19</v>
      </c>
      <c r="K1255" s="115" t="str">
        <f t="shared" si="19"/>
        <v/>
      </c>
      <c r="L1255" s="114"/>
    </row>
    <row r="1256" spans="1:12" ht="15" customHeight="1" x14ac:dyDescent="0.25">
      <c r="A1256" s="120" t="s">
        <v>1300</v>
      </c>
      <c r="B1256" s="119" t="s">
        <v>1299</v>
      </c>
      <c r="C1256" s="119" t="s">
        <v>1298</v>
      </c>
      <c r="D1256" s="119" t="s">
        <v>285</v>
      </c>
      <c r="E1256" s="119" t="s">
        <v>505</v>
      </c>
      <c r="F1256" s="118" t="s">
        <v>495</v>
      </c>
      <c r="G1256" s="117">
        <v>12.5</v>
      </c>
      <c r="H1256" s="117">
        <v>10.65</v>
      </c>
      <c r="I1256" s="117"/>
      <c r="J1256" s="116">
        <v>35</v>
      </c>
      <c r="K1256" s="115" t="str">
        <f t="shared" si="19"/>
        <v/>
      </c>
      <c r="L1256" s="114"/>
    </row>
    <row r="1257" spans="1:12" ht="15" customHeight="1" x14ac:dyDescent="0.25">
      <c r="A1257" s="120" t="s">
        <v>1297</v>
      </c>
      <c r="B1257" s="119" t="s">
        <v>1289</v>
      </c>
      <c r="C1257" s="119" t="s">
        <v>1288</v>
      </c>
      <c r="D1257" s="119" t="s">
        <v>285</v>
      </c>
      <c r="E1257" s="119" t="s">
        <v>301</v>
      </c>
      <c r="F1257" s="118" t="s">
        <v>495</v>
      </c>
      <c r="G1257" s="117">
        <v>54.7</v>
      </c>
      <c r="H1257" s="117">
        <v>46.5</v>
      </c>
      <c r="I1257" s="117">
        <v>1.5</v>
      </c>
      <c r="J1257" s="116">
        <v>302</v>
      </c>
      <c r="K1257" s="115" t="str">
        <f t="shared" si="19"/>
        <v/>
      </c>
      <c r="L1257" s="114"/>
    </row>
    <row r="1258" spans="1:12" ht="15" customHeight="1" x14ac:dyDescent="0.25">
      <c r="A1258" s="120" t="s">
        <v>1296</v>
      </c>
      <c r="B1258" s="119" t="s">
        <v>1289</v>
      </c>
      <c r="C1258" s="119" t="s">
        <v>1288</v>
      </c>
      <c r="D1258" s="119" t="s">
        <v>285</v>
      </c>
      <c r="E1258" s="119" t="s">
        <v>299</v>
      </c>
      <c r="F1258" s="118" t="s">
        <v>495</v>
      </c>
      <c r="G1258" s="117">
        <v>50.55</v>
      </c>
      <c r="H1258" s="117">
        <v>43</v>
      </c>
      <c r="I1258" s="117">
        <v>1.5</v>
      </c>
      <c r="J1258" s="116">
        <v>359</v>
      </c>
      <c r="K1258" s="115" t="str">
        <f t="shared" si="19"/>
        <v/>
      </c>
      <c r="L1258" s="114"/>
    </row>
    <row r="1259" spans="1:12" ht="15" customHeight="1" x14ac:dyDescent="0.25">
      <c r="A1259" s="120" t="s">
        <v>1295</v>
      </c>
      <c r="B1259" s="119" t="s">
        <v>1289</v>
      </c>
      <c r="C1259" s="119" t="s">
        <v>1288</v>
      </c>
      <c r="D1259" s="119" t="s">
        <v>285</v>
      </c>
      <c r="E1259" s="119" t="s">
        <v>297</v>
      </c>
      <c r="F1259" s="118" t="s">
        <v>495</v>
      </c>
      <c r="G1259" s="117">
        <v>45.45</v>
      </c>
      <c r="H1259" s="117">
        <v>38.65</v>
      </c>
      <c r="I1259" s="117">
        <v>1.5</v>
      </c>
      <c r="J1259" s="116">
        <v>161</v>
      </c>
      <c r="K1259" s="115" t="str">
        <f t="shared" si="19"/>
        <v/>
      </c>
      <c r="L1259" s="114"/>
    </row>
    <row r="1260" spans="1:12" ht="15" customHeight="1" x14ac:dyDescent="0.25">
      <c r="A1260" s="120" t="s">
        <v>1294</v>
      </c>
      <c r="B1260" s="119" t="s">
        <v>1289</v>
      </c>
      <c r="C1260" s="119" t="s">
        <v>1288</v>
      </c>
      <c r="D1260" s="119" t="s">
        <v>285</v>
      </c>
      <c r="E1260" s="119" t="s">
        <v>295</v>
      </c>
      <c r="F1260" s="118" t="s">
        <v>495</v>
      </c>
      <c r="G1260" s="117">
        <v>41.4</v>
      </c>
      <c r="H1260" s="117">
        <v>35.200000000000003</v>
      </c>
      <c r="I1260" s="117">
        <v>1.5</v>
      </c>
      <c r="J1260" s="116">
        <v>34</v>
      </c>
      <c r="K1260" s="115" t="str">
        <f t="shared" si="19"/>
        <v/>
      </c>
      <c r="L1260" s="114"/>
    </row>
    <row r="1261" spans="1:12" ht="15" customHeight="1" x14ac:dyDescent="0.25">
      <c r="A1261" s="120" t="s">
        <v>1293</v>
      </c>
      <c r="B1261" s="119" t="s">
        <v>1289</v>
      </c>
      <c r="C1261" s="119" t="s">
        <v>1288</v>
      </c>
      <c r="D1261" s="119" t="s">
        <v>285</v>
      </c>
      <c r="E1261" s="119" t="s">
        <v>293</v>
      </c>
      <c r="F1261" s="118" t="s">
        <v>495</v>
      </c>
      <c r="G1261" s="117">
        <v>33.15</v>
      </c>
      <c r="H1261" s="117">
        <v>28.2</v>
      </c>
      <c r="I1261" s="117">
        <v>1.5</v>
      </c>
      <c r="J1261" s="116">
        <v>27</v>
      </c>
      <c r="K1261" s="115" t="str">
        <f t="shared" si="19"/>
        <v/>
      </c>
      <c r="L1261" s="114"/>
    </row>
    <row r="1262" spans="1:12" ht="15" customHeight="1" x14ac:dyDescent="0.25">
      <c r="A1262" s="120" t="s">
        <v>1292</v>
      </c>
      <c r="B1262" s="119" t="s">
        <v>1289</v>
      </c>
      <c r="C1262" s="119" t="s">
        <v>1288</v>
      </c>
      <c r="D1262" s="119" t="s">
        <v>285</v>
      </c>
      <c r="E1262" s="119" t="s">
        <v>319</v>
      </c>
      <c r="F1262" s="118" t="s">
        <v>495</v>
      </c>
      <c r="G1262" s="117">
        <v>31.75</v>
      </c>
      <c r="H1262" s="117">
        <v>27</v>
      </c>
      <c r="I1262" s="117">
        <v>1.5</v>
      </c>
      <c r="J1262" s="116">
        <v>27</v>
      </c>
      <c r="K1262" s="115" t="str">
        <f t="shared" si="19"/>
        <v/>
      </c>
      <c r="L1262" s="114"/>
    </row>
    <row r="1263" spans="1:12" ht="15" customHeight="1" x14ac:dyDescent="0.25">
      <c r="A1263" s="120" t="s">
        <v>1291</v>
      </c>
      <c r="B1263" s="119" t="s">
        <v>1289</v>
      </c>
      <c r="C1263" s="119" t="s">
        <v>1288</v>
      </c>
      <c r="D1263" s="119" t="s">
        <v>285</v>
      </c>
      <c r="E1263" s="119" t="s">
        <v>291</v>
      </c>
      <c r="F1263" s="118" t="s">
        <v>495</v>
      </c>
      <c r="G1263" s="117">
        <v>27.45</v>
      </c>
      <c r="H1263" s="117">
        <v>23.35</v>
      </c>
      <c r="I1263" s="117">
        <v>1.5</v>
      </c>
      <c r="J1263" s="116">
        <v>194</v>
      </c>
      <c r="K1263" s="115" t="str">
        <f t="shared" si="19"/>
        <v/>
      </c>
      <c r="L1263" s="114"/>
    </row>
    <row r="1264" spans="1:12" ht="15" customHeight="1" x14ac:dyDescent="0.25">
      <c r="A1264" s="120" t="s">
        <v>1290</v>
      </c>
      <c r="B1264" s="119" t="s">
        <v>1289</v>
      </c>
      <c r="C1264" s="119" t="s">
        <v>1288</v>
      </c>
      <c r="D1264" s="119" t="s">
        <v>285</v>
      </c>
      <c r="E1264" s="119" t="s">
        <v>311</v>
      </c>
      <c r="F1264" s="118" t="s">
        <v>495</v>
      </c>
      <c r="G1264" s="117">
        <v>17.149999999999999</v>
      </c>
      <c r="H1264" s="117">
        <v>14.6</v>
      </c>
      <c r="I1264" s="117">
        <v>1.5</v>
      </c>
      <c r="J1264" s="116">
        <v>53</v>
      </c>
      <c r="K1264" s="115" t="str">
        <f t="shared" si="19"/>
        <v/>
      </c>
      <c r="L1264" s="114"/>
    </row>
    <row r="1265" spans="1:12" ht="15" customHeight="1" x14ac:dyDescent="0.25">
      <c r="A1265" s="120" t="s">
        <v>1287</v>
      </c>
      <c r="B1265" s="119" t="s">
        <v>1280</v>
      </c>
      <c r="C1265" s="119" t="s">
        <v>1279</v>
      </c>
      <c r="D1265" s="119" t="s">
        <v>285</v>
      </c>
      <c r="E1265" s="119" t="s">
        <v>293</v>
      </c>
      <c r="F1265" s="118" t="s">
        <v>286</v>
      </c>
      <c r="G1265" s="117">
        <v>31.55</v>
      </c>
      <c r="H1265" s="117">
        <v>26.85</v>
      </c>
      <c r="I1265" s="117"/>
      <c r="J1265" s="116">
        <v>18</v>
      </c>
      <c r="K1265" s="115" t="str">
        <f t="shared" si="19"/>
        <v/>
      </c>
      <c r="L1265" s="114"/>
    </row>
    <row r="1266" spans="1:12" ht="15" customHeight="1" x14ac:dyDescent="0.25">
      <c r="A1266" s="120" t="s">
        <v>1286</v>
      </c>
      <c r="B1266" s="119" t="s">
        <v>1280</v>
      </c>
      <c r="C1266" s="119" t="s">
        <v>1279</v>
      </c>
      <c r="D1266" s="119" t="s">
        <v>285</v>
      </c>
      <c r="E1266" s="119" t="s">
        <v>319</v>
      </c>
      <c r="F1266" s="118" t="s">
        <v>286</v>
      </c>
      <c r="G1266" s="117">
        <v>31.9</v>
      </c>
      <c r="H1266" s="117">
        <v>27.15</v>
      </c>
      <c r="I1266" s="117"/>
      <c r="J1266" s="116">
        <v>67</v>
      </c>
      <c r="K1266" s="115" t="str">
        <f t="shared" si="19"/>
        <v/>
      </c>
      <c r="L1266" s="114"/>
    </row>
    <row r="1267" spans="1:12" ht="15" customHeight="1" x14ac:dyDescent="0.25">
      <c r="A1267" s="120" t="s">
        <v>1285</v>
      </c>
      <c r="B1267" s="119" t="s">
        <v>1280</v>
      </c>
      <c r="C1267" s="119" t="s">
        <v>1279</v>
      </c>
      <c r="D1267" s="119" t="s">
        <v>285</v>
      </c>
      <c r="E1267" s="119" t="s">
        <v>291</v>
      </c>
      <c r="F1267" s="118" t="s">
        <v>286</v>
      </c>
      <c r="G1267" s="117">
        <v>29.45</v>
      </c>
      <c r="H1267" s="117">
        <v>25.05</v>
      </c>
      <c r="I1267" s="117"/>
      <c r="J1267" s="116">
        <v>232</v>
      </c>
      <c r="K1267" s="115" t="str">
        <f t="shared" si="19"/>
        <v/>
      </c>
      <c r="L1267" s="114"/>
    </row>
    <row r="1268" spans="1:12" ht="15" customHeight="1" x14ac:dyDescent="0.25">
      <c r="A1268" s="120" t="s">
        <v>1284</v>
      </c>
      <c r="B1268" s="119" t="s">
        <v>1280</v>
      </c>
      <c r="C1268" s="119" t="s">
        <v>1279</v>
      </c>
      <c r="D1268" s="119" t="s">
        <v>285</v>
      </c>
      <c r="E1268" s="119" t="s">
        <v>287</v>
      </c>
      <c r="F1268" s="118" t="s">
        <v>286</v>
      </c>
      <c r="G1268" s="117">
        <v>27.25</v>
      </c>
      <c r="H1268" s="117">
        <v>23.2</v>
      </c>
      <c r="I1268" s="117"/>
      <c r="J1268" s="116">
        <v>480</v>
      </c>
      <c r="K1268" s="115" t="str">
        <f t="shared" si="19"/>
        <v/>
      </c>
      <c r="L1268" s="114"/>
    </row>
    <row r="1269" spans="1:12" ht="15" customHeight="1" x14ac:dyDescent="0.25">
      <c r="A1269" s="120" t="s">
        <v>1283</v>
      </c>
      <c r="B1269" s="119" t="s">
        <v>1280</v>
      </c>
      <c r="C1269" s="119" t="s">
        <v>1279</v>
      </c>
      <c r="D1269" s="119" t="s">
        <v>285</v>
      </c>
      <c r="E1269" s="119" t="s">
        <v>315</v>
      </c>
      <c r="F1269" s="118" t="s">
        <v>286</v>
      </c>
      <c r="G1269" s="117">
        <v>24.35</v>
      </c>
      <c r="H1269" s="117">
        <v>20.7</v>
      </c>
      <c r="I1269" s="117"/>
      <c r="J1269" s="116">
        <v>257</v>
      </c>
      <c r="K1269" s="115" t="str">
        <f t="shared" si="19"/>
        <v/>
      </c>
      <c r="L1269" s="114"/>
    </row>
    <row r="1270" spans="1:12" ht="15" customHeight="1" x14ac:dyDescent="0.25">
      <c r="A1270" s="120" t="s">
        <v>1282</v>
      </c>
      <c r="B1270" s="119" t="s">
        <v>1280</v>
      </c>
      <c r="C1270" s="119" t="s">
        <v>1279</v>
      </c>
      <c r="D1270" s="119" t="s">
        <v>285</v>
      </c>
      <c r="E1270" s="119" t="s">
        <v>311</v>
      </c>
      <c r="F1270" s="118" t="s">
        <v>286</v>
      </c>
      <c r="G1270" s="117">
        <v>21.5</v>
      </c>
      <c r="H1270" s="117">
        <v>18.3</v>
      </c>
      <c r="I1270" s="117"/>
      <c r="J1270" s="116">
        <v>142</v>
      </c>
      <c r="K1270" s="115" t="str">
        <f t="shared" si="19"/>
        <v/>
      </c>
      <c r="L1270" s="114"/>
    </row>
    <row r="1271" spans="1:12" ht="15" customHeight="1" x14ac:dyDescent="0.25">
      <c r="A1271" s="120" t="s">
        <v>1281</v>
      </c>
      <c r="B1271" s="119" t="s">
        <v>1280</v>
      </c>
      <c r="C1271" s="119" t="s">
        <v>1279</v>
      </c>
      <c r="D1271" s="119" t="s">
        <v>285</v>
      </c>
      <c r="E1271" s="119" t="s">
        <v>305</v>
      </c>
      <c r="F1271" s="118" t="s">
        <v>286</v>
      </c>
      <c r="G1271" s="117">
        <v>17.7</v>
      </c>
      <c r="H1271" s="117">
        <v>15.05</v>
      </c>
      <c r="I1271" s="117"/>
      <c r="J1271" s="116">
        <v>35</v>
      </c>
      <c r="K1271" s="115" t="str">
        <f t="shared" si="19"/>
        <v/>
      </c>
      <c r="L1271" s="114"/>
    </row>
    <row r="1272" spans="1:12" ht="15" customHeight="1" x14ac:dyDescent="0.25">
      <c r="A1272" s="120" t="s">
        <v>1278</v>
      </c>
      <c r="B1272" s="119" t="s">
        <v>1275</v>
      </c>
      <c r="C1272" s="119" t="s">
        <v>1274</v>
      </c>
      <c r="D1272" s="119" t="s">
        <v>285</v>
      </c>
      <c r="E1272" s="119" t="s">
        <v>299</v>
      </c>
      <c r="F1272" s="118" t="s">
        <v>286</v>
      </c>
      <c r="G1272" s="117">
        <v>51.6</v>
      </c>
      <c r="H1272" s="117">
        <v>43.9</v>
      </c>
      <c r="I1272" s="117"/>
      <c r="J1272" s="116">
        <v>29</v>
      </c>
      <c r="K1272" s="115" t="str">
        <f t="shared" si="19"/>
        <v/>
      </c>
      <c r="L1272" s="114"/>
    </row>
    <row r="1273" spans="1:12" ht="15" customHeight="1" x14ac:dyDescent="0.25">
      <c r="A1273" s="120" t="s">
        <v>1277</v>
      </c>
      <c r="B1273" s="119" t="s">
        <v>1275</v>
      </c>
      <c r="C1273" s="119" t="s">
        <v>1274</v>
      </c>
      <c r="D1273" s="119" t="s">
        <v>285</v>
      </c>
      <c r="E1273" s="119" t="s">
        <v>364</v>
      </c>
      <c r="F1273" s="118" t="s">
        <v>286</v>
      </c>
      <c r="G1273" s="117">
        <v>45.6</v>
      </c>
      <c r="H1273" s="117">
        <v>38.799999999999997</v>
      </c>
      <c r="I1273" s="117"/>
      <c r="J1273" s="116">
        <v>319</v>
      </c>
      <c r="K1273" s="115" t="str">
        <f t="shared" si="19"/>
        <v/>
      </c>
      <c r="L1273" s="114"/>
    </row>
    <row r="1274" spans="1:12" ht="15" customHeight="1" x14ac:dyDescent="0.25">
      <c r="A1274" s="120" t="s">
        <v>1276</v>
      </c>
      <c r="B1274" s="119" t="s">
        <v>1275</v>
      </c>
      <c r="C1274" s="119" t="s">
        <v>1274</v>
      </c>
      <c r="D1274" s="119" t="s">
        <v>285</v>
      </c>
      <c r="E1274" s="119" t="s">
        <v>305</v>
      </c>
      <c r="F1274" s="118" t="s">
        <v>286</v>
      </c>
      <c r="G1274" s="117">
        <v>20.05</v>
      </c>
      <c r="H1274" s="117">
        <v>17.05</v>
      </c>
      <c r="I1274" s="117"/>
      <c r="J1274" s="116">
        <v>27</v>
      </c>
      <c r="K1274" s="115" t="str">
        <f t="shared" si="19"/>
        <v/>
      </c>
      <c r="L1274" s="114"/>
    </row>
    <row r="1275" spans="1:12" ht="15" customHeight="1" x14ac:dyDescent="0.25">
      <c r="A1275" s="120" t="s">
        <v>1273</v>
      </c>
      <c r="B1275" s="119" t="s">
        <v>1265</v>
      </c>
      <c r="C1275" s="119" t="s">
        <v>1264</v>
      </c>
      <c r="D1275" s="119" t="s">
        <v>285</v>
      </c>
      <c r="E1275" s="119" t="s">
        <v>299</v>
      </c>
      <c r="F1275" s="118" t="s">
        <v>373</v>
      </c>
      <c r="G1275" s="117">
        <v>54.25</v>
      </c>
      <c r="H1275" s="117">
        <v>46.15</v>
      </c>
      <c r="I1275" s="117"/>
      <c r="J1275" s="116">
        <v>345</v>
      </c>
      <c r="K1275" s="115" t="str">
        <f t="shared" si="19"/>
        <v/>
      </c>
      <c r="L1275" s="114"/>
    </row>
    <row r="1276" spans="1:12" ht="15" customHeight="1" x14ac:dyDescent="0.25">
      <c r="A1276" s="120" t="s">
        <v>1272</v>
      </c>
      <c r="B1276" s="119" t="s">
        <v>1265</v>
      </c>
      <c r="C1276" s="119" t="s">
        <v>1264</v>
      </c>
      <c r="D1276" s="119" t="s">
        <v>285</v>
      </c>
      <c r="E1276" s="119" t="s">
        <v>364</v>
      </c>
      <c r="F1276" s="118" t="s">
        <v>373</v>
      </c>
      <c r="G1276" s="117">
        <v>47.75</v>
      </c>
      <c r="H1276" s="117">
        <v>40.6</v>
      </c>
      <c r="I1276" s="117"/>
      <c r="J1276" s="116">
        <v>437</v>
      </c>
      <c r="K1276" s="115" t="str">
        <f t="shared" si="19"/>
        <v/>
      </c>
      <c r="L1276" s="114"/>
    </row>
    <row r="1277" spans="1:12" ht="15" customHeight="1" x14ac:dyDescent="0.25">
      <c r="A1277" s="120" t="s">
        <v>1271</v>
      </c>
      <c r="B1277" s="119" t="s">
        <v>1265</v>
      </c>
      <c r="C1277" s="119" t="s">
        <v>1264</v>
      </c>
      <c r="D1277" s="119" t="s">
        <v>285</v>
      </c>
      <c r="E1277" s="119" t="s">
        <v>297</v>
      </c>
      <c r="F1277" s="118" t="s">
        <v>373</v>
      </c>
      <c r="G1277" s="117">
        <v>44.6</v>
      </c>
      <c r="H1277" s="117">
        <v>37.950000000000003</v>
      </c>
      <c r="I1277" s="117"/>
      <c r="J1277" s="116">
        <v>97</v>
      </c>
      <c r="K1277" s="115" t="str">
        <f t="shared" si="19"/>
        <v/>
      </c>
      <c r="L1277" s="114"/>
    </row>
    <row r="1278" spans="1:12" ht="15" customHeight="1" x14ac:dyDescent="0.25">
      <c r="A1278" s="120" t="s">
        <v>1270</v>
      </c>
      <c r="B1278" s="119" t="s">
        <v>1265</v>
      </c>
      <c r="C1278" s="119" t="s">
        <v>1264</v>
      </c>
      <c r="D1278" s="119" t="s">
        <v>285</v>
      </c>
      <c r="E1278" s="119" t="s">
        <v>295</v>
      </c>
      <c r="F1278" s="118" t="s">
        <v>373</v>
      </c>
      <c r="G1278" s="117">
        <v>41.75</v>
      </c>
      <c r="H1278" s="117">
        <v>35.5</v>
      </c>
      <c r="I1278" s="117"/>
      <c r="J1278" s="116">
        <v>128</v>
      </c>
      <c r="K1278" s="115" t="str">
        <f t="shared" si="19"/>
        <v/>
      </c>
      <c r="L1278" s="114"/>
    </row>
    <row r="1279" spans="1:12" ht="15" customHeight="1" x14ac:dyDescent="0.25">
      <c r="A1279" s="120" t="s">
        <v>1269</v>
      </c>
      <c r="B1279" s="119" t="s">
        <v>1265</v>
      </c>
      <c r="C1279" s="119" t="s">
        <v>1264</v>
      </c>
      <c r="D1279" s="119" t="s">
        <v>285</v>
      </c>
      <c r="E1279" s="119" t="s">
        <v>291</v>
      </c>
      <c r="F1279" s="118" t="s">
        <v>373</v>
      </c>
      <c r="G1279" s="117">
        <v>34.4</v>
      </c>
      <c r="H1279" s="117">
        <v>29.25</v>
      </c>
      <c r="I1279" s="117"/>
      <c r="J1279" s="116">
        <v>14</v>
      </c>
      <c r="K1279" s="115" t="str">
        <f t="shared" si="19"/>
        <v/>
      </c>
      <c r="L1279" s="114"/>
    </row>
    <row r="1280" spans="1:12" ht="15" customHeight="1" x14ac:dyDescent="0.25">
      <c r="A1280" s="120" t="s">
        <v>1268</v>
      </c>
      <c r="B1280" s="119" t="s">
        <v>1265</v>
      </c>
      <c r="C1280" s="119" t="s">
        <v>1264</v>
      </c>
      <c r="D1280" s="119" t="s">
        <v>285</v>
      </c>
      <c r="E1280" s="119" t="s">
        <v>315</v>
      </c>
      <c r="F1280" s="118" t="s">
        <v>373</v>
      </c>
      <c r="G1280" s="117">
        <v>28.5</v>
      </c>
      <c r="H1280" s="117">
        <v>24.25</v>
      </c>
      <c r="I1280" s="117"/>
      <c r="J1280" s="116">
        <v>43</v>
      </c>
      <c r="K1280" s="115" t="str">
        <f t="shared" si="19"/>
        <v/>
      </c>
      <c r="L1280" s="114"/>
    </row>
    <row r="1281" spans="1:12" ht="15" customHeight="1" x14ac:dyDescent="0.25">
      <c r="A1281" s="120" t="s">
        <v>1267</v>
      </c>
      <c r="B1281" s="119" t="s">
        <v>1265</v>
      </c>
      <c r="C1281" s="119" t="s">
        <v>1264</v>
      </c>
      <c r="D1281" s="119" t="s">
        <v>285</v>
      </c>
      <c r="E1281" s="119" t="s">
        <v>311</v>
      </c>
      <c r="F1281" s="118" t="s">
        <v>373</v>
      </c>
      <c r="G1281" s="117">
        <v>25.4</v>
      </c>
      <c r="H1281" s="117">
        <v>21.6</v>
      </c>
      <c r="I1281" s="117"/>
      <c r="J1281" s="116">
        <v>11</v>
      </c>
      <c r="K1281" s="115" t="str">
        <f t="shared" si="19"/>
        <v/>
      </c>
      <c r="L1281" s="114"/>
    </row>
    <row r="1282" spans="1:12" ht="15" customHeight="1" x14ac:dyDescent="0.25">
      <c r="A1282" s="120" t="s">
        <v>1266</v>
      </c>
      <c r="B1282" s="119" t="s">
        <v>1265</v>
      </c>
      <c r="C1282" s="119" t="s">
        <v>1264</v>
      </c>
      <c r="D1282" s="119" t="s">
        <v>285</v>
      </c>
      <c r="E1282" s="119" t="s">
        <v>305</v>
      </c>
      <c r="F1282" s="118" t="s">
        <v>373</v>
      </c>
      <c r="G1282" s="117">
        <v>19.399999999999999</v>
      </c>
      <c r="H1282" s="117">
        <v>16.5</v>
      </c>
      <c r="I1282" s="117"/>
      <c r="J1282" s="116">
        <v>21</v>
      </c>
      <c r="K1282" s="115" t="str">
        <f t="shared" si="19"/>
        <v/>
      </c>
      <c r="L1282" s="114"/>
    </row>
    <row r="1283" spans="1:12" ht="15" customHeight="1" x14ac:dyDescent="0.25">
      <c r="A1283" s="120" t="s">
        <v>1263</v>
      </c>
      <c r="B1283" s="119" t="s">
        <v>1256</v>
      </c>
      <c r="C1283" s="119" t="s">
        <v>1255</v>
      </c>
      <c r="D1283" s="119" t="s">
        <v>285</v>
      </c>
      <c r="E1283" s="119" t="s">
        <v>426</v>
      </c>
      <c r="F1283" s="118" t="s">
        <v>286</v>
      </c>
      <c r="G1283" s="117">
        <v>84.85</v>
      </c>
      <c r="H1283" s="117">
        <v>72.150000000000006</v>
      </c>
      <c r="I1283" s="117"/>
      <c r="J1283" s="116">
        <v>35</v>
      </c>
      <c r="K1283" s="115" t="str">
        <f t="shared" si="19"/>
        <v/>
      </c>
      <c r="L1283" s="114"/>
    </row>
    <row r="1284" spans="1:12" ht="15" customHeight="1" x14ac:dyDescent="0.25">
      <c r="A1284" s="120" t="s">
        <v>1262</v>
      </c>
      <c r="B1284" s="119" t="s">
        <v>1256</v>
      </c>
      <c r="C1284" s="119" t="s">
        <v>1255</v>
      </c>
      <c r="D1284" s="119" t="s">
        <v>285</v>
      </c>
      <c r="E1284" s="119" t="s">
        <v>299</v>
      </c>
      <c r="F1284" s="118" t="s">
        <v>286</v>
      </c>
      <c r="G1284" s="117">
        <v>52.55</v>
      </c>
      <c r="H1284" s="117">
        <v>44.7</v>
      </c>
      <c r="I1284" s="117"/>
      <c r="J1284" s="116">
        <v>222</v>
      </c>
      <c r="K1284" s="115" t="str">
        <f t="shared" si="19"/>
        <v/>
      </c>
      <c r="L1284" s="114"/>
    </row>
    <row r="1285" spans="1:12" ht="15" customHeight="1" x14ac:dyDescent="0.25">
      <c r="A1285" s="120" t="s">
        <v>1261</v>
      </c>
      <c r="B1285" s="119" t="s">
        <v>1256</v>
      </c>
      <c r="C1285" s="119" t="s">
        <v>1255</v>
      </c>
      <c r="D1285" s="119" t="s">
        <v>285</v>
      </c>
      <c r="E1285" s="119" t="s">
        <v>305</v>
      </c>
      <c r="F1285" s="118" t="s">
        <v>286</v>
      </c>
      <c r="G1285" s="117">
        <v>21</v>
      </c>
      <c r="H1285" s="117">
        <v>17.850000000000001</v>
      </c>
      <c r="I1285" s="117"/>
      <c r="J1285" s="116">
        <v>101</v>
      </c>
      <c r="K1285" s="115" t="str">
        <f t="shared" si="19"/>
        <v/>
      </c>
      <c r="L1285" s="114"/>
    </row>
    <row r="1286" spans="1:12" ht="15" customHeight="1" x14ac:dyDescent="0.25">
      <c r="A1286" s="120" t="s">
        <v>1260</v>
      </c>
      <c r="B1286" s="119" t="s">
        <v>1256</v>
      </c>
      <c r="C1286" s="119" t="s">
        <v>1255</v>
      </c>
      <c r="D1286" s="119" t="s">
        <v>285</v>
      </c>
      <c r="E1286" s="119" t="s">
        <v>505</v>
      </c>
      <c r="F1286" s="118" t="s">
        <v>286</v>
      </c>
      <c r="G1286" s="117">
        <v>18.149999999999999</v>
      </c>
      <c r="H1286" s="117">
        <v>15.45</v>
      </c>
      <c r="I1286" s="117"/>
      <c r="J1286" s="116">
        <v>23</v>
      </c>
      <c r="K1286" s="115" t="str">
        <f t="shared" si="19"/>
        <v/>
      </c>
      <c r="L1286" s="114"/>
    </row>
    <row r="1287" spans="1:12" ht="15" customHeight="1" x14ac:dyDescent="0.25">
      <c r="A1287" s="120" t="s">
        <v>1259</v>
      </c>
      <c r="B1287" s="119" t="s">
        <v>1256</v>
      </c>
      <c r="C1287" s="119" t="s">
        <v>1255</v>
      </c>
      <c r="D1287" s="119" t="s">
        <v>1210</v>
      </c>
      <c r="E1287" s="119" t="s">
        <v>1216</v>
      </c>
      <c r="F1287" s="118" t="s">
        <v>286</v>
      </c>
      <c r="G1287" s="117">
        <v>54.25</v>
      </c>
      <c r="H1287" s="117">
        <v>46.15</v>
      </c>
      <c r="I1287" s="117"/>
      <c r="J1287" s="116">
        <v>318</v>
      </c>
      <c r="K1287" s="115" t="str">
        <f t="shared" si="19"/>
        <v/>
      </c>
      <c r="L1287" s="114"/>
    </row>
    <row r="1288" spans="1:12" ht="15" customHeight="1" x14ac:dyDescent="0.25">
      <c r="A1288" s="120" t="s">
        <v>1258</v>
      </c>
      <c r="B1288" s="119" t="s">
        <v>1256</v>
      </c>
      <c r="C1288" s="119" t="s">
        <v>1255</v>
      </c>
      <c r="D1288" s="119" t="s">
        <v>1210</v>
      </c>
      <c r="E1288" s="119" t="s">
        <v>1030</v>
      </c>
      <c r="F1288" s="118" t="s">
        <v>286</v>
      </c>
      <c r="G1288" s="117">
        <v>46.15</v>
      </c>
      <c r="H1288" s="117">
        <v>39.25</v>
      </c>
      <c r="I1288" s="117"/>
      <c r="J1288" s="116">
        <v>312</v>
      </c>
      <c r="K1288" s="115" t="str">
        <f t="shared" si="19"/>
        <v/>
      </c>
      <c r="L1288" s="114"/>
    </row>
    <row r="1289" spans="1:12" ht="15" customHeight="1" x14ac:dyDescent="0.25">
      <c r="A1289" s="120" t="s">
        <v>1257</v>
      </c>
      <c r="B1289" s="119" t="s">
        <v>1256</v>
      </c>
      <c r="C1289" s="119" t="s">
        <v>1255</v>
      </c>
      <c r="D1289" s="119" t="s">
        <v>1210</v>
      </c>
      <c r="E1289" s="119" t="s">
        <v>1025</v>
      </c>
      <c r="F1289" s="118" t="s">
        <v>286</v>
      </c>
      <c r="G1289" s="117">
        <v>39.200000000000003</v>
      </c>
      <c r="H1289" s="117">
        <v>33.35</v>
      </c>
      <c r="I1289" s="117"/>
      <c r="J1289" s="116">
        <v>98</v>
      </c>
      <c r="K1289" s="115" t="str">
        <f t="shared" si="19"/>
        <v/>
      </c>
      <c r="L1289" s="114"/>
    </row>
    <row r="1290" spans="1:12" ht="15" customHeight="1" x14ac:dyDescent="0.25">
      <c r="A1290" s="120" t="s">
        <v>1254</v>
      </c>
      <c r="B1290" s="119" t="s">
        <v>1246</v>
      </c>
      <c r="C1290" s="119" t="s">
        <v>1245</v>
      </c>
      <c r="D1290" s="119" t="s">
        <v>285</v>
      </c>
      <c r="E1290" s="119" t="s">
        <v>301</v>
      </c>
      <c r="F1290" s="118" t="s">
        <v>286</v>
      </c>
      <c r="G1290" s="117">
        <v>60.55</v>
      </c>
      <c r="H1290" s="117">
        <v>51.5</v>
      </c>
      <c r="I1290" s="117"/>
      <c r="J1290" s="116">
        <v>63</v>
      </c>
      <c r="K1290" s="115" t="str">
        <f t="shared" si="19"/>
        <v/>
      </c>
      <c r="L1290" s="114"/>
    </row>
    <row r="1291" spans="1:12" ht="15" customHeight="1" x14ac:dyDescent="0.25">
      <c r="A1291" s="120" t="s">
        <v>1253</v>
      </c>
      <c r="B1291" s="119" t="s">
        <v>1246</v>
      </c>
      <c r="C1291" s="119" t="s">
        <v>1245</v>
      </c>
      <c r="D1291" s="119" t="s">
        <v>285</v>
      </c>
      <c r="E1291" s="119" t="s">
        <v>299</v>
      </c>
      <c r="F1291" s="118" t="s">
        <v>286</v>
      </c>
      <c r="G1291" s="117">
        <v>53.25</v>
      </c>
      <c r="H1291" s="117">
        <v>45.3</v>
      </c>
      <c r="I1291" s="117"/>
      <c r="J1291" s="116">
        <v>207</v>
      </c>
      <c r="K1291" s="115" t="str">
        <f t="shared" ref="K1291:K1354" si="20">IF(L1291="","",IF(L1291&lt;50,G1291-($K$9*G1291),IF(L1291&gt;=50,H1291-($K$9*H1291))))</f>
        <v/>
      </c>
      <c r="L1291" s="114"/>
    </row>
    <row r="1292" spans="1:12" ht="15" customHeight="1" x14ac:dyDescent="0.25">
      <c r="A1292" s="120" t="s">
        <v>1252</v>
      </c>
      <c r="B1292" s="119" t="s">
        <v>1246</v>
      </c>
      <c r="C1292" s="119" t="s">
        <v>1245</v>
      </c>
      <c r="D1292" s="119" t="s">
        <v>285</v>
      </c>
      <c r="E1292" s="119" t="s">
        <v>364</v>
      </c>
      <c r="F1292" s="118" t="s">
        <v>286</v>
      </c>
      <c r="G1292" s="117">
        <v>47.1</v>
      </c>
      <c r="H1292" s="117">
        <v>40.049999999999997</v>
      </c>
      <c r="I1292" s="117"/>
      <c r="J1292" s="116">
        <v>142</v>
      </c>
      <c r="K1292" s="115" t="str">
        <f t="shared" si="20"/>
        <v/>
      </c>
      <c r="L1292" s="114"/>
    </row>
    <row r="1293" spans="1:12" ht="15" customHeight="1" x14ac:dyDescent="0.25">
      <c r="A1293" s="120" t="s">
        <v>1251</v>
      </c>
      <c r="B1293" s="119" t="s">
        <v>1246</v>
      </c>
      <c r="C1293" s="119" t="s">
        <v>1245</v>
      </c>
      <c r="D1293" s="119" t="s">
        <v>285</v>
      </c>
      <c r="E1293" s="119" t="s">
        <v>293</v>
      </c>
      <c r="F1293" s="118" t="s">
        <v>286</v>
      </c>
      <c r="G1293" s="117">
        <v>35.85</v>
      </c>
      <c r="H1293" s="117">
        <v>30.5</v>
      </c>
      <c r="I1293" s="117"/>
      <c r="J1293" s="116">
        <v>22</v>
      </c>
      <c r="K1293" s="115" t="str">
        <f t="shared" si="20"/>
        <v/>
      </c>
      <c r="L1293" s="114"/>
    </row>
    <row r="1294" spans="1:12" ht="15" customHeight="1" x14ac:dyDescent="0.25">
      <c r="A1294" s="120" t="s">
        <v>1250</v>
      </c>
      <c r="B1294" s="119" t="s">
        <v>1246</v>
      </c>
      <c r="C1294" s="119" t="s">
        <v>1245</v>
      </c>
      <c r="D1294" s="119" t="s">
        <v>285</v>
      </c>
      <c r="E1294" s="119" t="s">
        <v>291</v>
      </c>
      <c r="F1294" s="118" t="s">
        <v>286</v>
      </c>
      <c r="G1294" s="117">
        <v>34.15</v>
      </c>
      <c r="H1294" s="117">
        <v>29.05</v>
      </c>
      <c r="I1294" s="117"/>
      <c r="J1294" s="116">
        <v>109</v>
      </c>
      <c r="K1294" s="115" t="str">
        <f t="shared" si="20"/>
        <v/>
      </c>
      <c r="L1294" s="114"/>
    </row>
    <row r="1295" spans="1:12" ht="15" customHeight="1" x14ac:dyDescent="0.25">
      <c r="A1295" s="120" t="s">
        <v>1249</v>
      </c>
      <c r="B1295" s="119" t="s">
        <v>1246</v>
      </c>
      <c r="C1295" s="119" t="s">
        <v>1245</v>
      </c>
      <c r="D1295" s="119" t="s">
        <v>285</v>
      </c>
      <c r="E1295" s="119" t="s">
        <v>287</v>
      </c>
      <c r="F1295" s="118" t="s">
        <v>286</v>
      </c>
      <c r="G1295" s="117">
        <v>31.25</v>
      </c>
      <c r="H1295" s="117">
        <v>26.6</v>
      </c>
      <c r="I1295" s="117"/>
      <c r="J1295" s="116">
        <v>110</v>
      </c>
      <c r="K1295" s="115" t="str">
        <f t="shared" si="20"/>
        <v/>
      </c>
      <c r="L1295" s="114"/>
    </row>
    <row r="1296" spans="1:12" ht="15" customHeight="1" x14ac:dyDescent="0.25">
      <c r="A1296" s="120" t="s">
        <v>1248</v>
      </c>
      <c r="B1296" s="119" t="s">
        <v>1246</v>
      </c>
      <c r="C1296" s="119" t="s">
        <v>1245</v>
      </c>
      <c r="D1296" s="119" t="s">
        <v>285</v>
      </c>
      <c r="E1296" s="119" t="s">
        <v>311</v>
      </c>
      <c r="F1296" s="118" t="s">
        <v>286</v>
      </c>
      <c r="G1296" s="117">
        <v>24.85</v>
      </c>
      <c r="H1296" s="117">
        <v>21.15</v>
      </c>
      <c r="I1296" s="117"/>
      <c r="J1296" s="116">
        <v>194</v>
      </c>
      <c r="K1296" s="115" t="str">
        <f t="shared" si="20"/>
        <v/>
      </c>
      <c r="L1296" s="114"/>
    </row>
    <row r="1297" spans="1:12" ht="15" customHeight="1" x14ac:dyDescent="0.25">
      <c r="A1297" s="120" t="s">
        <v>1247</v>
      </c>
      <c r="B1297" s="119" t="s">
        <v>1246</v>
      </c>
      <c r="C1297" s="119" t="s">
        <v>1245</v>
      </c>
      <c r="D1297" s="119" t="s">
        <v>285</v>
      </c>
      <c r="E1297" s="119" t="s">
        <v>305</v>
      </c>
      <c r="F1297" s="118" t="s">
        <v>286</v>
      </c>
      <c r="G1297" s="117">
        <v>22.1</v>
      </c>
      <c r="H1297" s="117">
        <v>18.8</v>
      </c>
      <c r="I1297" s="117"/>
      <c r="J1297" s="116">
        <v>48</v>
      </c>
      <c r="K1297" s="115" t="str">
        <f t="shared" si="20"/>
        <v/>
      </c>
      <c r="L1297" s="114"/>
    </row>
    <row r="1298" spans="1:12" ht="15" customHeight="1" x14ac:dyDescent="0.25">
      <c r="A1298" s="120" t="s">
        <v>1244</v>
      </c>
      <c r="B1298" s="119" t="s">
        <v>1238</v>
      </c>
      <c r="C1298" s="119" t="s">
        <v>1237</v>
      </c>
      <c r="D1298" s="119" t="s">
        <v>285</v>
      </c>
      <c r="E1298" s="119" t="s">
        <v>371</v>
      </c>
      <c r="F1298" s="118" t="s">
        <v>286</v>
      </c>
      <c r="G1298" s="117">
        <v>80.75</v>
      </c>
      <c r="H1298" s="117">
        <v>68.650000000000006</v>
      </c>
      <c r="I1298" s="117"/>
      <c r="J1298" s="116">
        <v>6</v>
      </c>
      <c r="K1298" s="115" t="str">
        <f t="shared" si="20"/>
        <v/>
      </c>
      <c r="L1298" s="114"/>
    </row>
    <row r="1299" spans="1:12" ht="15" customHeight="1" x14ac:dyDescent="0.25">
      <c r="A1299" s="120" t="s">
        <v>1243</v>
      </c>
      <c r="B1299" s="119" t="s">
        <v>1238</v>
      </c>
      <c r="C1299" s="119" t="s">
        <v>1237</v>
      </c>
      <c r="D1299" s="119" t="s">
        <v>285</v>
      </c>
      <c r="E1299" s="119" t="s">
        <v>303</v>
      </c>
      <c r="F1299" s="118" t="s">
        <v>286</v>
      </c>
      <c r="G1299" s="117">
        <v>72.7</v>
      </c>
      <c r="H1299" s="117">
        <v>61.8</v>
      </c>
      <c r="I1299" s="117"/>
      <c r="J1299" s="116">
        <v>24</v>
      </c>
      <c r="K1299" s="115" t="str">
        <f t="shared" si="20"/>
        <v/>
      </c>
      <c r="L1299" s="114"/>
    </row>
    <row r="1300" spans="1:12" ht="15" customHeight="1" x14ac:dyDescent="0.25">
      <c r="A1300" s="120" t="s">
        <v>1242</v>
      </c>
      <c r="B1300" s="119" t="s">
        <v>1238</v>
      </c>
      <c r="C1300" s="119" t="s">
        <v>1237</v>
      </c>
      <c r="D1300" s="119" t="s">
        <v>285</v>
      </c>
      <c r="E1300" s="119" t="s">
        <v>299</v>
      </c>
      <c r="F1300" s="118" t="s">
        <v>286</v>
      </c>
      <c r="G1300" s="117">
        <v>55.35</v>
      </c>
      <c r="H1300" s="117">
        <v>47.05</v>
      </c>
      <c r="I1300" s="117"/>
      <c r="J1300" s="116">
        <v>41</v>
      </c>
      <c r="K1300" s="115" t="str">
        <f t="shared" si="20"/>
        <v/>
      </c>
      <c r="L1300" s="114"/>
    </row>
    <row r="1301" spans="1:12" ht="15" customHeight="1" x14ac:dyDescent="0.25">
      <c r="A1301" s="120" t="s">
        <v>1241</v>
      </c>
      <c r="B1301" s="119" t="s">
        <v>1238</v>
      </c>
      <c r="C1301" s="119" t="s">
        <v>1237</v>
      </c>
      <c r="D1301" s="119" t="s">
        <v>285</v>
      </c>
      <c r="E1301" s="119" t="s">
        <v>297</v>
      </c>
      <c r="F1301" s="118" t="s">
        <v>286</v>
      </c>
      <c r="G1301" s="117">
        <v>45.25</v>
      </c>
      <c r="H1301" s="117">
        <v>38.5</v>
      </c>
      <c r="I1301" s="117"/>
      <c r="J1301" s="116">
        <v>145</v>
      </c>
      <c r="K1301" s="115" t="str">
        <f t="shared" si="20"/>
        <v/>
      </c>
      <c r="L1301" s="114"/>
    </row>
    <row r="1302" spans="1:12" ht="15" customHeight="1" x14ac:dyDescent="0.25">
      <c r="A1302" s="120" t="s">
        <v>1240</v>
      </c>
      <c r="B1302" s="119" t="s">
        <v>1238</v>
      </c>
      <c r="C1302" s="119" t="s">
        <v>1237</v>
      </c>
      <c r="D1302" s="119" t="s">
        <v>285</v>
      </c>
      <c r="E1302" s="119" t="s">
        <v>295</v>
      </c>
      <c r="F1302" s="118" t="s">
        <v>286</v>
      </c>
      <c r="G1302" s="117">
        <v>42.05</v>
      </c>
      <c r="H1302" s="117">
        <v>35.75</v>
      </c>
      <c r="I1302" s="117"/>
      <c r="J1302" s="116">
        <v>53</v>
      </c>
      <c r="K1302" s="115" t="str">
        <f t="shared" si="20"/>
        <v/>
      </c>
      <c r="L1302" s="114"/>
    </row>
    <row r="1303" spans="1:12" ht="15" customHeight="1" x14ac:dyDescent="0.25">
      <c r="A1303" s="120" t="s">
        <v>1239</v>
      </c>
      <c r="B1303" s="119" t="s">
        <v>1238</v>
      </c>
      <c r="C1303" s="119" t="s">
        <v>1237</v>
      </c>
      <c r="D1303" s="119" t="s">
        <v>285</v>
      </c>
      <c r="E1303" s="119" t="s">
        <v>293</v>
      </c>
      <c r="F1303" s="118" t="s">
        <v>286</v>
      </c>
      <c r="G1303" s="117">
        <v>37.049999999999997</v>
      </c>
      <c r="H1303" s="117">
        <v>31.5</v>
      </c>
      <c r="I1303" s="117"/>
      <c r="J1303" s="116">
        <v>225</v>
      </c>
      <c r="K1303" s="115" t="str">
        <f t="shared" si="20"/>
        <v/>
      </c>
      <c r="L1303" s="114"/>
    </row>
    <row r="1304" spans="1:12" ht="15" customHeight="1" x14ac:dyDescent="0.25">
      <c r="A1304" s="120" t="s">
        <v>1236</v>
      </c>
      <c r="B1304" s="119" t="s">
        <v>1234</v>
      </c>
      <c r="C1304" s="119" t="s">
        <v>1233</v>
      </c>
      <c r="D1304" s="119" t="s">
        <v>1210</v>
      </c>
      <c r="E1304" s="119" t="s">
        <v>1030</v>
      </c>
      <c r="F1304" s="118" t="s">
        <v>286</v>
      </c>
      <c r="G1304" s="117">
        <v>44.1</v>
      </c>
      <c r="H1304" s="117">
        <v>37.5</v>
      </c>
      <c r="I1304" s="117"/>
      <c r="J1304" s="116">
        <v>105</v>
      </c>
      <c r="K1304" s="115" t="str">
        <f t="shared" si="20"/>
        <v/>
      </c>
      <c r="L1304" s="114"/>
    </row>
    <row r="1305" spans="1:12" ht="15" customHeight="1" x14ac:dyDescent="0.25">
      <c r="A1305" s="120" t="s">
        <v>1235</v>
      </c>
      <c r="B1305" s="119" t="s">
        <v>1234</v>
      </c>
      <c r="C1305" s="119" t="s">
        <v>1233</v>
      </c>
      <c r="D1305" s="119" t="s">
        <v>1210</v>
      </c>
      <c r="E1305" s="119" t="s">
        <v>1025</v>
      </c>
      <c r="F1305" s="118" t="s">
        <v>286</v>
      </c>
      <c r="G1305" s="117">
        <v>38.200000000000003</v>
      </c>
      <c r="H1305" s="117">
        <v>32.5</v>
      </c>
      <c r="I1305" s="117"/>
      <c r="J1305" s="116">
        <v>212</v>
      </c>
      <c r="K1305" s="115" t="str">
        <f t="shared" si="20"/>
        <v/>
      </c>
      <c r="L1305" s="114"/>
    </row>
    <row r="1306" spans="1:12" ht="15" customHeight="1" x14ac:dyDescent="0.25">
      <c r="A1306" s="120" t="s">
        <v>1232</v>
      </c>
      <c r="B1306" s="119" t="s">
        <v>1223</v>
      </c>
      <c r="C1306" s="119" t="s">
        <v>1222</v>
      </c>
      <c r="D1306" s="119" t="s">
        <v>285</v>
      </c>
      <c r="E1306" s="119" t="s">
        <v>287</v>
      </c>
      <c r="F1306" s="118" t="s">
        <v>286</v>
      </c>
      <c r="G1306" s="117">
        <v>27.9</v>
      </c>
      <c r="H1306" s="117">
        <v>23.75</v>
      </c>
      <c r="I1306" s="117">
        <v>0.75</v>
      </c>
      <c r="J1306" s="116">
        <v>115</v>
      </c>
      <c r="K1306" s="115" t="str">
        <f t="shared" si="20"/>
        <v/>
      </c>
      <c r="L1306" s="114"/>
    </row>
    <row r="1307" spans="1:12" ht="15" customHeight="1" x14ac:dyDescent="0.25">
      <c r="A1307" s="120" t="s">
        <v>1231</v>
      </c>
      <c r="B1307" s="119" t="s">
        <v>1223</v>
      </c>
      <c r="C1307" s="119" t="s">
        <v>1222</v>
      </c>
      <c r="D1307" s="119" t="s">
        <v>285</v>
      </c>
      <c r="E1307" s="119" t="s">
        <v>315</v>
      </c>
      <c r="F1307" s="118" t="s">
        <v>286</v>
      </c>
      <c r="G1307" s="117">
        <v>24.5</v>
      </c>
      <c r="H1307" s="117">
        <v>20.85</v>
      </c>
      <c r="I1307" s="117">
        <v>0.75</v>
      </c>
      <c r="J1307" s="116">
        <v>494</v>
      </c>
      <c r="K1307" s="115" t="str">
        <f t="shared" si="20"/>
        <v/>
      </c>
      <c r="L1307" s="114"/>
    </row>
    <row r="1308" spans="1:12" ht="15" customHeight="1" x14ac:dyDescent="0.25">
      <c r="A1308" s="120" t="s">
        <v>1230</v>
      </c>
      <c r="B1308" s="119" t="s">
        <v>1223</v>
      </c>
      <c r="C1308" s="119" t="s">
        <v>1222</v>
      </c>
      <c r="D1308" s="119" t="s">
        <v>285</v>
      </c>
      <c r="E1308" s="119" t="s">
        <v>311</v>
      </c>
      <c r="F1308" s="118" t="s">
        <v>286</v>
      </c>
      <c r="G1308" s="117">
        <v>21.5</v>
      </c>
      <c r="H1308" s="117">
        <v>18.3</v>
      </c>
      <c r="I1308" s="117">
        <v>0.75</v>
      </c>
      <c r="J1308" s="116">
        <v>298</v>
      </c>
      <c r="K1308" s="115" t="str">
        <f t="shared" si="20"/>
        <v/>
      </c>
      <c r="L1308" s="114"/>
    </row>
    <row r="1309" spans="1:12" ht="15" customHeight="1" x14ac:dyDescent="0.25">
      <c r="A1309" s="120" t="s">
        <v>1229</v>
      </c>
      <c r="B1309" s="119" t="s">
        <v>1223</v>
      </c>
      <c r="C1309" s="119" t="s">
        <v>1222</v>
      </c>
      <c r="D1309" s="119" t="s">
        <v>285</v>
      </c>
      <c r="E1309" s="119" t="s">
        <v>1216</v>
      </c>
      <c r="F1309" s="118" t="s">
        <v>286</v>
      </c>
      <c r="G1309" s="117">
        <v>54</v>
      </c>
      <c r="H1309" s="117">
        <v>45.9</v>
      </c>
      <c r="I1309" s="117">
        <v>0.75</v>
      </c>
      <c r="J1309" s="116">
        <v>117</v>
      </c>
      <c r="K1309" s="115" t="str">
        <f t="shared" si="20"/>
        <v/>
      </c>
      <c r="L1309" s="114"/>
    </row>
    <row r="1310" spans="1:12" ht="15" customHeight="1" x14ac:dyDescent="0.25">
      <c r="A1310" s="120" t="s">
        <v>1228</v>
      </c>
      <c r="B1310" s="119" t="s">
        <v>1223</v>
      </c>
      <c r="C1310" s="119" t="s">
        <v>1222</v>
      </c>
      <c r="D1310" s="119" t="s">
        <v>285</v>
      </c>
      <c r="E1310" s="119" t="s">
        <v>1030</v>
      </c>
      <c r="F1310" s="118" t="s">
        <v>286</v>
      </c>
      <c r="G1310" s="117">
        <v>47.35</v>
      </c>
      <c r="H1310" s="117">
        <v>40.25</v>
      </c>
      <c r="I1310" s="117">
        <v>0.75</v>
      </c>
      <c r="J1310" s="116">
        <v>244</v>
      </c>
      <c r="K1310" s="115" t="str">
        <f t="shared" si="20"/>
        <v/>
      </c>
      <c r="L1310" s="114"/>
    </row>
    <row r="1311" spans="1:12" ht="15" customHeight="1" x14ac:dyDescent="0.25">
      <c r="A1311" s="120" t="s">
        <v>1227</v>
      </c>
      <c r="B1311" s="119" t="s">
        <v>1223</v>
      </c>
      <c r="C1311" s="119" t="s">
        <v>1222</v>
      </c>
      <c r="D1311" s="119" t="s">
        <v>285</v>
      </c>
      <c r="E1311" s="119" t="s">
        <v>1025</v>
      </c>
      <c r="F1311" s="118" t="s">
        <v>286</v>
      </c>
      <c r="G1311" s="117">
        <v>41.6</v>
      </c>
      <c r="H1311" s="117">
        <v>35.4</v>
      </c>
      <c r="I1311" s="117">
        <v>0.75</v>
      </c>
      <c r="J1311" s="116">
        <v>82</v>
      </c>
      <c r="K1311" s="115" t="str">
        <f t="shared" si="20"/>
        <v/>
      </c>
      <c r="L1311" s="114"/>
    </row>
    <row r="1312" spans="1:12" ht="15" customHeight="1" x14ac:dyDescent="0.25">
      <c r="A1312" s="120" t="s">
        <v>1226</v>
      </c>
      <c r="B1312" s="119" t="s">
        <v>1223</v>
      </c>
      <c r="C1312" s="119" t="s">
        <v>1222</v>
      </c>
      <c r="D1312" s="119" t="s">
        <v>1210</v>
      </c>
      <c r="E1312" s="119" t="s">
        <v>1216</v>
      </c>
      <c r="F1312" s="118" t="s">
        <v>286</v>
      </c>
      <c r="G1312" s="117">
        <v>54</v>
      </c>
      <c r="H1312" s="117">
        <v>45.9</v>
      </c>
      <c r="I1312" s="117">
        <v>0.75</v>
      </c>
      <c r="J1312" s="116">
        <v>500</v>
      </c>
      <c r="K1312" s="115" t="str">
        <f t="shared" si="20"/>
        <v/>
      </c>
      <c r="L1312" s="114"/>
    </row>
    <row r="1313" spans="1:12" ht="15" customHeight="1" x14ac:dyDescent="0.25">
      <c r="A1313" s="120" t="s">
        <v>1225</v>
      </c>
      <c r="B1313" s="119" t="s">
        <v>1223</v>
      </c>
      <c r="C1313" s="119" t="s">
        <v>1222</v>
      </c>
      <c r="D1313" s="119" t="s">
        <v>1210</v>
      </c>
      <c r="E1313" s="119" t="s">
        <v>1030</v>
      </c>
      <c r="F1313" s="118" t="s">
        <v>286</v>
      </c>
      <c r="G1313" s="117">
        <v>47.35</v>
      </c>
      <c r="H1313" s="117">
        <v>40.25</v>
      </c>
      <c r="I1313" s="117">
        <v>0.75</v>
      </c>
      <c r="J1313" s="116">
        <v>500</v>
      </c>
      <c r="K1313" s="115" t="str">
        <f t="shared" si="20"/>
        <v/>
      </c>
      <c r="L1313" s="114"/>
    </row>
    <row r="1314" spans="1:12" ht="15" customHeight="1" x14ac:dyDescent="0.25">
      <c r="A1314" s="120" t="s">
        <v>1224</v>
      </c>
      <c r="B1314" s="119" t="s">
        <v>1223</v>
      </c>
      <c r="C1314" s="119" t="s">
        <v>1222</v>
      </c>
      <c r="D1314" s="119" t="s">
        <v>1210</v>
      </c>
      <c r="E1314" s="119" t="s">
        <v>1025</v>
      </c>
      <c r="F1314" s="118" t="s">
        <v>286</v>
      </c>
      <c r="G1314" s="117">
        <v>41.6</v>
      </c>
      <c r="H1314" s="117">
        <v>35.4</v>
      </c>
      <c r="I1314" s="117">
        <v>0.75</v>
      </c>
      <c r="J1314" s="116">
        <v>285</v>
      </c>
      <c r="K1314" s="115" t="str">
        <f t="shared" si="20"/>
        <v/>
      </c>
      <c r="L1314" s="114"/>
    </row>
    <row r="1315" spans="1:12" ht="15" customHeight="1" x14ac:dyDescent="0.25">
      <c r="A1315" s="120" t="s">
        <v>1221</v>
      </c>
      <c r="B1315" s="119" t="s">
        <v>1212</v>
      </c>
      <c r="C1315" s="119" t="s">
        <v>1211</v>
      </c>
      <c r="D1315" s="119" t="s">
        <v>285</v>
      </c>
      <c r="E1315" s="119" t="s">
        <v>315</v>
      </c>
      <c r="F1315" s="118" t="s">
        <v>286</v>
      </c>
      <c r="G1315" s="117">
        <v>25.75</v>
      </c>
      <c r="H1315" s="117">
        <v>21.9</v>
      </c>
      <c r="I1315" s="117">
        <v>1.75</v>
      </c>
      <c r="J1315" s="116">
        <v>140</v>
      </c>
      <c r="K1315" s="115" t="str">
        <f t="shared" si="20"/>
        <v/>
      </c>
      <c r="L1315" s="114"/>
    </row>
    <row r="1316" spans="1:12" ht="15" customHeight="1" x14ac:dyDescent="0.25">
      <c r="A1316" s="120" t="s">
        <v>1220</v>
      </c>
      <c r="B1316" s="119" t="s">
        <v>1212</v>
      </c>
      <c r="C1316" s="119" t="s">
        <v>1211</v>
      </c>
      <c r="D1316" s="119" t="s">
        <v>285</v>
      </c>
      <c r="E1316" s="119" t="s">
        <v>311</v>
      </c>
      <c r="F1316" s="118" t="s">
        <v>286</v>
      </c>
      <c r="G1316" s="117">
        <v>22.6</v>
      </c>
      <c r="H1316" s="117">
        <v>19.25</v>
      </c>
      <c r="I1316" s="117">
        <v>1.75</v>
      </c>
      <c r="J1316" s="116">
        <v>191</v>
      </c>
      <c r="K1316" s="115" t="str">
        <f t="shared" si="20"/>
        <v/>
      </c>
      <c r="L1316" s="114"/>
    </row>
    <row r="1317" spans="1:12" ht="15" customHeight="1" x14ac:dyDescent="0.25">
      <c r="A1317" s="120" t="s">
        <v>1219</v>
      </c>
      <c r="B1317" s="119" t="s">
        <v>1212</v>
      </c>
      <c r="C1317" s="119" t="s">
        <v>1211</v>
      </c>
      <c r="D1317" s="119" t="s">
        <v>285</v>
      </c>
      <c r="E1317" s="119" t="s">
        <v>305</v>
      </c>
      <c r="F1317" s="118" t="s">
        <v>286</v>
      </c>
      <c r="G1317" s="117">
        <v>17.149999999999999</v>
      </c>
      <c r="H1317" s="117">
        <v>14.6</v>
      </c>
      <c r="I1317" s="117">
        <v>1.75</v>
      </c>
      <c r="J1317" s="116">
        <v>136</v>
      </c>
      <c r="K1317" s="115" t="str">
        <f t="shared" si="20"/>
        <v/>
      </c>
      <c r="L1317" s="114"/>
    </row>
    <row r="1318" spans="1:12" ht="15" customHeight="1" x14ac:dyDescent="0.25">
      <c r="A1318" s="120" t="s">
        <v>1218</v>
      </c>
      <c r="B1318" s="119" t="s">
        <v>1212</v>
      </c>
      <c r="C1318" s="119" t="s">
        <v>1211</v>
      </c>
      <c r="D1318" s="119" t="s">
        <v>285</v>
      </c>
      <c r="E1318" s="119" t="s">
        <v>505</v>
      </c>
      <c r="F1318" s="118" t="s">
        <v>286</v>
      </c>
      <c r="G1318" s="117">
        <v>13</v>
      </c>
      <c r="H1318" s="117">
        <v>11.05</v>
      </c>
      <c r="I1318" s="117">
        <v>1.75</v>
      </c>
      <c r="J1318" s="116">
        <v>17</v>
      </c>
      <c r="K1318" s="115" t="str">
        <f t="shared" si="20"/>
        <v/>
      </c>
      <c r="L1318" s="114"/>
    </row>
    <row r="1319" spans="1:12" ht="15" customHeight="1" x14ac:dyDescent="0.25">
      <c r="A1319" s="120" t="s">
        <v>1217</v>
      </c>
      <c r="B1319" s="119" t="s">
        <v>1212</v>
      </c>
      <c r="C1319" s="119" t="s">
        <v>1211</v>
      </c>
      <c r="D1319" s="119" t="s">
        <v>285</v>
      </c>
      <c r="E1319" s="119" t="s">
        <v>1216</v>
      </c>
      <c r="F1319" s="118" t="s">
        <v>286</v>
      </c>
      <c r="G1319" s="117">
        <v>51.1</v>
      </c>
      <c r="H1319" s="117">
        <v>43.45</v>
      </c>
      <c r="I1319" s="117">
        <v>1.75</v>
      </c>
      <c r="J1319" s="116">
        <v>22</v>
      </c>
      <c r="K1319" s="115" t="str">
        <f t="shared" si="20"/>
        <v/>
      </c>
      <c r="L1319" s="114"/>
    </row>
    <row r="1320" spans="1:12" ht="15" customHeight="1" x14ac:dyDescent="0.25">
      <c r="A1320" s="120" t="s">
        <v>1215</v>
      </c>
      <c r="B1320" s="119" t="s">
        <v>1212</v>
      </c>
      <c r="C1320" s="119" t="s">
        <v>1211</v>
      </c>
      <c r="D1320" s="119" t="s">
        <v>285</v>
      </c>
      <c r="E1320" s="119" t="s">
        <v>1025</v>
      </c>
      <c r="F1320" s="118" t="s">
        <v>286</v>
      </c>
      <c r="G1320" s="117">
        <v>39.700000000000003</v>
      </c>
      <c r="H1320" s="117">
        <v>33.75</v>
      </c>
      <c r="I1320" s="117">
        <v>1.75</v>
      </c>
      <c r="J1320" s="116">
        <v>34</v>
      </c>
      <c r="K1320" s="115" t="str">
        <f t="shared" si="20"/>
        <v/>
      </c>
      <c r="L1320" s="114"/>
    </row>
    <row r="1321" spans="1:12" ht="15" customHeight="1" x14ac:dyDescent="0.25">
      <c r="A1321" s="120" t="s">
        <v>1214</v>
      </c>
      <c r="B1321" s="119" t="s">
        <v>1212</v>
      </c>
      <c r="C1321" s="119" t="s">
        <v>1211</v>
      </c>
      <c r="D1321" s="119" t="s">
        <v>1210</v>
      </c>
      <c r="E1321" s="119" t="s">
        <v>1030</v>
      </c>
      <c r="F1321" s="118" t="s">
        <v>286</v>
      </c>
      <c r="G1321" s="117">
        <v>45.45</v>
      </c>
      <c r="H1321" s="117">
        <v>38.65</v>
      </c>
      <c r="I1321" s="117">
        <v>1.75</v>
      </c>
      <c r="J1321" s="116">
        <v>500</v>
      </c>
      <c r="K1321" s="115" t="str">
        <f t="shared" si="20"/>
        <v/>
      </c>
      <c r="L1321" s="114"/>
    </row>
    <row r="1322" spans="1:12" ht="15" customHeight="1" x14ac:dyDescent="0.25">
      <c r="A1322" s="120" t="s">
        <v>1213</v>
      </c>
      <c r="B1322" s="119" t="s">
        <v>1212</v>
      </c>
      <c r="C1322" s="119" t="s">
        <v>1211</v>
      </c>
      <c r="D1322" s="119" t="s">
        <v>1210</v>
      </c>
      <c r="E1322" s="119" t="s">
        <v>1025</v>
      </c>
      <c r="F1322" s="118" t="s">
        <v>286</v>
      </c>
      <c r="G1322" s="117">
        <v>39.700000000000003</v>
      </c>
      <c r="H1322" s="117">
        <v>33.75</v>
      </c>
      <c r="I1322" s="117">
        <v>1.75</v>
      </c>
      <c r="J1322" s="116">
        <v>500</v>
      </c>
      <c r="K1322" s="115" t="str">
        <f t="shared" si="20"/>
        <v/>
      </c>
      <c r="L1322" s="114"/>
    </row>
    <row r="1323" spans="1:12" ht="15" customHeight="1" x14ac:dyDescent="0.25">
      <c r="A1323" s="120" t="s">
        <v>1209</v>
      </c>
      <c r="B1323" s="119" t="s">
        <v>184</v>
      </c>
      <c r="C1323" s="119" t="s">
        <v>185</v>
      </c>
      <c r="D1323" s="119" t="s">
        <v>285</v>
      </c>
      <c r="E1323" s="119" t="s">
        <v>299</v>
      </c>
      <c r="F1323" s="118" t="s">
        <v>286</v>
      </c>
      <c r="G1323" s="117">
        <v>52.25</v>
      </c>
      <c r="H1323" s="117">
        <v>44.45</v>
      </c>
      <c r="I1323" s="117">
        <v>1.75</v>
      </c>
      <c r="J1323" s="116">
        <v>60</v>
      </c>
      <c r="K1323" s="115" t="str">
        <f t="shared" si="20"/>
        <v/>
      </c>
      <c r="L1323" s="114"/>
    </row>
    <row r="1324" spans="1:12" ht="15" customHeight="1" x14ac:dyDescent="0.25">
      <c r="A1324" s="120" t="s">
        <v>1208</v>
      </c>
      <c r="B1324" s="119" t="s">
        <v>187</v>
      </c>
      <c r="C1324" s="119" t="s">
        <v>188</v>
      </c>
      <c r="D1324" s="119" t="s">
        <v>285</v>
      </c>
      <c r="E1324" s="119" t="s">
        <v>299</v>
      </c>
      <c r="F1324" s="118" t="s">
        <v>97</v>
      </c>
      <c r="G1324" s="117">
        <v>54</v>
      </c>
      <c r="H1324" s="117">
        <v>45.9</v>
      </c>
      <c r="I1324" s="117">
        <v>1.5</v>
      </c>
      <c r="J1324" s="116">
        <v>10</v>
      </c>
      <c r="K1324" s="115" t="str">
        <f t="shared" si="20"/>
        <v/>
      </c>
      <c r="L1324" s="114"/>
    </row>
    <row r="1325" spans="1:12" ht="15" customHeight="1" x14ac:dyDescent="0.25">
      <c r="A1325" s="120" t="s">
        <v>1207</v>
      </c>
      <c r="B1325" s="119" t="s">
        <v>187</v>
      </c>
      <c r="C1325" s="119" t="s">
        <v>188</v>
      </c>
      <c r="D1325" s="119" t="s">
        <v>285</v>
      </c>
      <c r="E1325" s="119" t="s">
        <v>364</v>
      </c>
      <c r="F1325" s="118" t="s">
        <v>97</v>
      </c>
      <c r="G1325" s="117">
        <v>47.25</v>
      </c>
      <c r="H1325" s="117">
        <v>40.200000000000003</v>
      </c>
      <c r="I1325" s="117">
        <v>1.5</v>
      </c>
      <c r="J1325" s="116">
        <v>51</v>
      </c>
      <c r="K1325" s="115" t="str">
        <f t="shared" si="20"/>
        <v/>
      </c>
      <c r="L1325" s="114"/>
    </row>
    <row r="1326" spans="1:12" ht="15" customHeight="1" x14ac:dyDescent="0.25">
      <c r="A1326" s="120" t="s">
        <v>1206</v>
      </c>
      <c r="B1326" s="119" t="s">
        <v>187</v>
      </c>
      <c r="C1326" s="119" t="s">
        <v>188</v>
      </c>
      <c r="D1326" s="119" t="s">
        <v>285</v>
      </c>
      <c r="E1326" s="119" t="s">
        <v>297</v>
      </c>
      <c r="F1326" s="118" t="s">
        <v>97</v>
      </c>
      <c r="G1326" s="117">
        <v>43.9</v>
      </c>
      <c r="H1326" s="117">
        <v>37.35</v>
      </c>
      <c r="I1326" s="117">
        <v>1.5</v>
      </c>
      <c r="J1326" s="116">
        <v>244</v>
      </c>
      <c r="K1326" s="115" t="str">
        <f t="shared" si="20"/>
        <v/>
      </c>
      <c r="L1326" s="114"/>
    </row>
    <row r="1327" spans="1:12" ht="15" customHeight="1" x14ac:dyDescent="0.25">
      <c r="A1327" s="120" t="s">
        <v>1205</v>
      </c>
      <c r="B1327" s="119" t="s">
        <v>187</v>
      </c>
      <c r="C1327" s="119" t="s">
        <v>188</v>
      </c>
      <c r="D1327" s="119" t="s">
        <v>285</v>
      </c>
      <c r="E1327" s="119" t="s">
        <v>295</v>
      </c>
      <c r="F1327" s="118" t="s">
        <v>97</v>
      </c>
      <c r="G1327" s="117">
        <v>37.799999999999997</v>
      </c>
      <c r="H1327" s="117">
        <v>32.15</v>
      </c>
      <c r="I1327" s="117">
        <v>1.5</v>
      </c>
      <c r="J1327" s="116">
        <v>187</v>
      </c>
      <c r="K1327" s="115" t="str">
        <f t="shared" si="20"/>
        <v/>
      </c>
      <c r="L1327" s="114"/>
    </row>
    <row r="1328" spans="1:12" ht="15" customHeight="1" x14ac:dyDescent="0.25">
      <c r="A1328" s="120" t="s">
        <v>1204</v>
      </c>
      <c r="B1328" s="119" t="s">
        <v>187</v>
      </c>
      <c r="C1328" s="119" t="s">
        <v>188</v>
      </c>
      <c r="D1328" s="119" t="s">
        <v>285</v>
      </c>
      <c r="E1328" s="119" t="s">
        <v>287</v>
      </c>
      <c r="F1328" s="118" t="s">
        <v>97</v>
      </c>
      <c r="G1328" s="117">
        <v>30.9</v>
      </c>
      <c r="H1328" s="117">
        <v>26.3</v>
      </c>
      <c r="I1328" s="117">
        <v>1.5</v>
      </c>
      <c r="J1328" s="116">
        <v>7</v>
      </c>
      <c r="K1328" s="115" t="str">
        <f t="shared" si="20"/>
        <v/>
      </c>
      <c r="L1328" s="114"/>
    </row>
    <row r="1329" spans="1:12" ht="15" customHeight="1" x14ac:dyDescent="0.25">
      <c r="A1329" s="120" t="s">
        <v>1203</v>
      </c>
      <c r="B1329" s="119" t="s">
        <v>187</v>
      </c>
      <c r="C1329" s="119" t="s">
        <v>188</v>
      </c>
      <c r="D1329" s="119" t="s">
        <v>285</v>
      </c>
      <c r="E1329" s="119" t="s">
        <v>315</v>
      </c>
      <c r="F1329" s="118" t="s">
        <v>97</v>
      </c>
      <c r="G1329" s="117">
        <v>27.5</v>
      </c>
      <c r="H1329" s="117">
        <v>23.4</v>
      </c>
      <c r="I1329" s="117">
        <v>1.5</v>
      </c>
      <c r="J1329" s="116">
        <v>35</v>
      </c>
      <c r="K1329" s="115" t="str">
        <f t="shared" si="20"/>
        <v/>
      </c>
      <c r="L1329" s="114"/>
    </row>
    <row r="1330" spans="1:12" ht="15" customHeight="1" x14ac:dyDescent="0.25">
      <c r="A1330" s="120" t="s">
        <v>1202</v>
      </c>
      <c r="B1330" s="119" t="s">
        <v>187</v>
      </c>
      <c r="C1330" s="119" t="s">
        <v>188</v>
      </c>
      <c r="D1330" s="119" t="s">
        <v>285</v>
      </c>
      <c r="E1330" s="119" t="s">
        <v>311</v>
      </c>
      <c r="F1330" s="118" t="s">
        <v>97</v>
      </c>
      <c r="G1330" s="117">
        <v>24.35</v>
      </c>
      <c r="H1330" s="117">
        <v>20.7</v>
      </c>
      <c r="I1330" s="117">
        <v>1.5</v>
      </c>
      <c r="J1330" s="116">
        <v>141</v>
      </c>
      <c r="K1330" s="115" t="str">
        <f t="shared" si="20"/>
        <v/>
      </c>
      <c r="L1330" s="114"/>
    </row>
    <row r="1331" spans="1:12" ht="15" customHeight="1" x14ac:dyDescent="0.25">
      <c r="A1331" s="120" t="s">
        <v>1201</v>
      </c>
      <c r="B1331" s="119" t="s">
        <v>1196</v>
      </c>
      <c r="C1331" s="119" t="s">
        <v>1195</v>
      </c>
      <c r="D1331" s="119" t="s">
        <v>285</v>
      </c>
      <c r="E1331" s="119" t="s">
        <v>301</v>
      </c>
      <c r="F1331" s="118" t="s">
        <v>373</v>
      </c>
      <c r="G1331" s="117">
        <v>73.7</v>
      </c>
      <c r="H1331" s="117">
        <v>62.65</v>
      </c>
      <c r="I1331" s="117">
        <v>1.75</v>
      </c>
      <c r="J1331" s="116">
        <v>27</v>
      </c>
      <c r="K1331" s="115" t="str">
        <f t="shared" si="20"/>
        <v/>
      </c>
      <c r="L1331" s="114"/>
    </row>
    <row r="1332" spans="1:12" ht="15" customHeight="1" x14ac:dyDescent="0.25">
      <c r="A1332" s="120" t="s">
        <v>1200</v>
      </c>
      <c r="B1332" s="119" t="s">
        <v>1196</v>
      </c>
      <c r="C1332" s="119" t="s">
        <v>1195</v>
      </c>
      <c r="D1332" s="119" t="s">
        <v>285</v>
      </c>
      <c r="E1332" s="119" t="s">
        <v>299</v>
      </c>
      <c r="F1332" s="118" t="s">
        <v>373</v>
      </c>
      <c r="G1332" s="117">
        <v>61.85</v>
      </c>
      <c r="H1332" s="117">
        <v>52.6</v>
      </c>
      <c r="I1332" s="117">
        <v>1.75</v>
      </c>
      <c r="J1332" s="116">
        <v>101</v>
      </c>
      <c r="K1332" s="115" t="str">
        <f t="shared" si="20"/>
        <v/>
      </c>
      <c r="L1332" s="114"/>
    </row>
    <row r="1333" spans="1:12" ht="15" customHeight="1" x14ac:dyDescent="0.25">
      <c r="A1333" s="120" t="s">
        <v>1199</v>
      </c>
      <c r="B1333" s="119" t="s">
        <v>1196</v>
      </c>
      <c r="C1333" s="119" t="s">
        <v>1195</v>
      </c>
      <c r="D1333" s="119" t="s">
        <v>285</v>
      </c>
      <c r="E1333" s="119" t="s">
        <v>426</v>
      </c>
      <c r="F1333" s="118" t="s">
        <v>373</v>
      </c>
      <c r="G1333" s="117">
        <v>115.45</v>
      </c>
      <c r="H1333" s="117">
        <v>98.15</v>
      </c>
      <c r="I1333" s="117">
        <v>1.75</v>
      </c>
      <c r="J1333" s="116">
        <v>28</v>
      </c>
      <c r="K1333" s="115" t="str">
        <f t="shared" si="20"/>
        <v/>
      </c>
      <c r="L1333" s="114"/>
    </row>
    <row r="1334" spans="1:12" ht="15" customHeight="1" x14ac:dyDescent="0.25">
      <c r="A1334" s="120" t="s">
        <v>1198</v>
      </c>
      <c r="B1334" s="119" t="s">
        <v>1196</v>
      </c>
      <c r="C1334" s="119" t="s">
        <v>1195</v>
      </c>
      <c r="D1334" s="119" t="s">
        <v>285</v>
      </c>
      <c r="E1334" s="119" t="s">
        <v>371</v>
      </c>
      <c r="F1334" s="118" t="s">
        <v>373</v>
      </c>
      <c r="G1334" s="117">
        <v>99.55</v>
      </c>
      <c r="H1334" s="117">
        <v>84.65</v>
      </c>
      <c r="I1334" s="117">
        <v>1.75</v>
      </c>
      <c r="J1334" s="116">
        <v>50</v>
      </c>
      <c r="K1334" s="115" t="str">
        <f t="shared" si="20"/>
        <v/>
      </c>
      <c r="L1334" s="114"/>
    </row>
    <row r="1335" spans="1:12" ht="15" customHeight="1" x14ac:dyDescent="0.25">
      <c r="A1335" s="120" t="s">
        <v>1197</v>
      </c>
      <c r="B1335" s="119" t="s">
        <v>1196</v>
      </c>
      <c r="C1335" s="119" t="s">
        <v>1195</v>
      </c>
      <c r="D1335" s="119" t="s">
        <v>285</v>
      </c>
      <c r="E1335" s="119" t="s">
        <v>303</v>
      </c>
      <c r="F1335" s="118" t="s">
        <v>373</v>
      </c>
      <c r="G1335" s="117">
        <v>85.8</v>
      </c>
      <c r="H1335" s="117">
        <v>72.95</v>
      </c>
      <c r="I1335" s="117">
        <v>1.75</v>
      </c>
      <c r="J1335" s="116">
        <v>18</v>
      </c>
      <c r="K1335" s="115" t="str">
        <f t="shared" si="20"/>
        <v/>
      </c>
      <c r="L1335" s="114"/>
    </row>
    <row r="1336" spans="1:12" ht="15" customHeight="1" x14ac:dyDescent="0.25">
      <c r="A1336" s="120" t="s">
        <v>1194</v>
      </c>
      <c r="B1336" s="119" t="s">
        <v>1192</v>
      </c>
      <c r="C1336" s="119" t="s">
        <v>1191</v>
      </c>
      <c r="D1336" s="119" t="s">
        <v>285</v>
      </c>
      <c r="E1336" s="119" t="s">
        <v>311</v>
      </c>
      <c r="F1336" s="118" t="s">
        <v>373</v>
      </c>
      <c r="G1336" s="117">
        <v>20.85</v>
      </c>
      <c r="H1336" s="117">
        <v>17.75</v>
      </c>
      <c r="I1336" s="117">
        <v>1.25</v>
      </c>
      <c r="J1336" s="116">
        <v>271</v>
      </c>
      <c r="K1336" s="115" t="str">
        <f t="shared" si="20"/>
        <v/>
      </c>
      <c r="L1336" s="114"/>
    </row>
    <row r="1337" spans="1:12" ht="15" customHeight="1" x14ac:dyDescent="0.25">
      <c r="A1337" s="120" t="s">
        <v>1193</v>
      </c>
      <c r="B1337" s="119" t="s">
        <v>1192</v>
      </c>
      <c r="C1337" s="119" t="s">
        <v>1191</v>
      </c>
      <c r="D1337" s="119" t="s">
        <v>285</v>
      </c>
      <c r="E1337" s="119" t="s">
        <v>305</v>
      </c>
      <c r="F1337" s="118" t="s">
        <v>373</v>
      </c>
      <c r="G1337" s="117">
        <v>17.45</v>
      </c>
      <c r="H1337" s="117">
        <v>14.85</v>
      </c>
      <c r="I1337" s="117">
        <v>1.25</v>
      </c>
      <c r="J1337" s="116">
        <v>121</v>
      </c>
      <c r="K1337" s="115" t="str">
        <f t="shared" si="20"/>
        <v/>
      </c>
      <c r="L1337" s="114"/>
    </row>
    <row r="1338" spans="1:12" ht="15" customHeight="1" x14ac:dyDescent="0.25">
      <c r="A1338" s="120" t="s">
        <v>1190</v>
      </c>
      <c r="B1338" s="119" t="s">
        <v>1185</v>
      </c>
      <c r="C1338" s="119" t="s">
        <v>1184</v>
      </c>
      <c r="D1338" s="119" t="s">
        <v>285</v>
      </c>
      <c r="E1338" s="119" t="s">
        <v>364</v>
      </c>
      <c r="F1338" s="118" t="s">
        <v>286</v>
      </c>
      <c r="G1338" s="117">
        <v>32.15</v>
      </c>
      <c r="H1338" s="117">
        <v>27.35</v>
      </c>
      <c r="I1338" s="117"/>
      <c r="J1338" s="116">
        <v>7</v>
      </c>
      <c r="K1338" s="115" t="str">
        <f t="shared" si="20"/>
        <v/>
      </c>
      <c r="L1338" s="114"/>
    </row>
    <row r="1339" spans="1:12" ht="15" customHeight="1" x14ac:dyDescent="0.25">
      <c r="A1339" s="120" t="s">
        <v>1189</v>
      </c>
      <c r="B1339" s="119" t="s">
        <v>1185</v>
      </c>
      <c r="C1339" s="119" t="s">
        <v>1184</v>
      </c>
      <c r="D1339" s="119" t="s">
        <v>285</v>
      </c>
      <c r="E1339" s="119" t="s">
        <v>287</v>
      </c>
      <c r="F1339" s="118" t="s">
        <v>286</v>
      </c>
      <c r="G1339" s="117">
        <v>22.05</v>
      </c>
      <c r="H1339" s="117">
        <v>18.75</v>
      </c>
      <c r="I1339" s="117"/>
      <c r="J1339" s="116">
        <v>8</v>
      </c>
      <c r="K1339" s="115" t="str">
        <f t="shared" si="20"/>
        <v/>
      </c>
      <c r="L1339" s="114"/>
    </row>
    <row r="1340" spans="1:12" ht="15" customHeight="1" x14ac:dyDescent="0.25">
      <c r="A1340" s="120" t="s">
        <v>1188</v>
      </c>
      <c r="B1340" s="119" t="s">
        <v>1185</v>
      </c>
      <c r="C1340" s="119" t="s">
        <v>1184</v>
      </c>
      <c r="D1340" s="119" t="s">
        <v>285</v>
      </c>
      <c r="E1340" s="119" t="s">
        <v>311</v>
      </c>
      <c r="F1340" s="118" t="s">
        <v>286</v>
      </c>
      <c r="G1340" s="117">
        <v>17.7</v>
      </c>
      <c r="H1340" s="117">
        <v>15.05</v>
      </c>
      <c r="I1340" s="117"/>
      <c r="J1340" s="116">
        <v>62</v>
      </c>
      <c r="K1340" s="115" t="str">
        <f t="shared" si="20"/>
        <v/>
      </c>
      <c r="L1340" s="114"/>
    </row>
    <row r="1341" spans="1:12" ht="15" customHeight="1" x14ac:dyDescent="0.25">
      <c r="A1341" s="120" t="s">
        <v>1187</v>
      </c>
      <c r="B1341" s="119" t="s">
        <v>1185</v>
      </c>
      <c r="C1341" s="119" t="s">
        <v>1184</v>
      </c>
      <c r="D1341" s="119" t="s">
        <v>285</v>
      </c>
      <c r="E1341" s="119" t="s">
        <v>305</v>
      </c>
      <c r="F1341" s="118" t="s">
        <v>286</v>
      </c>
      <c r="G1341" s="117">
        <v>15.5</v>
      </c>
      <c r="H1341" s="117">
        <v>13.2</v>
      </c>
      <c r="I1341" s="117"/>
      <c r="J1341" s="116">
        <v>26</v>
      </c>
      <c r="K1341" s="115" t="str">
        <f t="shared" si="20"/>
        <v/>
      </c>
      <c r="L1341" s="114"/>
    </row>
    <row r="1342" spans="1:12" ht="15" customHeight="1" x14ac:dyDescent="0.25">
      <c r="A1342" s="120" t="s">
        <v>1186</v>
      </c>
      <c r="B1342" s="119" t="s">
        <v>1185</v>
      </c>
      <c r="C1342" s="119" t="s">
        <v>1184</v>
      </c>
      <c r="D1342" s="119" t="s">
        <v>285</v>
      </c>
      <c r="E1342" s="119" t="s">
        <v>505</v>
      </c>
      <c r="F1342" s="118" t="s">
        <v>286</v>
      </c>
      <c r="G1342" s="117">
        <v>13.7</v>
      </c>
      <c r="H1342" s="117">
        <v>11.65</v>
      </c>
      <c r="I1342" s="117"/>
      <c r="J1342" s="116">
        <v>9</v>
      </c>
      <c r="K1342" s="115" t="str">
        <f t="shared" si="20"/>
        <v/>
      </c>
      <c r="L1342" s="114"/>
    </row>
    <row r="1343" spans="1:12" ht="15" customHeight="1" x14ac:dyDescent="0.25">
      <c r="A1343" s="120" t="s">
        <v>1183</v>
      </c>
      <c r="B1343" s="119" t="s">
        <v>1175</v>
      </c>
      <c r="C1343" s="119" t="s">
        <v>1174</v>
      </c>
      <c r="D1343" s="119" t="s">
        <v>285</v>
      </c>
      <c r="E1343" s="119" t="s">
        <v>301</v>
      </c>
      <c r="F1343" s="118" t="s">
        <v>495</v>
      </c>
      <c r="G1343" s="117">
        <v>47.35</v>
      </c>
      <c r="H1343" s="117">
        <v>40.25</v>
      </c>
      <c r="I1343" s="117"/>
      <c r="J1343" s="116">
        <v>121</v>
      </c>
      <c r="K1343" s="115" t="str">
        <f t="shared" si="20"/>
        <v/>
      </c>
      <c r="L1343" s="114"/>
    </row>
    <row r="1344" spans="1:12" ht="15" customHeight="1" x14ac:dyDescent="0.25">
      <c r="A1344" s="120" t="s">
        <v>1182</v>
      </c>
      <c r="B1344" s="119" t="s">
        <v>1175</v>
      </c>
      <c r="C1344" s="119" t="s">
        <v>1174</v>
      </c>
      <c r="D1344" s="119" t="s">
        <v>285</v>
      </c>
      <c r="E1344" s="119" t="s">
        <v>299</v>
      </c>
      <c r="F1344" s="118" t="s">
        <v>495</v>
      </c>
      <c r="G1344" s="117">
        <v>38.700000000000003</v>
      </c>
      <c r="H1344" s="117">
        <v>32.9</v>
      </c>
      <c r="I1344" s="117"/>
      <c r="J1344" s="116">
        <v>500</v>
      </c>
      <c r="K1344" s="115" t="str">
        <f t="shared" si="20"/>
        <v/>
      </c>
      <c r="L1344" s="114"/>
    </row>
    <row r="1345" spans="1:12" ht="15" customHeight="1" x14ac:dyDescent="0.25">
      <c r="A1345" s="120" t="s">
        <v>1181</v>
      </c>
      <c r="B1345" s="119" t="s">
        <v>1175</v>
      </c>
      <c r="C1345" s="119" t="s">
        <v>1174</v>
      </c>
      <c r="D1345" s="119" t="s">
        <v>285</v>
      </c>
      <c r="E1345" s="119" t="s">
        <v>364</v>
      </c>
      <c r="F1345" s="118" t="s">
        <v>495</v>
      </c>
      <c r="G1345" s="117">
        <v>32.15</v>
      </c>
      <c r="H1345" s="117">
        <v>27.35</v>
      </c>
      <c r="I1345" s="117"/>
      <c r="J1345" s="116">
        <v>34</v>
      </c>
      <c r="K1345" s="115" t="str">
        <f t="shared" si="20"/>
        <v/>
      </c>
      <c r="L1345" s="114"/>
    </row>
    <row r="1346" spans="1:12" ht="15" customHeight="1" x14ac:dyDescent="0.25">
      <c r="A1346" s="120" t="s">
        <v>1180</v>
      </c>
      <c r="B1346" s="119" t="s">
        <v>1175</v>
      </c>
      <c r="C1346" s="119" t="s">
        <v>1174</v>
      </c>
      <c r="D1346" s="119" t="s">
        <v>285</v>
      </c>
      <c r="E1346" s="119" t="s">
        <v>295</v>
      </c>
      <c r="F1346" s="118" t="s">
        <v>495</v>
      </c>
      <c r="G1346" s="117">
        <v>24.45</v>
      </c>
      <c r="H1346" s="117">
        <v>20.8</v>
      </c>
      <c r="I1346" s="117"/>
      <c r="J1346" s="116">
        <v>18</v>
      </c>
      <c r="K1346" s="115" t="str">
        <f t="shared" si="20"/>
        <v/>
      </c>
      <c r="L1346" s="114"/>
    </row>
    <row r="1347" spans="1:12" ht="15" customHeight="1" x14ac:dyDescent="0.25">
      <c r="A1347" s="120" t="s">
        <v>1179</v>
      </c>
      <c r="B1347" s="119" t="s">
        <v>1175</v>
      </c>
      <c r="C1347" s="119" t="s">
        <v>1174</v>
      </c>
      <c r="D1347" s="119" t="s">
        <v>285</v>
      </c>
      <c r="E1347" s="119" t="s">
        <v>359</v>
      </c>
      <c r="F1347" s="118" t="s">
        <v>495</v>
      </c>
      <c r="G1347" s="117">
        <v>39.6</v>
      </c>
      <c r="H1347" s="117">
        <v>33.700000000000003</v>
      </c>
      <c r="I1347" s="117"/>
      <c r="J1347" s="116">
        <v>12</v>
      </c>
      <c r="K1347" s="115" t="str">
        <f t="shared" si="20"/>
        <v/>
      </c>
      <c r="L1347" s="114"/>
    </row>
    <row r="1348" spans="1:12" ht="15" customHeight="1" x14ac:dyDescent="0.25">
      <c r="A1348" s="120" t="s">
        <v>1178</v>
      </c>
      <c r="B1348" s="119" t="s">
        <v>1175</v>
      </c>
      <c r="C1348" s="119" t="s">
        <v>1174</v>
      </c>
      <c r="D1348" s="119" t="s">
        <v>285</v>
      </c>
      <c r="E1348" s="119" t="s">
        <v>319</v>
      </c>
      <c r="F1348" s="118" t="s">
        <v>495</v>
      </c>
      <c r="G1348" s="117">
        <v>30.75</v>
      </c>
      <c r="H1348" s="117">
        <v>26.15</v>
      </c>
      <c r="I1348" s="117"/>
      <c r="J1348" s="116">
        <v>16</v>
      </c>
      <c r="K1348" s="115" t="str">
        <f t="shared" si="20"/>
        <v/>
      </c>
      <c r="L1348" s="114"/>
    </row>
    <row r="1349" spans="1:12" ht="15" customHeight="1" x14ac:dyDescent="0.25">
      <c r="A1349" s="120" t="s">
        <v>1177</v>
      </c>
      <c r="B1349" s="119" t="s">
        <v>1175</v>
      </c>
      <c r="C1349" s="119" t="s">
        <v>1174</v>
      </c>
      <c r="D1349" s="119" t="s">
        <v>285</v>
      </c>
      <c r="E1349" s="119" t="s">
        <v>291</v>
      </c>
      <c r="F1349" s="118" t="s">
        <v>495</v>
      </c>
      <c r="G1349" s="117">
        <v>27.05</v>
      </c>
      <c r="H1349" s="117">
        <v>23</v>
      </c>
      <c r="I1349" s="117"/>
      <c r="J1349" s="116">
        <v>73</v>
      </c>
      <c r="K1349" s="115" t="str">
        <f t="shared" si="20"/>
        <v/>
      </c>
      <c r="L1349" s="114"/>
    </row>
    <row r="1350" spans="1:12" ht="15" customHeight="1" x14ac:dyDescent="0.25">
      <c r="A1350" s="120" t="s">
        <v>1176</v>
      </c>
      <c r="B1350" s="119" t="s">
        <v>1175</v>
      </c>
      <c r="C1350" s="119" t="s">
        <v>1174</v>
      </c>
      <c r="D1350" s="119" t="s">
        <v>285</v>
      </c>
      <c r="E1350" s="119" t="s">
        <v>305</v>
      </c>
      <c r="F1350" s="118" t="s">
        <v>495</v>
      </c>
      <c r="G1350" s="117">
        <v>9.15</v>
      </c>
      <c r="H1350" s="117">
        <v>7.8</v>
      </c>
      <c r="I1350" s="117"/>
      <c r="J1350" s="116">
        <v>8</v>
      </c>
      <c r="K1350" s="115" t="str">
        <f t="shared" si="20"/>
        <v/>
      </c>
      <c r="L1350" s="114"/>
    </row>
    <row r="1351" spans="1:12" ht="15" customHeight="1" x14ac:dyDescent="0.25">
      <c r="A1351" s="120" t="s">
        <v>1173</v>
      </c>
      <c r="B1351" s="119" t="s">
        <v>1161</v>
      </c>
      <c r="C1351" s="119" t="s">
        <v>1160</v>
      </c>
      <c r="D1351" s="119" t="s">
        <v>285</v>
      </c>
      <c r="E1351" s="119" t="s">
        <v>426</v>
      </c>
      <c r="F1351" s="118" t="s">
        <v>286</v>
      </c>
      <c r="G1351" s="117">
        <v>74.2</v>
      </c>
      <c r="H1351" s="117">
        <v>63.1</v>
      </c>
      <c r="I1351" s="117"/>
      <c r="J1351" s="116">
        <v>17</v>
      </c>
      <c r="K1351" s="115" t="str">
        <f t="shared" si="20"/>
        <v/>
      </c>
      <c r="L1351" s="114"/>
    </row>
    <row r="1352" spans="1:12" ht="15" customHeight="1" x14ac:dyDescent="0.25">
      <c r="A1352" s="120" t="s">
        <v>1172</v>
      </c>
      <c r="B1352" s="119" t="s">
        <v>1161</v>
      </c>
      <c r="C1352" s="119" t="s">
        <v>1160</v>
      </c>
      <c r="D1352" s="119" t="s">
        <v>285</v>
      </c>
      <c r="E1352" s="119" t="s">
        <v>371</v>
      </c>
      <c r="F1352" s="118" t="s">
        <v>286</v>
      </c>
      <c r="G1352" s="117">
        <v>64.55</v>
      </c>
      <c r="H1352" s="117">
        <v>54.9</v>
      </c>
      <c r="I1352" s="117"/>
      <c r="J1352" s="116">
        <v>121</v>
      </c>
      <c r="K1352" s="115" t="str">
        <f t="shared" si="20"/>
        <v/>
      </c>
      <c r="L1352" s="114"/>
    </row>
    <row r="1353" spans="1:12" ht="15" customHeight="1" x14ac:dyDescent="0.25">
      <c r="A1353" s="120" t="s">
        <v>1171</v>
      </c>
      <c r="B1353" s="119" t="s">
        <v>1161</v>
      </c>
      <c r="C1353" s="119" t="s">
        <v>1160</v>
      </c>
      <c r="D1353" s="119" t="s">
        <v>285</v>
      </c>
      <c r="E1353" s="119" t="s">
        <v>303</v>
      </c>
      <c r="F1353" s="118" t="s">
        <v>286</v>
      </c>
      <c r="G1353" s="117">
        <v>54.9</v>
      </c>
      <c r="H1353" s="117">
        <v>46.7</v>
      </c>
      <c r="I1353" s="117"/>
      <c r="J1353" s="116">
        <v>82</v>
      </c>
      <c r="K1353" s="115" t="str">
        <f t="shared" si="20"/>
        <v/>
      </c>
      <c r="L1353" s="114"/>
    </row>
    <row r="1354" spans="1:12" ht="15" customHeight="1" x14ac:dyDescent="0.25">
      <c r="A1354" s="120" t="s">
        <v>1170</v>
      </c>
      <c r="B1354" s="119" t="s">
        <v>1161</v>
      </c>
      <c r="C1354" s="119" t="s">
        <v>1160</v>
      </c>
      <c r="D1354" s="119" t="s">
        <v>285</v>
      </c>
      <c r="E1354" s="119" t="s">
        <v>301</v>
      </c>
      <c r="F1354" s="118" t="s">
        <v>286</v>
      </c>
      <c r="G1354" s="117">
        <v>46.5</v>
      </c>
      <c r="H1354" s="117">
        <v>39.549999999999997</v>
      </c>
      <c r="I1354" s="117"/>
      <c r="J1354" s="116">
        <v>385</v>
      </c>
      <c r="K1354" s="115" t="str">
        <f t="shared" si="20"/>
        <v/>
      </c>
      <c r="L1354" s="114"/>
    </row>
    <row r="1355" spans="1:12" ht="15" customHeight="1" x14ac:dyDescent="0.25">
      <c r="A1355" s="120" t="s">
        <v>1169</v>
      </c>
      <c r="B1355" s="119" t="s">
        <v>1161</v>
      </c>
      <c r="C1355" s="119" t="s">
        <v>1160</v>
      </c>
      <c r="D1355" s="119" t="s">
        <v>285</v>
      </c>
      <c r="E1355" s="119" t="s">
        <v>299</v>
      </c>
      <c r="F1355" s="118" t="s">
        <v>286</v>
      </c>
      <c r="G1355" s="117">
        <v>37.700000000000003</v>
      </c>
      <c r="H1355" s="117">
        <v>32.049999999999997</v>
      </c>
      <c r="I1355" s="117"/>
      <c r="J1355" s="116">
        <v>230</v>
      </c>
      <c r="K1355" s="115" t="str">
        <f t="shared" ref="K1355:K1418" si="21">IF(L1355="","",IF(L1355&lt;50,G1355-($K$9*G1355),IF(L1355&gt;=50,H1355-($K$9*H1355))))</f>
        <v/>
      </c>
      <c r="L1355" s="114"/>
    </row>
    <row r="1356" spans="1:12" ht="15" customHeight="1" x14ac:dyDescent="0.25">
      <c r="A1356" s="120" t="s">
        <v>1168</v>
      </c>
      <c r="B1356" s="119" t="s">
        <v>1161</v>
      </c>
      <c r="C1356" s="119" t="s">
        <v>1160</v>
      </c>
      <c r="D1356" s="119" t="s">
        <v>285</v>
      </c>
      <c r="E1356" s="119" t="s">
        <v>364</v>
      </c>
      <c r="F1356" s="118" t="s">
        <v>286</v>
      </c>
      <c r="G1356" s="117">
        <v>33.700000000000003</v>
      </c>
      <c r="H1356" s="117">
        <v>28.65</v>
      </c>
      <c r="I1356" s="117"/>
      <c r="J1356" s="116">
        <v>175</v>
      </c>
      <c r="K1356" s="115" t="str">
        <f t="shared" si="21"/>
        <v/>
      </c>
      <c r="L1356" s="114"/>
    </row>
    <row r="1357" spans="1:12" ht="15" customHeight="1" x14ac:dyDescent="0.25">
      <c r="A1357" s="120" t="s">
        <v>1167</v>
      </c>
      <c r="B1357" s="119" t="s">
        <v>1161</v>
      </c>
      <c r="C1357" s="119" t="s">
        <v>1160</v>
      </c>
      <c r="D1357" s="119" t="s">
        <v>285</v>
      </c>
      <c r="E1357" s="119" t="s">
        <v>1166</v>
      </c>
      <c r="F1357" s="118" t="s">
        <v>286</v>
      </c>
      <c r="G1357" s="117">
        <v>25.3</v>
      </c>
      <c r="H1357" s="117">
        <v>21.55</v>
      </c>
      <c r="I1357" s="117"/>
      <c r="J1357" s="116">
        <v>66</v>
      </c>
      <c r="K1357" s="115" t="str">
        <f t="shared" si="21"/>
        <v/>
      </c>
      <c r="L1357" s="114"/>
    </row>
    <row r="1358" spans="1:12" ht="15" customHeight="1" x14ac:dyDescent="0.25">
      <c r="A1358" s="120" t="s">
        <v>1165</v>
      </c>
      <c r="B1358" s="119" t="s">
        <v>1161</v>
      </c>
      <c r="C1358" s="119" t="s">
        <v>1160</v>
      </c>
      <c r="D1358" s="119" t="s">
        <v>285</v>
      </c>
      <c r="E1358" s="119" t="s">
        <v>357</v>
      </c>
      <c r="F1358" s="118" t="s">
        <v>286</v>
      </c>
      <c r="G1358" s="117">
        <v>33.4</v>
      </c>
      <c r="H1358" s="117">
        <v>28.4</v>
      </c>
      <c r="I1358" s="117"/>
      <c r="J1358" s="116">
        <v>39</v>
      </c>
      <c r="K1358" s="115" t="str">
        <f t="shared" si="21"/>
        <v/>
      </c>
      <c r="L1358" s="114"/>
    </row>
    <row r="1359" spans="1:12" ht="15" customHeight="1" x14ac:dyDescent="0.25">
      <c r="A1359" s="120" t="s">
        <v>1164</v>
      </c>
      <c r="B1359" s="119" t="s">
        <v>1161</v>
      </c>
      <c r="C1359" s="119" t="s">
        <v>1160</v>
      </c>
      <c r="D1359" s="119" t="s">
        <v>285</v>
      </c>
      <c r="E1359" s="119" t="s">
        <v>319</v>
      </c>
      <c r="F1359" s="118" t="s">
        <v>286</v>
      </c>
      <c r="G1359" s="117">
        <v>29.9</v>
      </c>
      <c r="H1359" s="117">
        <v>25.45</v>
      </c>
      <c r="I1359" s="117"/>
      <c r="J1359" s="116">
        <v>177</v>
      </c>
      <c r="K1359" s="115" t="str">
        <f t="shared" si="21"/>
        <v/>
      </c>
      <c r="L1359" s="114"/>
    </row>
    <row r="1360" spans="1:12" ht="15" customHeight="1" x14ac:dyDescent="0.25">
      <c r="A1360" s="120" t="s">
        <v>1163</v>
      </c>
      <c r="B1360" s="119" t="s">
        <v>1161</v>
      </c>
      <c r="C1360" s="119" t="s">
        <v>1160</v>
      </c>
      <c r="D1360" s="119" t="s">
        <v>285</v>
      </c>
      <c r="E1360" s="119" t="s">
        <v>291</v>
      </c>
      <c r="F1360" s="118" t="s">
        <v>286</v>
      </c>
      <c r="G1360" s="117">
        <v>26.4</v>
      </c>
      <c r="H1360" s="117">
        <v>22.45</v>
      </c>
      <c r="I1360" s="117"/>
      <c r="J1360" s="116">
        <v>136</v>
      </c>
      <c r="K1360" s="115" t="str">
        <f t="shared" si="21"/>
        <v/>
      </c>
      <c r="L1360" s="114"/>
    </row>
    <row r="1361" spans="1:12" ht="15" customHeight="1" x14ac:dyDescent="0.25">
      <c r="A1361" s="120" t="s">
        <v>1162</v>
      </c>
      <c r="B1361" s="119" t="s">
        <v>1161</v>
      </c>
      <c r="C1361" s="119" t="s">
        <v>1160</v>
      </c>
      <c r="D1361" s="119" t="s">
        <v>285</v>
      </c>
      <c r="E1361" s="119" t="s">
        <v>305</v>
      </c>
      <c r="F1361" s="118" t="s">
        <v>286</v>
      </c>
      <c r="G1361" s="117">
        <v>13.7</v>
      </c>
      <c r="H1361" s="117">
        <v>11.65</v>
      </c>
      <c r="I1361" s="117"/>
      <c r="J1361" s="116">
        <v>39</v>
      </c>
      <c r="K1361" s="115" t="str">
        <f t="shared" si="21"/>
        <v/>
      </c>
      <c r="L1361" s="114"/>
    </row>
    <row r="1362" spans="1:12" ht="15" customHeight="1" x14ac:dyDescent="0.25">
      <c r="A1362" s="120" t="s">
        <v>1159</v>
      </c>
      <c r="B1362" s="119" t="s">
        <v>191</v>
      </c>
      <c r="C1362" s="119" t="s">
        <v>192</v>
      </c>
      <c r="D1362" s="119" t="s">
        <v>285</v>
      </c>
      <c r="E1362" s="119" t="s">
        <v>299</v>
      </c>
      <c r="F1362" s="118" t="s">
        <v>687</v>
      </c>
      <c r="G1362" s="117">
        <v>47.25</v>
      </c>
      <c r="H1362" s="117">
        <v>40.200000000000003</v>
      </c>
      <c r="I1362" s="117"/>
      <c r="J1362" s="116">
        <v>195</v>
      </c>
      <c r="K1362" s="115" t="str">
        <f t="shared" si="21"/>
        <v/>
      </c>
      <c r="L1362" s="114"/>
    </row>
    <row r="1363" spans="1:12" ht="15" customHeight="1" x14ac:dyDescent="0.25">
      <c r="A1363" s="120" t="s">
        <v>1158</v>
      </c>
      <c r="B1363" s="119" t="s">
        <v>191</v>
      </c>
      <c r="C1363" s="119" t="s">
        <v>192</v>
      </c>
      <c r="D1363" s="119" t="s">
        <v>285</v>
      </c>
      <c r="E1363" s="119" t="s">
        <v>364</v>
      </c>
      <c r="F1363" s="118" t="s">
        <v>687</v>
      </c>
      <c r="G1363" s="117">
        <v>41.75</v>
      </c>
      <c r="H1363" s="117">
        <v>35.5</v>
      </c>
      <c r="I1363" s="117"/>
      <c r="J1363" s="116">
        <v>132</v>
      </c>
      <c r="K1363" s="115" t="str">
        <f t="shared" si="21"/>
        <v/>
      </c>
      <c r="L1363" s="114"/>
    </row>
    <row r="1364" spans="1:12" ht="15" customHeight="1" x14ac:dyDescent="0.25">
      <c r="A1364" s="120" t="s">
        <v>1157</v>
      </c>
      <c r="B1364" s="119" t="s">
        <v>191</v>
      </c>
      <c r="C1364" s="119" t="s">
        <v>192</v>
      </c>
      <c r="D1364" s="119" t="s">
        <v>285</v>
      </c>
      <c r="E1364" s="119" t="s">
        <v>297</v>
      </c>
      <c r="F1364" s="118" t="s">
        <v>687</v>
      </c>
      <c r="G1364" s="117">
        <v>38.35</v>
      </c>
      <c r="H1364" s="117">
        <v>32.6</v>
      </c>
      <c r="I1364" s="117"/>
      <c r="J1364" s="116">
        <v>161</v>
      </c>
      <c r="K1364" s="115" t="str">
        <f t="shared" si="21"/>
        <v/>
      </c>
      <c r="L1364" s="114"/>
    </row>
    <row r="1365" spans="1:12" ht="15" customHeight="1" x14ac:dyDescent="0.25">
      <c r="A1365" s="120" t="s">
        <v>1156</v>
      </c>
      <c r="B1365" s="119" t="s">
        <v>191</v>
      </c>
      <c r="C1365" s="119" t="s">
        <v>192</v>
      </c>
      <c r="D1365" s="119" t="s">
        <v>285</v>
      </c>
      <c r="E1365" s="119" t="s">
        <v>291</v>
      </c>
      <c r="F1365" s="118" t="s">
        <v>687</v>
      </c>
      <c r="G1365" s="117">
        <v>27.15</v>
      </c>
      <c r="H1365" s="117">
        <v>23.1</v>
      </c>
      <c r="I1365" s="117"/>
      <c r="J1365" s="116">
        <v>444</v>
      </c>
      <c r="K1365" s="115" t="str">
        <f t="shared" si="21"/>
        <v/>
      </c>
      <c r="L1365" s="114"/>
    </row>
    <row r="1366" spans="1:12" ht="15" customHeight="1" x14ac:dyDescent="0.25">
      <c r="A1366" s="120" t="s">
        <v>1155</v>
      </c>
      <c r="B1366" s="119" t="s">
        <v>191</v>
      </c>
      <c r="C1366" s="119" t="s">
        <v>192</v>
      </c>
      <c r="D1366" s="119" t="s">
        <v>285</v>
      </c>
      <c r="E1366" s="119" t="s">
        <v>305</v>
      </c>
      <c r="F1366" s="118" t="s">
        <v>687</v>
      </c>
      <c r="G1366" s="117">
        <v>20.399999999999999</v>
      </c>
      <c r="H1366" s="117">
        <v>17.350000000000001</v>
      </c>
      <c r="I1366" s="117"/>
      <c r="J1366" s="116">
        <v>29</v>
      </c>
      <c r="K1366" s="115" t="str">
        <f t="shared" si="21"/>
        <v/>
      </c>
      <c r="L1366" s="114"/>
    </row>
    <row r="1367" spans="1:12" ht="15" customHeight="1" x14ac:dyDescent="0.25">
      <c r="A1367" s="120" t="s">
        <v>1154</v>
      </c>
      <c r="B1367" s="119" t="s">
        <v>1152</v>
      </c>
      <c r="C1367" s="119" t="s">
        <v>1151</v>
      </c>
      <c r="D1367" s="119" t="s">
        <v>285</v>
      </c>
      <c r="E1367" s="119" t="s">
        <v>909</v>
      </c>
      <c r="F1367" s="118" t="s">
        <v>870</v>
      </c>
      <c r="G1367" s="117">
        <v>24.35</v>
      </c>
      <c r="H1367" s="117">
        <v>23.15</v>
      </c>
      <c r="I1367" s="117"/>
      <c r="J1367" s="116">
        <v>56</v>
      </c>
      <c r="K1367" s="115" t="str">
        <f t="shared" si="21"/>
        <v/>
      </c>
      <c r="L1367" s="114"/>
    </row>
    <row r="1368" spans="1:12" ht="15" customHeight="1" x14ac:dyDescent="0.25">
      <c r="A1368" s="120" t="s">
        <v>1153</v>
      </c>
      <c r="B1368" s="119" t="s">
        <v>1152</v>
      </c>
      <c r="C1368" s="119" t="s">
        <v>1151</v>
      </c>
      <c r="D1368" s="119" t="s">
        <v>285</v>
      </c>
      <c r="E1368" s="119" t="s">
        <v>884</v>
      </c>
      <c r="F1368" s="118" t="s">
        <v>870</v>
      </c>
      <c r="G1368" s="117">
        <v>23.15</v>
      </c>
      <c r="H1368" s="117">
        <v>22</v>
      </c>
      <c r="I1368" s="117"/>
      <c r="J1368" s="116">
        <v>201</v>
      </c>
      <c r="K1368" s="115" t="str">
        <f t="shared" si="21"/>
        <v/>
      </c>
      <c r="L1368" s="114"/>
    </row>
    <row r="1369" spans="1:12" ht="15" customHeight="1" x14ac:dyDescent="0.25">
      <c r="A1369" s="120" t="s">
        <v>1150</v>
      </c>
      <c r="B1369" s="119" t="s">
        <v>1145</v>
      </c>
      <c r="C1369" s="119" t="s">
        <v>1144</v>
      </c>
      <c r="D1369" s="119" t="s">
        <v>285</v>
      </c>
      <c r="E1369" s="119" t="s">
        <v>985</v>
      </c>
      <c r="F1369" s="118" t="s">
        <v>870</v>
      </c>
      <c r="G1369" s="117">
        <v>25.4</v>
      </c>
      <c r="H1369" s="117">
        <v>24.15</v>
      </c>
      <c r="I1369" s="117"/>
      <c r="J1369" s="116">
        <v>7</v>
      </c>
      <c r="K1369" s="115" t="str">
        <f t="shared" si="21"/>
        <v/>
      </c>
      <c r="L1369" s="114"/>
    </row>
    <row r="1370" spans="1:12" ht="15" customHeight="1" x14ac:dyDescent="0.25">
      <c r="A1370" s="120" t="s">
        <v>1149</v>
      </c>
      <c r="B1370" s="119" t="s">
        <v>1145</v>
      </c>
      <c r="C1370" s="119" t="s">
        <v>1144</v>
      </c>
      <c r="D1370" s="119" t="s">
        <v>285</v>
      </c>
      <c r="E1370" s="119" t="s">
        <v>909</v>
      </c>
      <c r="F1370" s="118" t="s">
        <v>870</v>
      </c>
      <c r="G1370" s="117">
        <v>24.35</v>
      </c>
      <c r="H1370" s="117">
        <v>23.15</v>
      </c>
      <c r="I1370" s="117"/>
      <c r="J1370" s="116">
        <v>17</v>
      </c>
      <c r="K1370" s="115" t="str">
        <f t="shared" si="21"/>
        <v/>
      </c>
      <c r="L1370" s="114"/>
    </row>
    <row r="1371" spans="1:12" ht="15" customHeight="1" x14ac:dyDescent="0.25">
      <c r="A1371" s="120" t="s">
        <v>1148</v>
      </c>
      <c r="B1371" s="119" t="s">
        <v>1145</v>
      </c>
      <c r="C1371" s="119" t="s">
        <v>1144</v>
      </c>
      <c r="D1371" s="119" t="s">
        <v>285</v>
      </c>
      <c r="E1371" s="119" t="s">
        <v>875</v>
      </c>
      <c r="F1371" s="118" t="s">
        <v>870</v>
      </c>
      <c r="G1371" s="117">
        <v>22.1</v>
      </c>
      <c r="H1371" s="117">
        <v>21</v>
      </c>
      <c r="I1371" s="117"/>
      <c r="J1371" s="116">
        <v>22</v>
      </c>
      <c r="K1371" s="115" t="str">
        <f t="shared" si="21"/>
        <v/>
      </c>
      <c r="L1371" s="114"/>
    </row>
    <row r="1372" spans="1:12" ht="15" customHeight="1" x14ac:dyDescent="0.25">
      <c r="A1372" s="120" t="s">
        <v>1147</v>
      </c>
      <c r="B1372" s="119" t="s">
        <v>1145</v>
      </c>
      <c r="C1372" s="119" t="s">
        <v>1144</v>
      </c>
      <c r="D1372" s="119" t="s">
        <v>285</v>
      </c>
      <c r="E1372" s="119" t="s">
        <v>871</v>
      </c>
      <c r="F1372" s="118" t="s">
        <v>870</v>
      </c>
      <c r="G1372" s="117">
        <v>19.75</v>
      </c>
      <c r="H1372" s="117">
        <v>18.8</v>
      </c>
      <c r="I1372" s="117"/>
      <c r="J1372" s="116">
        <v>191</v>
      </c>
      <c r="K1372" s="115" t="str">
        <f t="shared" si="21"/>
        <v/>
      </c>
      <c r="L1372" s="114"/>
    </row>
    <row r="1373" spans="1:12" ht="15" customHeight="1" x14ac:dyDescent="0.25">
      <c r="A1373" s="120" t="s">
        <v>1146</v>
      </c>
      <c r="B1373" s="119" t="s">
        <v>1145</v>
      </c>
      <c r="C1373" s="119" t="s">
        <v>1144</v>
      </c>
      <c r="D1373" s="119" t="s">
        <v>285</v>
      </c>
      <c r="E1373" s="119" t="s">
        <v>878</v>
      </c>
      <c r="F1373" s="118" t="s">
        <v>870</v>
      </c>
      <c r="G1373" s="117">
        <v>15.9</v>
      </c>
      <c r="H1373" s="117">
        <v>15.15</v>
      </c>
      <c r="I1373" s="117"/>
      <c r="J1373" s="116">
        <v>37</v>
      </c>
      <c r="K1373" s="115" t="str">
        <f t="shared" si="21"/>
        <v/>
      </c>
      <c r="L1373" s="114"/>
    </row>
    <row r="1374" spans="1:12" ht="15" customHeight="1" x14ac:dyDescent="0.25">
      <c r="A1374" s="120" t="s">
        <v>1143</v>
      </c>
      <c r="B1374" s="119" t="s">
        <v>1138</v>
      </c>
      <c r="C1374" s="119" t="s">
        <v>1137</v>
      </c>
      <c r="D1374" s="119" t="s">
        <v>285</v>
      </c>
      <c r="E1374" s="119" t="s">
        <v>909</v>
      </c>
      <c r="F1374" s="118" t="s">
        <v>870</v>
      </c>
      <c r="G1374" s="117">
        <v>24.35</v>
      </c>
      <c r="H1374" s="117">
        <v>23.15</v>
      </c>
      <c r="I1374" s="117"/>
      <c r="J1374" s="116">
        <v>8</v>
      </c>
      <c r="K1374" s="115" t="str">
        <f t="shared" si="21"/>
        <v/>
      </c>
      <c r="L1374" s="114"/>
    </row>
    <row r="1375" spans="1:12" ht="15" customHeight="1" x14ac:dyDescent="0.25">
      <c r="A1375" s="120" t="s">
        <v>1142</v>
      </c>
      <c r="B1375" s="119" t="s">
        <v>1138</v>
      </c>
      <c r="C1375" s="119" t="s">
        <v>1137</v>
      </c>
      <c r="D1375" s="119" t="s">
        <v>285</v>
      </c>
      <c r="E1375" s="119" t="s">
        <v>884</v>
      </c>
      <c r="F1375" s="118" t="s">
        <v>870</v>
      </c>
      <c r="G1375" s="117">
        <v>23.15</v>
      </c>
      <c r="H1375" s="117">
        <v>22</v>
      </c>
      <c r="I1375" s="117"/>
      <c r="J1375" s="116">
        <v>187</v>
      </c>
      <c r="K1375" s="115" t="str">
        <f t="shared" si="21"/>
        <v/>
      </c>
      <c r="L1375" s="114"/>
    </row>
    <row r="1376" spans="1:12" ht="15" customHeight="1" x14ac:dyDescent="0.25">
      <c r="A1376" s="120" t="s">
        <v>1141</v>
      </c>
      <c r="B1376" s="119" t="s">
        <v>1138</v>
      </c>
      <c r="C1376" s="119" t="s">
        <v>1137</v>
      </c>
      <c r="D1376" s="119" t="s">
        <v>285</v>
      </c>
      <c r="E1376" s="119" t="s">
        <v>875</v>
      </c>
      <c r="F1376" s="118" t="s">
        <v>870</v>
      </c>
      <c r="G1376" s="117">
        <v>22.1</v>
      </c>
      <c r="H1376" s="117">
        <v>21</v>
      </c>
      <c r="I1376" s="117"/>
      <c r="J1376" s="116">
        <v>32</v>
      </c>
      <c r="K1376" s="115" t="str">
        <f t="shared" si="21"/>
        <v/>
      </c>
      <c r="L1376" s="114"/>
    </row>
    <row r="1377" spans="1:12" ht="15" customHeight="1" x14ac:dyDescent="0.25">
      <c r="A1377" s="120" t="s">
        <v>1140</v>
      </c>
      <c r="B1377" s="119" t="s">
        <v>1138</v>
      </c>
      <c r="C1377" s="119" t="s">
        <v>1137</v>
      </c>
      <c r="D1377" s="119" t="s">
        <v>285</v>
      </c>
      <c r="E1377" s="119" t="s">
        <v>871</v>
      </c>
      <c r="F1377" s="118" t="s">
        <v>870</v>
      </c>
      <c r="G1377" s="117">
        <v>19.75</v>
      </c>
      <c r="H1377" s="117">
        <v>18.8</v>
      </c>
      <c r="I1377" s="117"/>
      <c r="J1377" s="116">
        <v>57</v>
      </c>
      <c r="K1377" s="115" t="str">
        <f t="shared" si="21"/>
        <v/>
      </c>
      <c r="L1377" s="114"/>
    </row>
    <row r="1378" spans="1:12" ht="15" customHeight="1" x14ac:dyDescent="0.25">
      <c r="A1378" s="120" t="s">
        <v>1139</v>
      </c>
      <c r="B1378" s="119" t="s">
        <v>1138</v>
      </c>
      <c r="C1378" s="119" t="s">
        <v>1137</v>
      </c>
      <c r="D1378" s="119" t="s">
        <v>285</v>
      </c>
      <c r="E1378" s="119" t="s">
        <v>878</v>
      </c>
      <c r="F1378" s="118" t="s">
        <v>870</v>
      </c>
      <c r="G1378" s="117">
        <v>15.9</v>
      </c>
      <c r="H1378" s="117">
        <v>15.15</v>
      </c>
      <c r="I1378" s="117"/>
      <c r="J1378" s="116">
        <v>6</v>
      </c>
      <c r="K1378" s="115" t="str">
        <f t="shared" si="21"/>
        <v/>
      </c>
      <c r="L1378" s="114"/>
    </row>
    <row r="1379" spans="1:12" ht="15" customHeight="1" x14ac:dyDescent="0.25">
      <c r="A1379" s="120" t="s">
        <v>1136</v>
      </c>
      <c r="B1379" s="119" t="s">
        <v>1134</v>
      </c>
      <c r="C1379" s="119" t="s">
        <v>1133</v>
      </c>
      <c r="D1379" s="119" t="s">
        <v>285</v>
      </c>
      <c r="E1379" s="119" t="s">
        <v>871</v>
      </c>
      <c r="F1379" s="118" t="s">
        <v>888</v>
      </c>
      <c r="G1379" s="117">
        <v>19.75</v>
      </c>
      <c r="H1379" s="117">
        <v>18.8</v>
      </c>
      <c r="I1379" s="117"/>
      <c r="J1379" s="116">
        <v>198</v>
      </c>
      <c r="K1379" s="115" t="str">
        <f t="shared" si="21"/>
        <v/>
      </c>
      <c r="L1379" s="114"/>
    </row>
    <row r="1380" spans="1:12" ht="15" customHeight="1" x14ac:dyDescent="0.25">
      <c r="A1380" s="120" t="s">
        <v>1135</v>
      </c>
      <c r="B1380" s="119" t="s">
        <v>1134</v>
      </c>
      <c r="C1380" s="119" t="s">
        <v>1133</v>
      </c>
      <c r="D1380" s="119" t="s">
        <v>285</v>
      </c>
      <c r="E1380" s="119" t="s">
        <v>878</v>
      </c>
      <c r="F1380" s="118" t="s">
        <v>888</v>
      </c>
      <c r="G1380" s="117">
        <v>17.75</v>
      </c>
      <c r="H1380" s="117">
        <v>16.899999999999999</v>
      </c>
      <c r="I1380" s="117"/>
      <c r="J1380" s="116">
        <v>105</v>
      </c>
      <c r="K1380" s="115" t="str">
        <f t="shared" si="21"/>
        <v/>
      </c>
      <c r="L1380" s="114"/>
    </row>
    <row r="1381" spans="1:12" ht="15" customHeight="1" x14ac:dyDescent="0.25">
      <c r="A1381" s="120" t="s">
        <v>1132</v>
      </c>
      <c r="B1381" s="119" t="s">
        <v>1129</v>
      </c>
      <c r="C1381" s="119" t="s">
        <v>1128</v>
      </c>
      <c r="D1381" s="119" t="s">
        <v>285</v>
      </c>
      <c r="E1381" s="119" t="s">
        <v>884</v>
      </c>
      <c r="F1381" s="118" t="s">
        <v>1127</v>
      </c>
      <c r="G1381" s="117">
        <v>23.15</v>
      </c>
      <c r="H1381" s="117">
        <v>22</v>
      </c>
      <c r="I1381" s="117"/>
      <c r="J1381" s="116">
        <v>40</v>
      </c>
      <c r="K1381" s="115" t="str">
        <f t="shared" si="21"/>
        <v/>
      </c>
      <c r="L1381" s="114"/>
    </row>
    <row r="1382" spans="1:12" ht="15" customHeight="1" x14ac:dyDescent="0.25">
      <c r="A1382" s="120" t="s">
        <v>1131</v>
      </c>
      <c r="B1382" s="119" t="s">
        <v>1129</v>
      </c>
      <c r="C1382" s="119" t="s">
        <v>1128</v>
      </c>
      <c r="D1382" s="119" t="s">
        <v>285</v>
      </c>
      <c r="E1382" s="119" t="s">
        <v>875</v>
      </c>
      <c r="F1382" s="118" t="s">
        <v>1127</v>
      </c>
      <c r="G1382" s="117">
        <v>22.1</v>
      </c>
      <c r="H1382" s="117">
        <v>21</v>
      </c>
      <c r="I1382" s="117"/>
      <c r="J1382" s="116">
        <v>11</v>
      </c>
      <c r="K1382" s="115" t="str">
        <f t="shared" si="21"/>
        <v/>
      </c>
      <c r="L1382" s="114"/>
    </row>
    <row r="1383" spans="1:12" ht="15" customHeight="1" x14ac:dyDescent="0.25">
      <c r="A1383" s="120" t="s">
        <v>1130</v>
      </c>
      <c r="B1383" s="119" t="s">
        <v>1129</v>
      </c>
      <c r="C1383" s="119" t="s">
        <v>1128</v>
      </c>
      <c r="D1383" s="119" t="s">
        <v>285</v>
      </c>
      <c r="E1383" s="119" t="s">
        <v>871</v>
      </c>
      <c r="F1383" s="118" t="s">
        <v>1127</v>
      </c>
      <c r="G1383" s="117">
        <v>19.75</v>
      </c>
      <c r="H1383" s="117">
        <v>18.8</v>
      </c>
      <c r="I1383" s="117"/>
      <c r="J1383" s="116">
        <v>10</v>
      </c>
      <c r="K1383" s="115" t="str">
        <f t="shared" si="21"/>
        <v/>
      </c>
      <c r="L1383" s="114"/>
    </row>
    <row r="1384" spans="1:12" ht="15" customHeight="1" x14ac:dyDescent="0.25">
      <c r="A1384" s="120" t="s">
        <v>1126</v>
      </c>
      <c r="B1384" s="119" t="s">
        <v>1124</v>
      </c>
      <c r="C1384" s="119" t="s">
        <v>1123</v>
      </c>
      <c r="D1384" s="119" t="s">
        <v>285</v>
      </c>
      <c r="E1384" s="119" t="s">
        <v>909</v>
      </c>
      <c r="F1384" s="118" t="s">
        <v>870</v>
      </c>
      <c r="G1384" s="117">
        <v>24.35</v>
      </c>
      <c r="H1384" s="117">
        <v>23.15</v>
      </c>
      <c r="I1384" s="117"/>
      <c r="J1384" s="116">
        <v>7</v>
      </c>
      <c r="K1384" s="115" t="str">
        <f t="shared" si="21"/>
        <v/>
      </c>
      <c r="L1384" s="114"/>
    </row>
    <row r="1385" spans="1:12" ht="15" customHeight="1" x14ac:dyDescent="0.25">
      <c r="A1385" s="120" t="s">
        <v>1125</v>
      </c>
      <c r="B1385" s="119" t="s">
        <v>1124</v>
      </c>
      <c r="C1385" s="119" t="s">
        <v>1123</v>
      </c>
      <c r="D1385" s="119" t="s">
        <v>285</v>
      </c>
      <c r="E1385" s="119" t="s">
        <v>875</v>
      </c>
      <c r="F1385" s="118" t="s">
        <v>870</v>
      </c>
      <c r="G1385" s="117">
        <v>22.1</v>
      </c>
      <c r="H1385" s="117">
        <v>21</v>
      </c>
      <c r="I1385" s="117"/>
      <c r="J1385" s="116">
        <v>29</v>
      </c>
      <c r="K1385" s="115" t="str">
        <f t="shared" si="21"/>
        <v/>
      </c>
      <c r="L1385" s="114"/>
    </row>
    <row r="1386" spans="1:12" ht="15" customHeight="1" x14ac:dyDescent="0.25">
      <c r="A1386" s="120" t="s">
        <v>1122</v>
      </c>
      <c r="B1386" s="119" t="s">
        <v>1120</v>
      </c>
      <c r="C1386" s="119" t="s">
        <v>1119</v>
      </c>
      <c r="D1386" s="119" t="s">
        <v>285</v>
      </c>
      <c r="E1386" s="119" t="s">
        <v>909</v>
      </c>
      <c r="F1386" s="118" t="s">
        <v>1118</v>
      </c>
      <c r="G1386" s="117">
        <v>24.35</v>
      </c>
      <c r="H1386" s="117">
        <v>23.15</v>
      </c>
      <c r="I1386" s="117"/>
      <c r="J1386" s="116">
        <v>82</v>
      </c>
      <c r="K1386" s="115" t="str">
        <f t="shared" si="21"/>
        <v/>
      </c>
      <c r="L1386" s="114"/>
    </row>
    <row r="1387" spans="1:12" ht="15" customHeight="1" x14ac:dyDescent="0.25">
      <c r="A1387" s="120" t="s">
        <v>1121</v>
      </c>
      <c r="B1387" s="119" t="s">
        <v>1120</v>
      </c>
      <c r="C1387" s="119" t="s">
        <v>1119</v>
      </c>
      <c r="D1387" s="119" t="s">
        <v>285</v>
      </c>
      <c r="E1387" s="119" t="s">
        <v>884</v>
      </c>
      <c r="F1387" s="118" t="s">
        <v>1118</v>
      </c>
      <c r="G1387" s="117">
        <v>23.15</v>
      </c>
      <c r="H1387" s="117">
        <v>22</v>
      </c>
      <c r="I1387" s="117"/>
      <c r="J1387" s="116">
        <v>71</v>
      </c>
      <c r="K1387" s="115" t="str">
        <f t="shared" si="21"/>
        <v/>
      </c>
      <c r="L1387" s="114"/>
    </row>
    <row r="1388" spans="1:12" ht="15" customHeight="1" x14ac:dyDescent="0.25">
      <c r="A1388" s="120" t="s">
        <v>1117</v>
      </c>
      <c r="B1388" s="119" t="s">
        <v>1113</v>
      </c>
      <c r="C1388" s="119" t="s">
        <v>1112</v>
      </c>
      <c r="D1388" s="119" t="s">
        <v>285</v>
      </c>
      <c r="E1388" s="119" t="s">
        <v>989</v>
      </c>
      <c r="F1388" s="118" t="s">
        <v>883</v>
      </c>
      <c r="G1388" s="117">
        <v>26.55</v>
      </c>
      <c r="H1388" s="117">
        <v>25.25</v>
      </c>
      <c r="I1388" s="117"/>
      <c r="J1388" s="116">
        <v>136</v>
      </c>
      <c r="K1388" s="115" t="str">
        <f t="shared" si="21"/>
        <v/>
      </c>
      <c r="L1388" s="114"/>
    </row>
    <row r="1389" spans="1:12" ht="15" customHeight="1" x14ac:dyDescent="0.25">
      <c r="A1389" s="120" t="s">
        <v>1116</v>
      </c>
      <c r="B1389" s="119" t="s">
        <v>1113</v>
      </c>
      <c r="C1389" s="119" t="s">
        <v>1112</v>
      </c>
      <c r="D1389" s="119" t="s">
        <v>285</v>
      </c>
      <c r="E1389" s="119" t="s">
        <v>985</v>
      </c>
      <c r="F1389" s="118" t="s">
        <v>883</v>
      </c>
      <c r="G1389" s="117">
        <v>23.15</v>
      </c>
      <c r="H1389" s="117">
        <v>22</v>
      </c>
      <c r="I1389" s="117"/>
      <c r="J1389" s="116">
        <v>448</v>
      </c>
      <c r="K1389" s="115" t="str">
        <f t="shared" si="21"/>
        <v/>
      </c>
      <c r="L1389" s="114"/>
    </row>
    <row r="1390" spans="1:12" ht="15" customHeight="1" x14ac:dyDescent="0.25">
      <c r="A1390" s="120" t="s">
        <v>1115</v>
      </c>
      <c r="B1390" s="119" t="s">
        <v>1113</v>
      </c>
      <c r="C1390" s="119" t="s">
        <v>1112</v>
      </c>
      <c r="D1390" s="119" t="s">
        <v>285</v>
      </c>
      <c r="E1390" s="119" t="s">
        <v>909</v>
      </c>
      <c r="F1390" s="118" t="s">
        <v>883</v>
      </c>
      <c r="G1390" s="117">
        <v>22.2</v>
      </c>
      <c r="H1390" s="117">
        <v>21.1</v>
      </c>
      <c r="I1390" s="117"/>
      <c r="J1390" s="116">
        <v>102</v>
      </c>
      <c r="K1390" s="115" t="str">
        <f t="shared" si="21"/>
        <v/>
      </c>
      <c r="L1390" s="114"/>
    </row>
    <row r="1391" spans="1:12" ht="15" customHeight="1" x14ac:dyDescent="0.25">
      <c r="A1391" s="120" t="s">
        <v>1114</v>
      </c>
      <c r="B1391" s="119" t="s">
        <v>1113</v>
      </c>
      <c r="C1391" s="119" t="s">
        <v>1112</v>
      </c>
      <c r="D1391" s="119" t="s">
        <v>285</v>
      </c>
      <c r="E1391" s="119" t="s">
        <v>878</v>
      </c>
      <c r="F1391" s="118" t="s">
        <v>883</v>
      </c>
      <c r="G1391" s="117">
        <v>15.7</v>
      </c>
      <c r="H1391" s="117">
        <v>14.95</v>
      </c>
      <c r="I1391" s="117"/>
      <c r="J1391" s="116">
        <v>12</v>
      </c>
      <c r="K1391" s="115" t="str">
        <f t="shared" si="21"/>
        <v/>
      </c>
      <c r="L1391" s="114"/>
    </row>
    <row r="1392" spans="1:12" ht="15" customHeight="1" x14ac:dyDescent="0.25">
      <c r="A1392" s="120" t="s">
        <v>1111</v>
      </c>
      <c r="B1392" s="119" t="s">
        <v>1108</v>
      </c>
      <c r="C1392" s="119" t="s">
        <v>1107</v>
      </c>
      <c r="D1392" s="119" t="s">
        <v>285</v>
      </c>
      <c r="E1392" s="119" t="s">
        <v>985</v>
      </c>
      <c r="F1392" s="118" t="s">
        <v>883</v>
      </c>
      <c r="G1392" s="117">
        <v>23.15</v>
      </c>
      <c r="H1392" s="117">
        <v>22</v>
      </c>
      <c r="I1392" s="117"/>
      <c r="J1392" s="116">
        <v>30</v>
      </c>
      <c r="K1392" s="115" t="str">
        <f t="shared" si="21"/>
        <v/>
      </c>
      <c r="L1392" s="114"/>
    </row>
    <row r="1393" spans="1:12" ht="15" customHeight="1" x14ac:dyDescent="0.25">
      <c r="A1393" s="120" t="s">
        <v>1110</v>
      </c>
      <c r="B1393" s="119" t="s">
        <v>1108</v>
      </c>
      <c r="C1393" s="119" t="s">
        <v>1107</v>
      </c>
      <c r="D1393" s="119" t="s">
        <v>285</v>
      </c>
      <c r="E1393" s="119" t="s">
        <v>909</v>
      </c>
      <c r="F1393" s="118" t="s">
        <v>883</v>
      </c>
      <c r="G1393" s="117">
        <v>22.2</v>
      </c>
      <c r="H1393" s="117">
        <v>21.1</v>
      </c>
      <c r="I1393" s="117"/>
      <c r="J1393" s="116">
        <v>485</v>
      </c>
      <c r="K1393" s="115" t="str">
        <f t="shared" si="21"/>
        <v/>
      </c>
      <c r="L1393" s="114"/>
    </row>
    <row r="1394" spans="1:12" ht="15" customHeight="1" x14ac:dyDescent="0.25">
      <c r="A1394" s="120" t="s">
        <v>1109</v>
      </c>
      <c r="B1394" s="119" t="s">
        <v>1108</v>
      </c>
      <c r="C1394" s="119" t="s">
        <v>1107</v>
      </c>
      <c r="D1394" s="119" t="s">
        <v>285</v>
      </c>
      <c r="E1394" s="119" t="s">
        <v>875</v>
      </c>
      <c r="F1394" s="118" t="s">
        <v>883</v>
      </c>
      <c r="G1394" s="117">
        <v>19.5</v>
      </c>
      <c r="H1394" s="117">
        <v>18.55</v>
      </c>
      <c r="I1394" s="117"/>
      <c r="J1394" s="116">
        <v>45</v>
      </c>
      <c r="K1394" s="115" t="str">
        <f t="shared" si="21"/>
        <v/>
      </c>
      <c r="L1394" s="114"/>
    </row>
    <row r="1395" spans="1:12" ht="15" customHeight="1" x14ac:dyDescent="0.25">
      <c r="A1395" s="120" t="s">
        <v>1106</v>
      </c>
      <c r="B1395" s="119" t="s">
        <v>1102</v>
      </c>
      <c r="C1395" s="119" t="s">
        <v>1101</v>
      </c>
      <c r="D1395" s="119" t="s">
        <v>285</v>
      </c>
      <c r="E1395" s="119" t="s">
        <v>909</v>
      </c>
      <c r="F1395" s="118" t="s">
        <v>897</v>
      </c>
      <c r="G1395" s="117">
        <v>22.2</v>
      </c>
      <c r="H1395" s="117">
        <v>21.1</v>
      </c>
      <c r="I1395" s="117"/>
      <c r="J1395" s="116">
        <v>100</v>
      </c>
      <c r="K1395" s="115" t="str">
        <f t="shared" si="21"/>
        <v/>
      </c>
      <c r="L1395" s="114"/>
    </row>
    <row r="1396" spans="1:12" ht="15" customHeight="1" x14ac:dyDescent="0.25">
      <c r="A1396" s="120" t="s">
        <v>1105</v>
      </c>
      <c r="B1396" s="119" t="s">
        <v>1102</v>
      </c>
      <c r="C1396" s="119" t="s">
        <v>1101</v>
      </c>
      <c r="D1396" s="119" t="s">
        <v>285</v>
      </c>
      <c r="E1396" s="119" t="s">
        <v>884</v>
      </c>
      <c r="F1396" s="118" t="s">
        <v>897</v>
      </c>
      <c r="G1396" s="117">
        <v>21.2</v>
      </c>
      <c r="H1396" s="117">
        <v>20.149999999999999</v>
      </c>
      <c r="I1396" s="117"/>
      <c r="J1396" s="116">
        <v>500</v>
      </c>
      <c r="K1396" s="115" t="str">
        <f t="shared" si="21"/>
        <v/>
      </c>
      <c r="L1396" s="114"/>
    </row>
    <row r="1397" spans="1:12" ht="15" customHeight="1" x14ac:dyDescent="0.25">
      <c r="A1397" s="120" t="s">
        <v>1104</v>
      </c>
      <c r="B1397" s="119" t="s">
        <v>1102</v>
      </c>
      <c r="C1397" s="119" t="s">
        <v>1101</v>
      </c>
      <c r="D1397" s="119" t="s">
        <v>285</v>
      </c>
      <c r="E1397" s="119" t="s">
        <v>875</v>
      </c>
      <c r="F1397" s="118" t="s">
        <v>897</v>
      </c>
      <c r="G1397" s="117">
        <v>19.5</v>
      </c>
      <c r="H1397" s="117">
        <v>18.55</v>
      </c>
      <c r="I1397" s="117"/>
      <c r="J1397" s="116">
        <v>500</v>
      </c>
      <c r="K1397" s="115" t="str">
        <f t="shared" si="21"/>
        <v/>
      </c>
      <c r="L1397" s="114"/>
    </row>
    <row r="1398" spans="1:12" ht="15" customHeight="1" x14ac:dyDescent="0.25">
      <c r="A1398" s="120" t="s">
        <v>1103</v>
      </c>
      <c r="B1398" s="119" t="s">
        <v>1102</v>
      </c>
      <c r="C1398" s="119" t="s">
        <v>1101</v>
      </c>
      <c r="D1398" s="119" t="s">
        <v>285</v>
      </c>
      <c r="E1398" s="119" t="s">
        <v>878</v>
      </c>
      <c r="F1398" s="118" t="s">
        <v>897</v>
      </c>
      <c r="G1398" s="117">
        <v>15.7</v>
      </c>
      <c r="H1398" s="117">
        <v>14.95</v>
      </c>
      <c r="I1398" s="117"/>
      <c r="J1398" s="116">
        <v>33</v>
      </c>
      <c r="K1398" s="115" t="str">
        <f t="shared" si="21"/>
        <v/>
      </c>
      <c r="L1398" s="114"/>
    </row>
    <row r="1399" spans="1:12" ht="15" customHeight="1" x14ac:dyDescent="0.25">
      <c r="A1399" s="120" t="s">
        <v>1100</v>
      </c>
      <c r="B1399" s="119" t="s">
        <v>1096</v>
      </c>
      <c r="C1399" s="119" t="s">
        <v>1095</v>
      </c>
      <c r="D1399" s="119" t="s">
        <v>285</v>
      </c>
      <c r="E1399" s="119" t="s">
        <v>909</v>
      </c>
      <c r="F1399" s="118" t="s">
        <v>897</v>
      </c>
      <c r="G1399" s="117">
        <v>22.2</v>
      </c>
      <c r="H1399" s="117">
        <v>21.1</v>
      </c>
      <c r="I1399" s="117"/>
      <c r="J1399" s="116">
        <v>127</v>
      </c>
      <c r="K1399" s="115" t="str">
        <f t="shared" si="21"/>
        <v/>
      </c>
      <c r="L1399" s="114"/>
    </row>
    <row r="1400" spans="1:12" ht="15" customHeight="1" x14ac:dyDescent="0.25">
      <c r="A1400" s="120" t="s">
        <v>1099</v>
      </c>
      <c r="B1400" s="119" t="s">
        <v>1096</v>
      </c>
      <c r="C1400" s="119" t="s">
        <v>1095</v>
      </c>
      <c r="D1400" s="119" t="s">
        <v>285</v>
      </c>
      <c r="E1400" s="119" t="s">
        <v>875</v>
      </c>
      <c r="F1400" s="118" t="s">
        <v>897</v>
      </c>
      <c r="G1400" s="117">
        <v>19.5</v>
      </c>
      <c r="H1400" s="117">
        <v>18.55</v>
      </c>
      <c r="I1400" s="117"/>
      <c r="J1400" s="116">
        <v>376</v>
      </c>
      <c r="K1400" s="115" t="str">
        <f t="shared" si="21"/>
        <v/>
      </c>
      <c r="L1400" s="114"/>
    </row>
    <row r="1401" spans="1:12" ht="15" customHeight="1" x14ac:dyDescent="0.25">
      <c r="A1401" s="120" t="s">
        <v>1098</v>
      </c>
      <c r="B1401" s="119" t="s">
        <v>1096</v>
      </c>
      <c r="C1401" s="119" t="s">
        <v>1095</v>
      </c>
      <c r="D1401" s="119" t="s">
        <v>285</v>
      </c>
      <c r="E1401" s="119" t="s">
        <v>871</v>
      </c>
      <c r="F1401" s="118" t="s">
        <v>897</v>
      </c>
      <c r="G1401" s="117">
        <v>17.2</v>
      </c>
      <c r="H1401" s="117">
        <v>16.350000000000001</v>
      </c>
      <c r="I1401" s="117"/>
      <c r="J1401" s="116">
        <v>155</v>
      </c>
      <c r="K1401" s="115" t="str">
        <f t="shared" si="21"/>
        <v/>
      </c>
      <c r="L1401" s="114"/>
    </row>
    <row r="1402" spans="1:12" ht="15" customHeight="1" x14ac:dyDescent="0.25">
      <c r="A1402" s="120" t="s">
        <v>1097</v>
      </c>
      <c r="B1402" s="119" t="s">
        <v>1096</v>
      </c>
      <c r="C1402" s="119" t="s">
        <v>1095</v>
      </c>
      <c r="D1402" s="119" t="s">
        <v>285</v>
      </c>
      <c r="E1402" s="119" t="s">
        <v>878</v>
      </c>
      <c r="F1402" s="118" t="s">
        <v>897</v>
      </c>
      <c r="G1402" s="117">
        <v>15.7</v>
      </c>
      <c r="H1402" s="117">
        <v>14.95</v>
      </c>
      <c r="I1402" s="117"/>
      <c r="J1402" s="116">
        <v>62</v>
      </c>
      <c r="K1402" s="115" t="str">
        <f t="shared" si="21"/>
        <v/>
      </c>
      <c r="L1402" s="114"/>
    </row>
    <row r="1403" spans="1:12" ht="15" customHeight="1" x14ac:dyDescent="0.25">
      <c r="A1403" s="120" t="s">
        <v>1094</v>
      </c>
      <c r="B1403" s="119" t="s">
        <v>1089</v>
      </c>
      <c r="C1403" s="119" t="s">
        <v>1088</v>
      </c>
      <c r="D1403" s="119" t="s">
        <v>285</v>
      </c>
      <c r="E1403" s="119" t="s">
        <v>985</v>
      </c>
      <c r="F1403" s="118" t="s">
        <v>883</v>
      </c>
      <c r="G1403" s="117">
        <v>23.15</v>
      </c>
      <c r="H1403" s="117">
        <v>22</v>
      </c>
      <c r="I1403" s="117"/>
      <c r="J1403" s="116">
        <v>17</v>
      </c>
      <c r="K1403" s="115" t="str">
        <f t="shared" si="21"/>
        <v/>
      </c>
      <c r="L1403" s="114"/>
    </row>
    <row r="1404" spans="1:12" ht="15" customHeight="1" x14ac:dyDescent="0.25">
      <c r="A1404" s="120" t="s">
        <v>1093</v>
      </c>
      <c r="B1404" s="119" t="s">
        <v>1089</v>
      </c>
      <c r="C1404" s="119" t="s">
        <v>1088</v>
      </c>
      <c r="D1404" s="119" t="s">
        <v>285</v>
      </c>
      <c r="E1404" s="119" t="s">
        <v>909</v>
      </c>
      <c r="F1404" s="118" t="s">
        <v>883</v>
      </c>
      <c r="G1404" s="117">
        <v>22.2</v>
      </c>
      <c r="H1404" s="117">
        <v>21.1</v>
      </c>
      <c r="I1404" s="117"/>
      <c r="J1404" s="116">
        <v>428</v>
      </c>
      <c r="K1404" s="115" t="str">
        <f t="shared" si="21"/>
        <v/>
      </c>
      <c r="L1404" s="114"/>
    </row>
    <row r="1405" spans="1:12" ht="15" customHeight="1" x14ac:dyDescent="0.25">
      <c r="A1405" s="120" t="s">
        <v>1092</v>
      </c>
      <c r="B1405" s="119" t="s">
        <v>1089</v>
      </c>
      <c r="C1405" s="119" t="s">
        <v>1088</v>
      </c>
      <c r="D1405" s="119" t="s">
        <v>285</v>
      </c>
      <c r="E1405" s="119" t="s">
        <v>884</v>
      </c>
      <c r="F1405" s="118" t="s">
        <v>883</v>
      </c>
      <c r="G1405" s="117">
        <v>21.2</v>
      </c>
      <c r="H1405" s="117">
        <v>20.149999999999999</v>
      </c>
      <c r="I1405" s="117"/>
      <c r="J1405" s="116">
        <v>500</v>
      </c>
      <c r="K1405" s="115" t="str">
        <f t="shared" si="21"/>
        <v/>
      </c>
      <c r="L1405" s="114"/>
    </row>
    <row r="1406" spans="1:12" ht="15" customHeight="1" x14ac:dyDescent="0.25">
      <c r="A1406" s="120" t="s">
        <v>1091</v>
      </c>
      <c r="B1406" s="119" t="s">
        <v>1089</v>
      </c>
      <c r="C1406" s="119" t="s">
        <v>1088</v>
      </c>
      <c r="D1406" s="119" t="s">
        <v>285</v>
      </c>
      <c r="E1406" s="119" t="s">
        <v>875</v>
      </c>
      <c r="F1406" s="118" t="s">
        <v>883</v>
      </c>
      <c r="G1406" s="117">
        <v>19.5</v>
      </c>
      <c r="H1406" s="117">
        <v>18.55</v>
      </c>
      <c r="I1406" s="117"/>
      <c r="J1406" s="116">
        <v>500</v>
      </c>
      <c r="K1406" s="115" t="str">
        <f t="shared" si="21"/>
        <v/>
      </c>
      <c r="L1406" s="114"/>
    </row>
    <row r="1407" spans="1:12" ht="15" customHeight="1" x14ac:dyDescent="0.25">
      <c r="A1407" s="120" t="s">
        <v>1090</v>
      </c>
      <c r="B1407" s="119" t="s">
        <v>1089</v>
      </c>
      <c r="C1407" s="119" t="s">
        <v>1088</v>
      </c>
      <c r="D1407" s="119" t="s">
        <v>285</v>
      </c>
      <c r="E1407" s="119" t="s">
        <v>871</v>
      </c>
      <c r="F1407" s="118" t="s">
        <v>883</v>
      </c>
      <c r="G1407" s="117">
        <v>17.2</v>
      </c>
      <c r="H1407" s="117">
        <v>16.350000000000001</v>
      </c>
      <c r="I1407" s="117"/>
      <c r="J1407" s="116">
        <v>188</v>
      </c>
      <c r="K1407" s="115" t="str">
        <f t="shared" si="21"/>
        <v/>
      </c>
      <c r="L1407" s="114"/>
    </row>
    <row r="1408" spans="1:12" ht="15" customHeight="1" x14ac:dyDescent="0.25">
      <c r="A1408" s="120" t="s">
        <v>1087</v>
      </c>
      <c r="B1408" s="119" t="s">
        <v>1083</v>
      </c>
      <c r="C1408" s="119" t="s">
        <v>1082</v>
      </c>
      <c r="D1408" s="119" t="s">
        <v>285</v>
      </c>
      <c r="E1408" s="119" t="s">
        <v>985</v>
      </c>
      <c r="F1408" s="118" t="s">
        <v>870</v>
      </c>
      <c r="G1408" s="117">
        <v>23.15</v>
      </c>
      <c r="H1408" s="117">
        <v>22</v>
      </c>
      <c r="I1408" s="117"/>
      <c r="J1408" s="116">
        <v>19</v>
      </c>
      <c r="K1408" s="115" t="str">
        <f t="shared" si="21"/>
        <v/>
      </c>
      <c r="L1408" s="114"/>
    </row>
    <row r="1409" spans="1:12" ht="15" customHeight="1" x14ac:dyDescent="0.25">
      <c r="A1409" s="120" t="s">
        <v>1086</v>
      </c>
      <c r="B1409" s="119" t="s">
        <v>1083</v>
      </c>
      <c r="C1409" s="119" t="s">
        <v>1082</v>
      </c>
      <c r="D1409" s="119" t="s">
        <v>285</v>
      </c>
      <c r="E1409" s="119" t="s">
        <v>909</v>
      </c>
      <c r="F1409" s="118" t="s">
        <v>870</v>
      </c>
      <c r="G1409" s="117">
        <v>22.2</v>
      </c>
      <c r="H1409" s="117">
        <v>21.1</v>
      </c>
      <c r="I1409" s="117"/>
      <c r="J1409" s="116">
        <v>500</v>
      </c>
      <c r="K1409" s="115" t="str">
        <f t="shared" si="21"/>
        <v/>
      </c>
      <c r="L1409" s="114"/>
    </row>
    <row r="1410" spans="1:12" ht="15" customHeight="1" x14ac:dyDescent="0.25">
      <c r="A1410" s="120" t="s">
        <v>1085</v>
      </c>
      <c r="B1410" s="119" t="s">
        <v>1083</v>
      </c>
      <c r="C1410" s="119" t="s">
        <v>1082</v>
      </c>
      <c r="D1410" s="119" t="s">
        <v>285</v>
      </c>
      <c r="E1410" s="119" t="s">
        <v>875</v>
      </c>
      <c r="F1410" s="118" t="s">
        <v>870</v>
      </c>
      <c r="G1410" s="117">
        <v>19.5</v>
      </c>
      <c r="H1410" s="117">
        <v>18.55</v>
      </c>
      <c r="I1410" s="117"/>
      <c r="J1410" s="116">
        <v>500</v>
      </c>
      <c r="K1410" s="115" t="str">
        <f t="shared" si="21"/>
        <v/>
      </c>
      <c r="L1410" s="114"/>
    </row>
    <row r="1411" spans="1:12" ht="15" customHeight="1" x14ac:dyDescent="0.25">
      <c r="A1411" s="120" t="s">
        <v>1084</v>
      </c>
      <c r="B1411" s="119" t="s">
        <v>1083</v>
      </c>
      <c r="C1411" s="119" t="s">
        <v>1082</v>
      </c>
      <c r="D1411" s="119" t="s">
        <v>285</v>
      </c>
      <c r="E1411" s="119" t="s">
        <v>871</v>
      </c>
      <c r="F1411" s="118" t="s">
        <v>870</v>
      </c>
      <c r="G1411" s="117">
        <v>17.2</v>
      </c>
      <c r="H1411" s="117">
        <v>16.350000000000001</v>
      </c>
      <c r="I1411" s="117"/>
      <c r="J1411" s="116">
        <v>96</v>
      </c>
      <c r="K1411" s="115" t="str">
        <f t="shared" si="21"/>
        <v/>
      </c>
      <c r="L1411" s="114"/>
    </row>
    <row r="1412" spans="1:12" ht="15" customHeight="1" x14ac:dyDescent="0.25">
      <c r="A1412" s="120" t="s">
        <v>1081</v>
      </c>
      <c r="B1412" s="119" t="s">
        <v>1078</v>
      </c>
      <c r="C1412" s="119" t="s">
        <v>1077</v>
      </c>
      <c r="D1412" s="119" t="s">
        <v>285</v>
      </c>
      <c r="E1412" s="119" t="s">
        <v>989</v>
      </c>
      <c r="F1412" s="118" t="s">
        <v>897</v>
      </c>
      <c r="G1412" s="117">
        <v>26.55</v>
      </c>
      <c r="H1412" s="117">
        <v>25.25</v>
      </c>
      <c r="I1412" s="117"/>
      <c r="J1412" s="116">
        <v>62</v>
      </c>
      <c r="K1412" s="115" t="str">
        <f t="shared" si="21"/>
        <v/>
      </c>
      <c r="L1412" s="114"/>
    </row>
    <row r="1413" spans="1:12" ht="15" customHeight="1" x14ac:dyDescent="0.25">
      <c r="A1413" s="120" t="s">
        <v>1080</v>
      </c>
      <c r="B1413" s="119" t="s">
        <v>1078</v>
      </c>
      <c r="C1413" s="119" t="s">
        <v>1077</v>
      </c>
      <c r="D1413" s="119" t="s">
        <v>285</v>
      </c>
      <c r="E1413" s="119" t="s">
        <v>985</v>
      </c>
      <c r="F1413" s="118" t="s">
        <v>897</v>
      </c>
      <c r="G1413" s="117">
        <v>23.15</v>
      </c>
      <c r="H1413" s="117">
        <v>22</v>
      </c>
      <c r="I1413" s="117"/>
      <c r="J1413" s="116">
        <v>140</v>
      </c>
      <c r="K1413" s="115" t="str">
        <f t="shared" si="21"/>
        <v/>
      </c>
      <c r="L1413" s="114"/>
    </row>
    <row r="1414" spans="1:12" ht="15" customHeight="1" x14ac:dyDescent="0.25">
      <c r="A1414" s="120" t="s">
        <v>1079</v>
      </c>
      <c r="B1414" s="119" t="s">
        <v>1078</v>
      </c>
      <c r="C1414" s="119" t="s">
        <v>1077</v>
      </c>
      <c r="D1414" s="119" t="s">
        <v>285</v>
      </c>
      <c r="E1414" s="119" t="s">
        <v>909</v>
      </c>
      <c r="F1414" s="118" t="s">
        <v>897</v>
      </c>
      <c r="G1414" s="117">
        <v>22.2</v>
      </c>
      <c r="H1414" s="117">
        <v>21.1</v>
      </c>
      <c r="I1414" s="117"/>
      <c r="J1414" s="116">
        <v>77</v>
      </c>
      <c r="K1414" s="115" t="str">
        <f t="shared" si="21"/>
        <v/>
      </c>
      <c r="L1414" s="114"/>
    </row>
    <row r="1415" spans="1:12" ht="15" customHeight="1" x14ac:dyDescent="0.25">
      <c r="A1415" s="120" t="s">
        <v>1076</v>
      </c>
      <c r="B1415" s="119" t="s">
        <v>1074</v>
      </c>
      <c r="C1415" s="119" t="s">
        <v>1073</v>
      </c>
      <c r="D1415" s="119" t="s">
        <v>285</v>
      </c>
      <c r="E1415" s="119" t="s">
        <v>989</v>
      </c>
      <c r="F1415" s="118" t="s">
        <v>1072</v>
      </c>
      <c r="G1415" s="117">
        <v>26.55</v>
      </c>
      <c r="H1415" s="117">
        <v>25.25</v>
      </c>
      <c r="I1415" s="117"/>
      <c r="J1415" s="116">
        <v>208</v>
      </c>
      <c r="K1415" s="115" t="str">
        <f t="shared" si="21"/>
        <v/>
      </c>
      <c r="L1415" s="114"/>
    </row>
    <row r="1416" spans="1:12" ht="15" customHeight="1" x14ac:dyDescent="0.25">
      <c r="A1416" s="120" t="s">
        <v>1075</v>
      </c>
      <c r="B1416" s="119" t="s">
        <v>1074</v>
      </c>
      <c r="C1416" s="119" t="s">
        <v>1073</v>
      </c>
      <c r="D1416" s="119" t="s">
        <v>285</v>
      </c>
      <c r="E1416" s="119" t="s">
        <v>985</v>
      </c>
      <c r="F1416" s="118" t="s">
        <v>1072</v>
      </c>
      <c r="G1416" s="117">
        <v>23.15</v>
      </c>
      <c r="H1416" s="117">
        <v>22</v>
      </c>
      <c r="I1416" s="117"/>
      <c r="J1416" s="116">
        <v>303</v>
      </c>
      <c r="K1416" s="115" t="str">
        <f t="shared" si="21"/>
        <v/>
      </c>
      <c r="L1416" s="114"/>
    </row>
    <row r="1417" spans="1:12" ht="15" customHeight="1" x14ac:dyDescent="0.25">
      <c r="A1417" s="120" t="s">
        <v>1071</v>
      </c>
      <c r="B1417" s="119" t="s">
        <v>1066</v>
      </c>
      <c r="C1417" s="119" t="s">
        <v>1065</v>
      </c>
      <c r="D1417" s="119" t="s">
        <v>285</v>
      </c>
      <c r="E1417" s="119" t="s">
        <v>989</v>
      </c>
      <c r="F1417" s="118" t="s">
        <v>897</v>
      </c>
      <c r="G1417" s="117">
        <v>26.55</v>
      </c>
      <c r="H1417" s="117">
        <v>25.25</v>
      </c>
      <c r="I1417" s="117"/>
      <c r="J1417" s="116">
        <v>80</v>
      </c>
      <c r="K1417" s="115" t="str">
        <f t="shared" si="21"/>
        <v/>
      </c>
      <c r="L1417" s="114"/>
    </row>
    <row r="1418" spans="1:12" ht="15" customHeight="1" x14ac:dyDescent="0.25">
      <c r="A1418" s="120" t="s">
        <v>1070</v>
      </c>
      <c r="B1418" s="119" t="s">
        <v>1066</v>
      </c>
      <c r="C1418" s="119" t="s">
        <v>1065</v>
      </c>
      <c r="D1418" s="119" t="s">
        <v>285</v>
      </c>
      <c r="E1418" s="119" t="s">
        <v>985</v>
      </c>
      <c r="F1418" s="118" t="s">
        <v>897</v>
      </c>
      <c r="G1418" s="117">
        <v>23.15</v>
      </c>
      <c r="H1418" s="117">
        <v>22</v>
      </c>
      <c r="I1418" s="117"/>
      <c r="J1418" s="116">
        <v>220</v>
      </c>
      <c r="K1418" s="115" t="str">
        <f t="shared" si="21"/>
        <v/>
      </c>
      <c r="L1418" s="114"/>
    </row>
    <row r="1419" spans="1:12" ht="15" customHeight="1" x14ac:dyDescent="0.25">
      <c r="A1419" s="120" t="s">
        <v>1069</v>
      </c>
      <c r="B1419" s="119" t="s">
        <v>1066</v>
      </c>
      <c r="C1419" s="119" t="s">
        <v>1065</v>
      </c>
      <c r="D1419" s="119" t="s">
        <v>285</v>
      </c>
      <c r="E1419" s="119" t="s">
        <v>909</v>
      </c>
      <c r="F1419" s="118" t="s">
        <v>897</v>
      </c>
      <c r="G1419" s="117">
        <v>22.2</v>
      </c>
      <c r="H1419" s="117">
        <v>21.1</v>
      </c>
      <c r="I1419" s="117"/>
      <c r="J1419" s="116">
        <v>237</v>
      </c>
      <c r="K1419" s="115" t="str">
        <f t="shared" ref="K1419:K1482" si="22">IF(L1419="","",IF(L1419&lt;50,G1419-($K$9*G1419),IF(L1419&gt;=50,H1419-($K$9*H1419))))</f>
        <v/>
      </c>
      <c r="L1419" s="114"/>
    </row>
    <row r="1420" spans="1:12" ht="15" customHeight="1" x14ac:dyDescent="0.25">
      <c r="A1420" s="120" t="s">
        <v>1068</v>
      </c>
      <c r="B1420" s="119" t="s">
        <v>1066</v>
      </c>
      <c r="C1420" s="119" t="s">
        <v>1065</v>
      </c>
      <c r="D1420" s="119" t="s">
        <v>285</v>
      </c>
      <c r="E1420" s="119" t="s">
        <v>875</v>
      </c>
      <c r="F1420" s="118" t="s">
        <v>897</v>
      </c>
      <c r="G1420" s="117">
        <v>19.5</v>
      </c>
      <c r="H1420" s="117">
        <v>18.55</v>
      </c>
      <c r="I1420" s="117"/>
      <c r="J1420" s="116">
        <v>145</v>
      </c>
      <c r="K1420" s="115" t="str">
        <f t="shared" si="22"/>
        <v/>
      </c>
      <c r="L1420" s="114"/>
    </row>
    <row r="1421" spans="1:12" ht="15" customHeight="1" x14ac:dyDescent="0.25">
      <c r="A1421" s="120" t="s">
        <v>1067</v>
      </c>
      <c r="B1421" s="119" t="s">
        <v>1066</v>
      </c>
      <c r="C1421" s="119" t="s">
        <v>1065</v>
      </c>
      <c r="D1421" s="119" t="s">
        <v>285</v>
      </c>
      <c r="E1421" s="119" t="s">
        <v>871</v>
      </c>
      <c r="F1421" s="118" t="s">
        <v>897</v>
      </c>
      <c r="G1421" s="117">
        <v>17.2</v>
      </c>
      <c r="H1421" s="117">
        <v>16.350000000000001</v>
      </c>
      <c r="I1421" s="117"/>
      <c r="J1421" s="116">
        <v>26</v>
      </c>
      <c r="K1421" s="115" t="str">
        <f t="shared" si="22"/>
        <v/>
      </c>
      <c r="L1421" s="114"/>
    </row>
    <row r="1422" spans="1:12" ht="15" customHeight="1" x14ac:dyDescent="0.25">
      <c r="A1422" s="120" t="s">
        <v>1064</v>
      </c>
      <c r="B1422" s="119" t="s">
        <v>1063</v>
      </c>
      <c r="C1422" s="119" t="s">
        <v>1062</v>
      </c>
      <c r="D1422" s="119" t="s">
        <v>285</v>
      </c>
      <c r="E1422" s="119" t="s">
        <v>989</v>
      </c>
      <c r="F1422" s="118" t="s">
        <v>897</v>
      </c>
      <c r="G1422" s="117">
        <v>23.15</v>
      </c>
      <c r="H1422" s="117">
        <v>22</v>
      </c>
      <c r="I1422" s="117"/>
      <c r="J1422" s="116">
        <v>10</v>
      </c>
      <c r="K1422" s="115" t="str">
        <f t="shared" si="22"/>
        <v/>
      </c>
      <c r="L1422" s="114"/>
    </row>
    <row r="1423" spans="1:12" ht="15" customHeight="1" x14ac:dyDescent="0.25">
      <c r="A1423" s="120" t="s">
        <v>1061</v>
      </c>
      <c r="B1423" s="119" t="s">
        <v>1059</v>
      </c>
      <c r="C1423" s="119" t="s">
        <v>1058</v>
      </c>
      <c r="D1423" s="119" t="s">
        <v>285</v>
      </c>
      <c r="E1423" s="119" t="s">
        <v>871</v>
      </c>
      <c r="F1423" s="118" t="s">
        <v>883</v>
      </c>
      <c r="G1423" s="117">
        <v>17.149999999999999</v>
      </c>
      <c r="H1423" s="117">
        <v>14.6</v>
      </c>
      <c r="I1423" s="117"/>
      <c r="J1423" s="116">
        <v>34</v>
      </c>
      <c r="K1423" s="115" t="str">
        <f t="shared" si="22"/>
        <v/>
      </c>
      <c r="L1423" s="114"/>
    </row>
    <row r="1424" spans="1:12" ht="15" customHeight="1" x14ac:dyDescent="0.25">
      <c r="A1424" s="120" t="s">
        <v>1060</v>
      </c>
      <c r="B1424" s="119" t="s">
        <v>1059</v>
      </c>
      <c r="C1424" s="119" t="s">
        <v>1058</v>
      </c>
      <c r="D1424" s="119" t="s">
        <v>285</v>
      </c>
      <c r="E1424" s="119" t="s">
        <v>878</v>
      </c>
      <c r="F1424" s="118" t="s">
        <v>883</v>
      </c>
      <c r="G1424" s="117">
        <v>14.45</v>
      </c>
      <c r="H1424" s="117">
        <v>12.3</v>
      </c>
      <c r="I1424" s="117"/>
      <c r="J1424" s="116">
        <v>25</v>
      </c>
      <c r="K1424" s="115" t="str">
        <f t="shared" si="22"/>
        <v/>
      </c>
      <c r="L1424" s="114"/>
    </row>
    <row r="1425" spans="1:12" ht="15" customHeight="1" x14ac:dyDescent="0.25">
      <c r="A1425" s="120" t="s">
        <v>1057</v>
      </c>
      <c r="B1425" s="119" t="s">
        <v>1052</v>
      </c>
      <c r="C1425" s="119" t="s">
        <v>1051</v>
      </c>
      <c r="D1425" s="119" t="s">
        <v>285</v>
      </c>
      <c r="E1425" s="119" t="s">
        <v>985</v>
      </c>
      <c r="F1425" s="118" t="s">
        <v>1050</v>
      </c>
      <c r="G1425" s="117">
        <v>21.5</v>
      </c>
      <c r="H1425" s="117">
        <v>20.45</v>
      </c>
      <c r="I1425" s="117"/>
      <c r="J1425" s="116">
        <v>46</v>
      </c>
      <c r="K1425" s="115" t="str">
        <f t="shared" si="22"/>
        <v/>
      </c>
      <c r="L1425" s="114"/>
    </row>
    <row r="1426" spans="1:12" ht="15" customHeight="1" x14ac:dyDescent="0.25">
      <c r="A1426" s="120" t="s">
        <v>1056</v>
      </c>
      <c r="B1426" s="119" t="s">
        <v>1052</v>
      </c>
      <c r="C1426" s="119" t="s">
        <v>1051</v>
      </c>
      <c r="D1426" s="119" t="s">
        <v>285</v>
      </c>
      <c r="E1426" s="119" t="s">
        <v>909</v>
      </c>
      <c r="F1426" s="118" t="s">
        <v>1050</v>
      </c>
      <c r="G1426" s="117">
        <v>22.2</v>
      </c>
      <c r="H1426" s="117">
        <v>21.1</v>
      </c>
      <c r="I1426" s="117"/>
      <c r="J1426" s="116">
        <v>113</v>
      </c>
      <c r="K1426" s="115" t="str">
        <f t="shared" si="22"/>
        <v/>
      </c>
      <c r="L1426" s="114"/>
    </row>
    <row r="1427" spans="1:12" ht="15" customHeight="1" x14ac:dyDescent="0.25">
      <c r="A1427" s="120" t="s">
        <v>1055</v>
      </c>
      <c r="B1427" s="119" t="s">
        <v>1052</v>
      </c>
      <c r="C1427" s="119" t="s">
        <v>1051</v>
      </c>
      <c r="D1427" s="119" t="s">
        <v>285</v>
      </c>
      <c r="E1427" s="119" t="s">
        <v>884</v>
      </c>
      <c r="F1427" s="118" t="s">
        <v>1050</v>
      </c>
      <c r="G1427" s="117">
        <v>19.75</v>
      </c>
      <c r="H1427" s="117">
        <v>18.8</v>
      </c>
      <c r="I1427" s="117"/>
      <c r="J1427" s="116">
        <v>154</v>
      </c>
      <c r="K1427" s="115" t="str">
        <f t="shared" si="22"/>
        <v/>
      </c>
      <c r="L1427" s="114"/>
    </row>
    <row r="1428" spans="1:12" ht="15" customHeight="1" x14ac:dyDescent="0.25">
      <c r="A1428" s="120" t="s">
        <v>1054</v>
      </c>
      <c r="B1428" s="119" t="s">
        <v>1052</v>
      </c>
      <c r="C1428" s="119" t="s">
        <v>1051</v>
      </c>
      <c r="D1428" s="119" t="s">
        <v>285</v>
      </c>
      <c r="E1428" s="119" t="s">
        <v>875</v>
      </c>
      <c r="F1428" s="118" t="s">
        <v>1050</v>
      </c>
      <c r="G1428" s="117">
        <v>16.2</v>
      </c>
      <c r="H1428" s="117">
        <v>15.4</v>
      </c>
      <c r="I1428" s="117"/>
      <c r="J1428" s="116">
        <v>93</v>
      </c>
      <c r="K1428" s="115" t="str">
        <f t="shared" si="22"/>
        <v/>
      </c>
      <c r="L1428" s="114"/>
    </row>
    <row r="1429" spans="1:12" ht="15" customHeight="1" x14ac:dyDescent="0.25">
      <c r="A1429" s="120" t="s">
        <v>1053</v>
      </c>
      <c r="B1429" s="119" t="s">
        <v>1052</v>
      </c>
      <c r="C1429" s="119" t="s">
        <v>1051</v>
      </c>
      <c r="D1429" s="119" t="s">
        <v>285</v>
      </c>
      <c r="E1429" s="119" t="s">
        <v>871</v>
      </c>
      <c r="F1429" s="118" t="s">
        <v>1050</v>
      </c>
      <c r="G1429" s="117">
        <v>18.100000000000001</v>
      </c>
      <c r="H1429" s="117">
        <v>17.2</v>
      </c>
      <c r="I1429" s="117"/>
      <c r="J1429" s="116">
        <v>36</v>
      </c>
      <c r="K1429" s="115" t="str">
        <f t="shared" si="22"/>
        <v/>
      </c>
      <c r="L1429" s="114"/>
    </row>
    <row r="1430" spans="1:12" ht="15" customHeight="1" x14ac:dyDescent="0.25">
      <c r="A1430" s="120" t="s">
        <v>1049</v>
      </c>
      <c r="B1430" s="119" t="s">
        <v>1045</v>
      </c>
      <c r="C1430" s="119" t="s">
        <v>1044</v>
      </c>
      <c r="D1430" s="119" t="s">
        <v>285</v>
      </c>
      <c r="E1430" s="119" t="s">
        <v>989</v>
      </c>
      <c r="F1430" s="118" t="s">
        <v>883</v>
      </c>
      <c r="G1430" s="117">
        <v>23.15</v>
      </c>
      <c r="H1430" s="117">
        <v>22</v>
      </c>
      <c r="I1430" s="117"/>
      <c r="J1430" s="116">
        <v>35</v>
      </c>
      <c r="K1430" s="115" t="str">
        <f t="shared" si="22"/>
        <v/>
      </c>
      <c r="L1430" s="114"/>
    </row>
    <row r="1431" spans="1:12" ht="15" customHeight="1" x14ac:dyDescent="0.25">
      <c r="A1431" s="120" t="s">
        <v>1048</v>
      </c>
      <c r="B1431" s="119" t="s">
        <v>1045</v>
      </c>
      <c r="C1431" s="119" t="s">
        <v>1044</v>
      </c>
      <c r="D1431" s="119" t="s">
        <v>285</v>
      </c>
      <c r="E1431" s="119" t="s">
        <v>985</v>
      </c>
      <c r="F1431" s="118" t="s">
        <v>883</v>
      </c>
      <c r="G1431" s="117">
        <v>21.5</v>
      </c>
      <c r="H1431" s="117">
        <v>20.45</v>
      </c>
      <c r="I1431" s="117"/>
      <c r="J1431" s="116">
        <v>91</v>
      </c>
      <c r="K1431" s="115" t="str">
        <f t="shared" si="22"/>
        <v/>
      </c>
      <c r="L1431" s="114"/>
    </row>
    <row r="1432" spans="1:12" ht="15" customHeight="1" x14ac:dyDescent="0.25">
      <c r="A1432" s="120" t="s">
        <v>1047</v>
      </c>
      <c r="B1432" s="119" t="s">
        <v>1045</v>
      </c>
      <c r="C1432" s="119" t="s">
        <v>1044</v>
      </c>
      <c r="D1432" s="119" t="s">
        <v>285</v>
      </c>
      <c r="E1432" s="119" t="s">
        <v>909</v>
      </c>
      <c r="F1432" s="118" t="s">
        <v>883</v>
      </c>
      <c r="G1432" s="117">
        <v>22.2</v>
      </c>
      <c r="H1432" s="117">
        <v>21.1</v>
      </c>
      <c r="I1432" s="117"/>
      <c r="J1432" s="116">
        <v>13</v>
      </c>
      <c r="K1432" s="115" t="str">
        <f t="shared" si="22"/>
        <v/>
      </c>
      <c r="L1432" s="114"/>
    </row>
    <row r="1433" spans="1:12" ht="15" customHeight="1" x14ac:dyDescent="0.25">
      <c r="A1433" s="120" t="s">
        <v>1046</v>
      </c>
      <c r="B1433" s="119" t="s">
        <v>1045</v>
      </c>
      <c r="C1433" s="119" t="s">
        <v>1044</v>
      </c>
      <c r="D1433" s="119" t="s">
        <v>285</v>
      </c>
      <c r="E1433" s="119" t="s">
        <v>871</v>
      </c>
      <c r="F1433" s="118" t="s">
        <v>883</v>
      </c>
      <c r="G1433" s="117">
        <v>15.35</v>
      </c>
      <c r="H1433" s="117">
        <v>14.6</v>
      </c>
      <c r="I1433" s="117"/>
      <c r="J1433" s="116">
        <v>19</v>
      </c>
      <c r="K1433" s="115" t="str">
        <f t="shared" si="22"/>
        <v/>
      </c>
      <c r="L1433" s="114"/>
    </row>
    <row r="1434" spans="1:12" ht="15" customHeight="1" x14ac:dyDescent="0.25">
      <c r="A1434" s="120" t="s">
        <v>1043</v>
      </c>
      <c r="B1434" s="119" t="s">
        <v>1041</v>
      </c>
      <c r="C1434" s="119" t="s">
        <v>1040</v>
      </c>
      <c r="D1434" s="119" t="s">
        <v>285</v>
      </c>
      <c r="E1434" s="119" t="s">
        <v>871</v>
      </c>
      <c r="F1434" s="118" t="s">
        <v>1039</v>
      </c>
      <c r="G1434" s="117">
        <v>15.35</v>
      </c>
      <c r="H1434" s="117">
        <v>14.6</v>
      </c>
      <c r="I1434" s="117"/>
      <c r="J1434" s="116">
        <v>9</v>
      </c>
      <c r="K1434" s="115" t="str">
        <f t="shared" si="22"/>
        <v/>
      </c>
      <c r="L1434" s="114"/>
    </row>
    <row r="1435" spans="1:12" ht="15" customHeight="1" x14ac:dyDescent="0.25">
      <c r="A1435" s="120" t="s">
        <v>1042</v>
      </c>
      <c r="B1435" s="119" t="s">
        <v>1041</v>
      </c>
      <c r="C1435" s="119" t="s">
        <v>1040</v>
      </c>
      <c r="D1435" s="119" t="s">
        <v>285</v>
      </c>
      <c r="E1435" s="119" t="s">
        <v>878</v>
      </c>
      <c r="F1435" s="118" t="s">
        <v>1039</v>
      </c>
      <c r="G1435" s="117">
        <v>12.9</v>
      </c>
      <c r="H1435" s="117">
        <v>12.3</v>
      </c>
      <c r="I1435" s="117"/>
      <c r="J1435" s="116">
        <v>200</v>
      </c>
      <c r="K1435" s="115" t="str">
        <f t="shared" si="22"/>
        <v/>
      </c>
      <c r="L1435" s="114"/>
    </row>
    <row r="1436" spans="1:12" ht="15" customHeight="1" x14ac:dyDescent="0.25">
      <c r="A1436" s="120" t="s">
        <v>1038</v>
      </c>
      <c r="B1436" s="119" t="s">
        <v>1037</v>
      </c>
      <c r="C1436" s="119" t="s">
        <v>1036</v>
      </c>
      <c r="D1436" s="119" t="s">
        <v>285</v>
      </c>
      <c r="E1436" s="119" t="s">
        <v>871</v>
      </c>
      <c r="F1436" s="118" t="s">
        <v>870</v>
      </c>
      <c r="G1436" s="117">
        <v>15.35</v>
      </c>
      <c r="H1436" s="117">
        <v>14.6</v>
      </c>
      <c r="I1436" s="117"/>
      <c r="J1436" s="116">
        <v>400</v>
      </c>
      <c r="K1436" s="115" t="str">
        <f t="shared" si="22"/>
        <v/>
      </c>
      <c r="L1436" s="114"/>
    </row>
    <row r="1437" spans="1:12" ht="15" customHeight="1" x14ac:dyDescent="0.25">
      <c r="A1437" s="120" t="s">
        <v>1035</v>
      </c>
      <c r="B1437" s="119" t="s">
        <v>1033</v>
      </c>
      <c r="C1437" s="119" t="s">
        <v>1032</v>
      </c>
      <c r="D1437" s="119" t="s">
        <v>285</v>
      </c>
      <c r="E1437" s="119" t="s">
        <v>985</v>
      </c>
      <c r="F1437" s="118" t="s">
        <v>870</v>
      </c>
      <c r="G1437" s="117">
        <v>21.5</v>
      </c>
      <c r="H1437" s="117">
        <v>20.45</v>
      </c>
      <c r="I1437" s="117"/>
      <c r="J1437" s="116">
        <v>50</v>
      </c>
      <c r="K1437" s="115" t="str">
        <f t="shared" si="22"/>
        <v/>
      </c>
      <c r="L1437" s="114"/>
    </row>
    <row r="1438" spans="1:12" ht="15" customHeight="1" x14ac:dyDescent="0.25">
      <c r="A1438" s="120" t="s">
        <v>1034</v>
      </c>
      <c r="B1438" s="119" t="s">
        <v>1033</v>
      </c>
      <c r="C1438" s="119" t="s">
        <v>1032</v>
      </c>
      <c r="D1438" s="119" t="s">
        <v>285</v>
      </c>
      <c r="E1438" s="119" t="s">
        <v>909</v>
      </c>
      <c r="F1438" s="118" t="s">
        <v>870</v>
      </c>
      <c r="G1438" s="117">
        <v>20.6</v>
      </c>
      <c r="H1438" s="117">
        <v>19.600000000000001</v>
      </c>
      <c r="I1438" s="117"/>
      <c r="J1438" s="116">
        <v>79</v>
      </c>
      <c r="K1438" s="115" t="str">
        <f t="shared" si="22"/>
        <v/>
      </c>
      <c r="L1438" s="114"/>
    </row>
    <row r="1439" spans="1:12" ht="15" customHeight="1" x14ac:dyDescent="0.25">
      <c r="A1439" s="120" t="s">
        <v>1031</v>
      </c>
      <c r="B1439" s="119" t="s">
        <v>1028</v>
      </c>
      <c r="C1439" s="119" t="s">
        <v>1027</v>
      </c>
      <c r="D1439" s="119" t="s">
        <v>1026</v>
      </c>
      <c r="E1439" s="119" t="s">
        <v>1030</v>
      </c>
      <c r="F1439" s="118" t="s">
        <v>870</v>
      </c>
      <c r="G1439" s="117">
        <v>22.55</v>
      </c>
      <c r="H1439" s="117">
        <v>21.45</v>
      </c>
      <c r="I1439" s="117"/>
      <c r="J1439" s="116">
        <v>254</v>
      </c>
      <c r="K1439" s="115" t="str">
        <f t="shared" si="22"/>
        <v/>
      </c>
      <c r="L1439" s="114"/>
    </row>
    <row r="1440" spans="1:12" ht="15" customHeight="1" x14ac:dyDescent="0.25">
      <c r="A1440" s="120" t="s">
        <v>1029</v>
      </c>
      <c r="B1440" s="119" t="s">
        <v>1028</v>
      </c>
      <c r="C1440" s="119" t="s">
        <v>1027</v>
      </c>
      <c r="D1440" s="119" t="s">
        <v>1026</v>
      </c>
      <c r="E1440" s="119" t="s">
        <v>1025</v>
      </c>
      <c r="F1440" s="118" t="s">
        <v>870</v>
      </c>
      <c r="G1440" s="117">
        <v>21.3</v>
      </c>
      <c r="H1440" s="117">
        <v>20.25</v>
      </c>
      <c r="I1440" s="117"/>
      <c r="J1440" s="116">
        <v>217</v>
      </c>
      <c r="K1440" s="115" t="str">
        <f t="shared" si="22"/>
        <v/>
      </c>
      <c r="L1440" s="114"/>
    </row>
    <row r="1441" spans="1:12" ht="15" customHeight="1" x14ac:dyDescent="0.25">
      <c r="A1441" s="120" t="s">
        <v>1024</v>
      </c>
      <c r="B1441" s="119" t="s">
        <v>1019</v>
      </c>
      <c r="C1441" s="119" t="s">
        <v>1018</v>
      </c>
      <c r="D1441" s="119" t="s">
        <v>285</v>
      </c>
      <c r="E1441" s="119" t="s">
        <v>1023</v>
      </c>
      <c r="F1441" s="118" t="s">
        <v>285</v>
      </c>
      <c r="G1441" s="117">
        <v>43.7</v>
      </c>
      <c r="H1441" s="117">
        <v>41.55</v>
      </c>
      <c r="I1441" s="117"/>
      <c r="J1441" s="116">
        <v>33</v>
      </c>
      <c r="K1441" s="115" t="str">
        <f t="shared" si="22"/>
        <v/>
      </c>
      <c r="L1441" s="114"/>
    </row>
    <row r="1442" spans="1:12" ht="15" customHeight="1" x14ac:dyDescent="0.25">
      <c r="A1442" s="120" t="s">
        <v>1022</v>
      </c>
      <c r="B1442" s="119" t="s">
        <v>1019</v>
      </c>
      <c r="C1442" s="119" t="s">
        <v>1018</v>
      </c>
      <c r="D1442" s="119" t="s">
        <v>285</v>
      </c>
      <c r="E1442" s="119" t="s">
        <v>989</v>
      </c>
      <c r="F1442" s="118" t="s">
        <v>285</v>
      </c>
      <c r="G1442" s="117">
        <v>40.450000000000003</v>
      </c>
      <c r="H1442" s="117">
        <v>38.450000000000003</v>
      </c>
      <c r="I1442" s="117"/>
      <c r="J1442" s="116">
        <v>472</v>
      </c>
      <c r="K1442" s="115" t="str">
        <f t="shared" si="22"/>
        <v/>
      </c>
      <c r="L1442" s="114"/>
    </row>
    <row r="1443" spans="1:12" ht="15" customHeight="1" x14ac:dyDescent="0.25">
      <c r="A1443" s="120" t="s">
        <v>1021</v>
      </c>
      <c r="B1443" s="119" t="s">
        <v>1019</v>
      </c>
      <c r="C1443" s="119" t="s">
        <v>1018</v>
      </c>
      <c r="D1443" s="119" t="s">
        <v>285</v>
      </c>
      <c r="E1443" s="119" t="s">
        <v>985</v>
      </c>
      <c r="F1443" s="118" t="s">
        <v>285</v>
      </c>
      <c r="G1443" s="117">
        <v>37.299999999999997</v>
      </c>
      <c r="H1443" s="117">
        <v>35.450000000000003</v>
      </c>
      <c r="I1443" s="117"/>
      <c r="J1443" s="116">
        <v>8</v>
      </c>
      <c r="K1443" s="115" t="str">
        <f t="shared" si="22"/>
        <v/>
      </c>
      <c r="L1443" s="114"/>
    </row>
    <row r="1444" spans="1:12" ht="15" customHeight="1" x14ac:dyDescent="0.25">
      <c r="A1444" s="120" t="s">
        <v>1020</v>
      </c>
      <c r="B1444" s="119" t="s">
        <v>1019</v>
      </c>
      <c r="C1444" s="119" t="s">
        <v>1018</v>
      </c>
      <c r="D1444" s="119" t="s">
        <v>285</v>
      </c>
      <c r="E1444" s="119" t="s">
        <v>884</v>
      </c>
      <c r="F1444" s="118" t="s">
        <v>285</v>
      </c>
      <c r="G1444" s="117">
        <v>35.35</v>
      </c>
      <c r="H1444" s="117">
        <v>33.6</v>
      </c>
      <c r="I1444" s="117"/>
      <c r="J1444" s="116">
        <v>32</v>
      </c>
      <c r="K1444" s="115" t="str">
        <f t="shared" si="22"/>
        <v/>
      </c>
      <c r="L1444" s="114"/>
    </row>
    <row r="1445" spans="1:12" ht="15" customHeight="1" x14ac:dyDescent="0.25">
      <c r="A1445" s="120" t="s">
        <v>1017</v>
      </c>
      <c r="B1445" s="119" t="s">
        <v>1015</v>
      </c>
      <c r="C1445" s="119" t="s">
        <v>1014</v>
      </c>
      <c r="D1445" s="119" t="s">
        <v>285</v>
      </c>
      <c r="E1445" s="119" t="s">
        <v>985</v>
      </c>
      <c r="F1445" s="118" t="s">
        <v>897</v>
      </c>
      <c r="G1445" s="117">
        <v>21.1</v>
      </c>
      <c r="H1445" s="117">
        <v>20.05</v>
      </c>
      <c r="I1445" s="117"/>
      <c r="J1445" s="116">
        <v>63</v>
      </c>
      <c r="K1445" s="115" t="str">
        <f t="shared" si="22"/>
        <v/>
      </c>
      <c r="L1445" s="114"/>
    </row>
    <row r="1446" spans="1:12" ht="15" customHeight="1" x14ac:dyDescent="0.25">
      <c r="A1446" s="120" t="s">
        <v>1016</v>
      </c>
      <c r="B1446" s="119" t="s">
        <v>1015</v>
      </c>
      <c r="C1446" s="119" t="s">
        <v>1014</v>
      </c>
      <c r="D1446" s="119" t="s">
        <v>285</v>
      </c>
      <c r="E1446" s="119" t="s">
        <v>909</v>
      </c>
      <c r="F1446" s="118" t="s">
        <v>897</v>
      </c>
      <c r="G1446" s="117">
        <v>19.899999999999999</v>
      </c>
      <c r="H1446" s="117">
        <v>18.95</v>
      </c>
      <c r="I1446" s="117"/>
      <c r="J1446" s="116">
        <v>118</v>
      </c>
      <c r="K1446" s="115" t="str">
        <f t="shared" si="22"/>
        <v/>
      </c>
      <c r="L1446" s="114"/>
    </row>
    <row r="1447" spans="1:12" ht="15" customHeight="1" x14ac:dyDescent="0.25">
      <c r="A1447" s="120" t="s">
        <v>1013</v>
      </c>
      <c r="B1447" s="119" t="s">
        <v>1009</v>
      </c>
      <c r="C1447" s="119" t="s">
        <v>1008</v>
      </c>
      <c r="D1447" s="119" t="s">
        <v>285</v>
      </c>
      <c r="E1447" s="119" t="s">
        <v>909</v>
      </c>
      <c r="F1447" s="118" t="s">
        <v>870</v>
      </c>
      <c r="G1447" s="117">
        <v>19.899999999999999</v>
      </c>
      <c r="H1447" s="117">
        <v>18.95</v>
      </c>
      <c r="I1447" s="117"/>
      <c r="J1447" s="116">
        <v>16</v>
      </c>
      <c r="K1447" s="115" t="str">
        <f t="shared" si="22"/>
        <v/>
      </c>
      <c r="L1447" s="114"/>
    </row>
    <row r="1448" spans="1:12" ht="15" customHeight="1" x14ac:dyDescent="0.25">
      <c r="A1448" s="120" t="s">
        <v>1012</v>
      </c>
      <c r="B1448" s="119" t="s">
        <v>1009</v>
      </c>
      <c r="C1448" s="119" t="s">
        <v>1008</v>
      </c>
      <c r="D1448" s="119" t="s">
        <v>285</v>
      </c>
      <c r="E1448" s="119" t="s">
        <v>884</v>
      </c>
      <c r="F1448" s="118" t="s">
        <v>870</v>
      </c>
      <c r="G1448" s="117">
        <v>18.649999999999999</v>
      </c>
      <c r="H1448" s="117">
        <v>17.75</v>
      </c>
      <c r="I1448" s="117"/>
      <c r="J1448" s="116">
        <v>6</v>
      </c>
      <c r="K1448" s="115" t="str">
        <f t="shared" si="22"/>
        <v/>
      </c>
      <c r="L1448" s="114"/>
    </row>
    <row r="1449" spans="1:12" ht="15" customHeight="1" x14ac:dyDescent="0.25">
      <c r="A1449" s="120" t="s">
        <v>1011</v>
      </c>
      <c r="B1449" s="119" t="s">
        <v>1009</v>
      </c>
      <c r="C1449" s="119" t="s">
        <v>1008</v>
      </c>
      <c r="D1449" s="119" t="s">
        <v>285</v>
      </c>
      <c r="E1449" s="119" t="s">
        <v>871</v>
      </c>
      <c r="F1449" s="118" t="s">
        <v>870</v>
      </c>
      <c r="G1449" s="117">
        <v>13.15</v>
      </c>
      <c r="H1449" s="117">
        <v>12.5</v>
      </c>
      <c r="I1449" s="117"/>
      <c r="J1449" s="116">
        <v>79</v>
      </c>
      <c r="K1449" s="115" t="str">
        <f t="shared" si="22"/>
        <v/>
      </c>
      <c r="L1449" s="114"/>
    </row>
    <row r="1450" spans="1:12" ht="15" customHeight="1" x14ac:dyDescent="0.25">
      <c r="A1450" s="120" t="s">
        <v>1010</v>
      </c>
      <c r="B1450" s="119" t="s">
        <v>1009</v>
      </c>
      <c r="C1450" s="119" t="s">
        <v>1008</v>
      </c>
      <c r="D1450" s="119" t="s">
        <v>285</v>
      </c>
      <c r="E1450" s="119" t="s">
        <v>878</v>
      </c>
      <c r="F1450" s="118" t="s">
        <v>870</v>
      </c>
      <c r="G1450" s="117">
        <v>12.7</v>
      </c>
      <c r="H1450" s="117">
        <v>12.1</v>
      </c>
      <c r="I1450" s="117"/>
      <c r="J1450" s="116">
        <v>13</v>
      </c>
      <c r="K1450" s="115" t="str">
        <f t="shared" si="22"/>
        <v/>
      </c>
      <c r="L1450" s="114"/>
    </row>
    <row r="1451" spans="1:12" ht="15" customHeight="1" x14ac:dyDescent="0.25">
      <c r="A1451" s="120" t="s">
        <v>1007</v>
      </c>
      <c r="B1451" s="119" t="s">
        <v>1005</v>
      </c>
      <c r="C1451" s="119" t="s">
        <v>1004</v>
      </c>
      <c r="D1451" s="119" t="s">
        <v>285</v>
      </c>
      <c r="E1451" s="119" t="s">
        <v>871</v>
      </c>
      <c r="F1451" s="118" t="s">
        <v>870</v>
      </c>
      <c r="G1451" s="117">
        <v>14.6</v>
      </c>
      <c r="H1451" s="117">
        <v>13.9</v>
      </c>
      <c r="I1451" s="117"/>
      <c r="J1451" s="116">
        <v>140</v>
      </c>
      <c r="K1451" s="115" t="str">
        <f t="shared" si="22"/>
        <v/>
      </c>
      <c r="L1451" s="114"/>
    </row>
    <row r="1452" spans="1:12" ht="15" customHeight="1" x14ac:dyDescent="0.25">
      <c r="A1452" s="120" t="s">
        <v>1006</v>
      </c>
      <c r="B1452" s="119" t="s">
        <v>1005</v>
      </c>
      <c r="C1452" s="119" t="s">
        <v>1004</v>
      </c>
      <c r="D1452" s="119" t="s">
        <v>285</v>
      </c>
      <c r="E1452" s="119" t="s">
        <v>878</v>
      </c>
      <c r="F1452" s="118" t="s">
        <v>870</v>
      </c>
      <c r="G1452" s="117">
        <v>12.7</v>
      </c>
      <c r="H1452" s="117">
        <v>12.1</v>
      </c>
      <c r="I1452" s="117"/>
      <c r="J1452" s="116">
        <v>77</v>
      </c>
      <c r="K1452" s="115" t="str">
        <f t="shared" si="22"/>
        <v/>
      </c>
      <c r="L1452" s="114"/>
    </row>
    <row r="1453" spans="1:12" ht="15" customHeight="1" x14ac:dyDescent="0.25">
      <c r="A1453" s="120" t="s">
        <v>1003</v>
      </c>
      <c r="B1453" s="119" t="s">
        <v>1001</v>
      </c>
      <c r="C1453" s="119" t="s">
        <v>1000</v>
      </c>
      <c r="D1453" s="119" t="s">
        <v>285</v>
      </c>
      <c r="E1453" s="119" t="s">
        <v>985</v>
      </c>
      <c r="F1453" s="118" t="s">
        <v>877</v>
      </c>
      <c r="G1453" s="117">
        <v>21.1</v>
      </c>
      <c r="H1453" s="117">
        <v>20.05</v>
      </c>
      <c r="I1453" s="117"/>
      <c r="J1453" s="116">
        <v>38</v>
      </c>
      <c r="K1453" s="115" t="str">
        <f t="shared" si="22"/>
        <v/>
      </c>
      <c r="L1453" s="114"/>
    </row>
    <row r="1454" spans="1:12" ht="15" customHeight="1" x14ac:dyDescent="0.25">
      <c r="A1454" s="120" t="s">
        <v>1002</v>
      </c>
      <c r="B1454" s="119" t="s">
        <v>1001</v>
      </c>
      <c r="C1454" s="119" t="s">
        <v>1000</v>
      </c>
      <c r="D1454" s="119" t="s">
        <v>285</v>
      </c>
      <c r="E1454" s="119" t="s">
        <v>909</v>
      </c>
      <c r="F1454" s="118" t="s">
        <v>877</v>
      </c>
      <c r="G1454" s="117">
        <v>19.899999999999999</v>
      </c>
      <c r="H1454" s="117">
        <v>18.95</v>
      </c>
      <c r="I1454" s="117"/>
      <c r="J1454" s="116">
        <v>126</v>
      </c>
      <c r="K1454" s="115" t="str">
        <f t="shared" si="22"/>
        <v/>
      </c>
      <c r="L1454" s="114"/>
    </row>
    <row r="1455" spans="1:12" ht="15" customHeight="1" x14ac:dyDescent="0.25">
      <c r="A1455" s="120" t="s">
        <v>999</v>
      </c>
      <c r="B1455" s="119" t="s">
        <v>995</v>
      </c>
      <c r="C1455" s="119" t="s">
        <v>994</v>
      </c>
      <c r="D1455" s="119" t="s">
        <v>285</v>
      </c>
      <c r="E1455" s="119" t="s">
        <v>909</v>
      </c>
      <c r="F1455" s="118" t="s">
        <v>870</v>
      </c>
      <c r="G1455" s="117">
        <v>19.899999999999999</v>
      </c>
      <c r="H1455" s="117">
        <v>18.95</v>
      </c>
      <c r="I1455" s="117"/>
      <c r="J1455" s="116">
        <v>6</v>
      </c>
      <c r="K1455" s="115" t="str">
        <f t="shared" si="22"/>
        <v/>
      </c>
      <c r="L1455" s="114"/>
    </row>
    <row r="1456" spans="1:12" ht="15" customHeight="1" x14ac:dyDescent="0.25">
      <c r="A1456" s="120" t="s">
        <v>998</v>
      </c>
      <c r="B1456" s="119" t="s">
        <v>995</v>
      </c>
      <c r="C1456" s="119" t="s">
        <v>994</v>
      </c>
      <c r="D1456" s="119" t="s">
        <v>285</v>
      </c>
      <c r="E1456" s="119" t="s">
        <v>875</v>
      </c>
      <c r="F1456" s="118" t="s">
        <v>870</v>
      </c>
      <c r="G1456" s="117">
        <v>16.850000000000001</v>
      </c>
      <c r="H1456" s="117">
        <v>16.05</v>
      </c>
      <c r="I1456" s="117"/>
      <c r="J1456" s="116">
        <v>8</v>
      </c>
      <c r="K1456" s="115" t="str">
        <f t="shared" si="22"/>
        <v/>
      </c>
      <c r="L1456" s="114"/>
    </row>
    <row r="1457" spans="1:12" ht="15" customHeight="1" x14ac:dyDescent="0.25">
      <c r="A1457" s="120" t="s">
        <v>997</v>
      </c>
      <c r="B1457" s="119" t="s">
        <v>995</v>
      </c>
      <c r="C1457" s="119" t="s">
        <v>994</v>
      </c>
      <c r="D1457" s="119" t="s">
        <v>285</v>
      </c>
      <c r="E1457" s="119" t="s">
        <v>871</v>
      </c>
      <c r="F1457" s="118" t="s">
        <v>870</v>
      </c>
      <c r="G1457" s="117">
        <v>14.6</v>
      </c>
      <c r="H1457" s="117">
        <v>13.9</v>
      </c>
      <c r="I1457" s="117"/>
      <c r="J1457" s="116">
        <v>289</v>
      </c>
      <c r="K1457" s="115" t="str">
        <f t="shared" si="22"/>
        <v/>
      </c>
      <c r="L1457" s="114"/>
    </row>
    <row r="1458" spans="1:12" ht="15" customHeight="1" x14ac:dyDescent="0.25">
      <c r="A1458" s="120" t="s">
        <v>996</v>
      </c>
      <c r="B1458" s="119" t="s">
        <v>995</v>
      </c>
      <c r="C1458" s="119" t="s">
        <v>994</v>
      </c>
      <c r="D1458" s="119" t="s">
        <v>285</v>
      </c>
      <c r="E1458" s="119" t="s">
        <v>878</v>
      </c>
      <c r="F1458" s="118" t="s">
        <v>870</v>
      </c>
      <c r="G1458" s="117">
        <v>12.7</v>
      </c>
      <c r="H1458" s="117">
        <v>12.1</v>
      </c>
      <c r="I1458" s="117"/>
      <c r="J1458" s="116">
        <v>31</v>
      </c>
      <c r="K1458" s="115" t="str">
        <f t="shared" si="22"/>
        <v/>
      </c>
      <c r="L1458" s="114"/>
    </row>
    <row r="1459" spans="1:12" ht="15" customHeight="1" x14ac:dyDescent="0.25">
      <c r="A1459" s="120" t="s">
        <v>993</v>
      </c>
      <c r="B1459" s="119" t="s">
        <v>992</v>
      </c>
      <c r="C1459" s="119" t="s">
        <v>991</v>
      </c>
      <c r="D1459" s="119" t="s">
        <v>285</v>
      </c>
      <c r="E1459" s="119" t="s">
        <v>878</v>
      </c>
      <c r="F1459" s="118" t="s">
        <v>984</v>
      </c>
      <c r="G1459" s="117">
        <v>12.7</v>
      </c>
      <c r="H1459" s="117">
        <v>12.1</v>
      </c>
      <c r="I1459" s="117"/>
      <c r="J1459" s="116">
        <v>21</v>
      </c>
      <c r="K1459" s="115" t="str">
        <f t="shared" si="22"/>
        <v/>
      </c>
      <c r="L1459" s="114"/>
    </row>
    <row r="1460" spans="1:12" ht="15" customHeight="1" x14ac:dyDescent="0.25">
      <c r="A1460" s="120" t="s">
        <v>990</v>
      </c>
      <c r="B1460" s="119" t="s">
        <v>987</v>
      </c>
      <c r="C1460" s="119" t="s">
        <v>986</v>
      </c>
      <c r="D1460" s="119" t="s">
        <v>285</v>
      </c>
      <c r="E1460" s="119" t="s">
        <v>989</v>
      </c>
      <c r="F1460" s="118" t="s">
        <v>984</v>
      </c>
      <c r="G1460" s="117">
        <v>21.2</v>
      </c>
      <c r="H1460" s="117">
        <v>20.149999999999999</v>
      </c>
      <c r="I1460" s="117"/>
      <c r="J1460" s="116">
        <v>11</v>
      </c>
      <c r="K1460" s="115" t="str">
        <f t="shared" si="22"/>
        <v/>
      </c>
      <c r="L1460" s="114"/>
    </row>
    <row r="1461" spans="1:12" ht="15" customHeight="1" x14ac:dyDescent="0.25">
      <c r="A1461" s="120" t="s">
        <v>988</v>
      </c>
      <c r="B1461" s="119" t="s">
        <v>987</v>
      </c>
      <c r="C1461" s="119" t="s">
        <v>986</v>
      </c>
      <c r="D1461" s="119" t="s">
        <v>285</v>
      </c>
      <c r="E1461" s="119" t="s">
        <v>985</v>
      </c>
      <c r="F1461" s="118" t="s">
        <v>984</v>
      </c>
      <c r="G1461" s="117">
        <v>21.1</v>
      </c>
      <c r="H1461" s="117">
        <v>20.05</v>
      </c>
      <c r="I1461" s="117"/>
      <c r="J1461" s="116">
        <v>29</v>
      </c>
      <c r="K1461" s="115" t="str">
        <f t="shared" si="22"/>
        <v/>
      </c>
      <c r="L1461" s="114"/>
    </row>
    <row r="1462" spans="1:12" ht="15" customHeight="1" x14ac:dyDescent="0.25">
      <c r="A1462" s="120" t="s">
        <v>983</v>
      </c>
      <c r="B1462" s="119" t="s">
        <v>981</v>
      </c>
      <c r="C1462" s="119" t="s">
        <v>980</v>
      </c>
      <c r="D1462" s="119" t="s">
        <v>285</v>
      </c>
      <c r="E1462" s="119" t="s">
        <v>299</v>
      </c>
      <c r="F1462" s="118" t="s">
        <v>373</v>
      </c>
      <c r="G1462" s="117">
        <v>58.55</v>
      </c>
      <c r="H1462" s="117">
        <v>49.8</v>
      </c>
      <c r="I1462" s="117"/>
      <c r="J1462" s="116">
        <v>15</v>
      </c>
      <c r="K1462" s="115" t="str">
        <f t="shared" si="22"/>
        <v/>
      </c>
      <c r="L1462" s="114"/>
    </row>
    <row r="1463" spans="1:12" ht="15" customHeight="1" x14ac:dyDescent="0.25">
      <c r="A1463" s="120" t="s">
        <v>982</v>
      </c>
      <c r="B1463" s="119" t="s">
        <v>981</v>
      </c>
      <c r="C1463" s="119" t="s">
        <v>980</v>
      </c>
      <c r="D1463" s="119" t="s">
        <v>285</v>
      </c>
      <c r="E1463" s="119" t="s">
        <v>297</v>
      </c>
      <c r="F1463" s="118" t="s">
        <v>373</v>
      </c>
      <c r="G1463" s="117">
        <v>48.55</v>
      </c>
      <c r="H1463" s="117">
        <v>41.3</v>
      </c>
      <c r="I1463" s="117"/>
      <c r="J1463" s="116">
        <v>25</v>
      </c>
      <c r="K1463" s="115" t="str">
        <f t="shared" si="22"/>
        <v/>
      </c>
      <c r="L1463" s="114"/>
    </row>
    <row r="1464" spans="1:12" ht="15" customHeight="1" x14ac:dyDescent="0.25">
      <c r="A1464" s="120" t="s">
        <v>979</v>
      </c>
      <c r="B1464" s="119" t="s">
        <v>972</v>
      </c>
      <c r="C1464" s="119" t="s">
        <v>971</v>
      </c>
      <c r="D1464" s="119" t="s">
        <v>285</v>
      </c>
      <c r="E1464" s="119" t="s">
        <v>563</v>
      </c>
      <c r="F1464" s="118" t="s">
        <v>373</v>
      </c>
      <c r="G1464" s="117">
        <v>108.35</v>
      </c>
      <c r="H1464" s="117">
        <v>92.1</v>
      </c>
      <c r="I1464" s="117">
        <v>0.65</v>
      </c>
      <c r="J1464" s="116">
        <v>92</v>
      </c>
      <c r="K1464" s="115" t="str">
        <f t="shared" si="22"/>
        <v/>
      </c>
      <c r="L1464" s="114"/>
    </row>
    <row r="1465" spans="1:12" ht="15" customHeight="1" x14ac:dyDescent="0.25">
      <c r="A1465" s="120" t="s">
        <v>978</v>
      </c>
      <c r="B1465" s="119" t="s">
        <v>972</v>
      </c>
      <c r="C1465" s="119" t="s">
        <v>971</v>
      </c>
      <c r="D1465" s="119" t="s">
        <v>285</v>
      </c>
      <c r="E1465" s="119" t="s">
        <v>297</v>
      </c>
      <c r="F1465" s="118" t="s">
        <v>373</v>
      </c>
      <c r="G1465" s="117">
        <v>46.85</v>
      </c>
      <c r="H1465" s="117">
        <v>39.85</v>
      </c>
      <c r="I1465" s="117">
        <v>0.65</v>
      </c>
      <c r="J1465" s="116">
        <v>500</v>
      </c>
      <c r="K1465" s="115" t="str">
        <f t="shared" si="22"/>
        <v/>
      </c>
      <c r="L1465" s="114"/>
    </row>
    <row r="1466" spans="1:12" ht="15" customHeight="1" x14ac:dyDescent="0.25">
      <c r="A1466" s="120" t="s">
        <v>977</v>
      </c>
      <c r="B1466" s="119" t="s">
        <v>972</v>
      </c>
      <c r="C1466" s="119" t="s">
        <v>971</v>
      </c>
      <c r="D1466" s="119" t="s">
        <v>285</v>
      </c>
      <c r="E1466" s="119" t="s">
        <v>295</v>
      </c>
      <c r="F1466" s="118" t="s">
        <v>373</v>
      </c>
      <c r="G1466" s="117">
        <v>36.700000000000003</v>
      </c>
      <c r="H1466" s="117">
        <v>31.2</v>
      </c>
      <c r="I1466" s="117">
        <v>0.65</v>
      </c>
      <c r="J1466" s="116">
        <v>500</v>
      </c>
      <c r="K1466" s="115" t="str">
        <f t="shared" si="22"/>
        <v/>
      </c>
      <c r="L1466" s="114"/>
    </row>
    <row r="1467" spans="1:12" ht="15" customHeight="1" x14ac:dyDescent="0.25">
      <c r="A1467" s="120" t="s">
        <v>976</v>
      </c>
      <c r="B1467" s="119" t="s">
        <v>972</v>
      </c>
      <c r="C1467" s="119" t="s">
        <v>971</v>
      </c>
      <c r="D1467" s="119" t="s">
        <v>285</v>
      </c>
      <c r="E1467" s="119" t="s">
        <v>293</v>
      </c>
      <c r="F1467" s="118" t="s">
        <v>373</v>
      </c>
      <c r="G1467" s="117">
        <v>25.8</v>
      </c>
      <c r="H1467" s="117">
        <v>21.95</v>
      </c>
      <c r="I1467" s="117">
        <v>0.65</v>
      </c>
      <c r="J1467" s="116">
        <v>225</v>
      </c>
      <c r="K1467" s="115" t="str">
        <f t="shared" si="22"/>
        <v/>
      </c>
      <c r="L1467" s="114"/>
    </row>
    <row r="1468" spans="1:12" ht="15" customHeight="1" x14ac:dyDescent="0.25">
      <c r="A1468" s="120" t="s">
        <v>975</v>
      </c>
      <c r="B1468" s="119" t="s">
        <v>972</v>
      </c>
      <c r="C1468" s="119" t="s">
        <v>971</v>
      </c>
      <c r="D1468" s="119" t="s">
        <v>285</v>
      </c>
      <c r="E1468" s="119" t="s">
        <v>311</v>
      </c>
      <c r="F1468" s="118" t="s">
        <v>373</v>
      </c>
      <c r="G1468" s="117">
        <v>24.9</v>
      </c>
      <c r="H1468" s="117">
        <v>21.2</v>
      </c>
      <c r="I1468" s="117">
        <v>0.65</v>
      </c>
      <c r="J1468" s="116">
        <v>500</v>
      </c>
      <c r="K1468" s="115" t="str">
        <f t="shared" si="22"/>
        <v/>
      </c>
      <c r="L1468" s="114"/>
    </row>
    <row r="1469" spans="1:12" ht="15" customHeight="1" x14ac:dyDescent="0.25">
      <c r="A1469" s="120" t="s">
        <v>974</v>
      </c>
      <c r="B1469" s="119" t="s">
        <v>972</v>
      </c>
      <c r="C1469" s="119" t="s">
        <v>971</v>
      </c>
      <c r="D1469" s="119" t="s">
        <v>285</v>
      </c>
      <c r="E1469" s="119" t="s">
        <v>305</v>
      </c>
      <c r="F1469" s="118" t="s">
        <v>373</v>
      </c>
      <c r="G1469" s="117">
        <v>22.8</v>
      </c>
      <c r="H1469" s="117">
        <v>19.399999999999999</v>
      </c>
      <c r="I1469" s="117">
        <v>0.65</v>
      </c>
      <c r="J1469" s="116">
        <v>500</v>
      </c>
      <c r="K1469" s="115" t="str">
        <f t="shared" si="22"/>
        <v/>
      </c>
      <c r="L1469" s="114"/>
    </row>
    <row r="1470" spans="1:12" ht="15" customHeight="1" x14ac:dyDescent="0.25">
      <c r="A1470" s="120" t="s">
        <v>973</v>
      </c>
      <c r="B1470" s="119" t="s">
        <v>972</v>
      </c>
      <c r="C1470" s="119" t="s">
        <v>971</v>
      </c>
      <c r="D1470" s="119" t="s">
        <v>285</v>
      </c>
      <c r="E1470" s="119" t="s">
        <v>505</v>
      </c>
      <c r="F1470" s="118" t="s">
        <v>373</v>
      </c>
      <c r="G1470" s="117">
        <v>20.45</v>
      </c>
      <c r="H1470" s="117">
        <v>17.399999999999999</v>
      </c>
      <c r="I1470" s="117">
        <v>0.65</v>
      </c>
      <c r="J1470" s="116">
        <v>131</v>
      </c>
      <c r="K1470" s="115" t="str">
        <f t="shared" si="22"/>
        <v/>
      </c>
      <c r="L1470" s="114"/>
    </row>
    <row r="1471" spans="1:12" ht="15" customHeight="1" x14ac:dyDescent="0.25">
      <c r="A1471" s="120" t="s">
        <v>970</v>
      </c>
      <c r="B1471" s="119" t="s">
        <v>963</v>
      </c>
      <c r="C1471" s="119" t="s">
        <v>962</v>
      </c>
      <c r="D1471" s="119" t="s">
        <v>285</v>
      </c>
      <c r="E1471" s="119" t="s">
        <v>426</v>
      </c>
      <c r="F1471" s="118" t="s">
        <v>87</v>
      </c>
      <c r="G1471" s="117">
        <v>94.4</v>
      </c>
      <c r="H1471" s="117">
        <v>80.25</v>
      </c>
      <c r="I1471" s="117">
        <v>0.35</v>
      </c>
      <c r="J1471" s="116">
        <v>20</v>
      </c>
      <c r="K1471" s="115" t="str">
        <f t="shared" si="22"/>
        <v/>
      </c>
      <c r="L1471" s="114"/>
    </row>
    <row r="1472" spans="1:12" ht="15" customHeight="1" x14ac:dyDescent="0.25">
      <c r="A1472" s="120" t="s">
        <v>969</v>
      </c>
      <c r="B1472" s="119" t="s">
        <v>963</v>
      </c>
      <c r="C1472" s="119" t="s">
        <v>962</v>
      </c>
      <c r="D1472" s="119" t="s">
        <v>285</v>
      </c>
      <c r="E1472" s="119" t="s">
        <v>371</v>
      </c>
      <c r="F1472" s="118" t="s">
        <v>87</v>
      </c>
      <c r="G1472" s="117">
        <v>83.9</v>
      </c>
      <c r="H1472" s="117">
        <v>71.349999999999994</v>
      </c>
      <c r="I1472" s="117">
        <v>0.35</v>
      </c>
      <c r="J1472" s="116">
        <v>14</v>
      </c>
      <c r="K1472" s="115" t="str">
        <f t="shared" si="22"/>
        <v/>
      </c>
      <c r="L1472" s="114"/>
    </row>
    <row r="1473" spans="1:12" ht="15" customHeight="1" x14ac:dyDescent="0.25">
      <c r="A1473" s="120" t="s">
        <v>968</v>
      </c>
      <c r="B1473" s="119" t="s">
        <v>963</v>
      </c>
      <c r="C1473" s="119" t="s">
        <v>962</v>
      </c>
      <c r="D1473" s="119" t="s">
        <v>285</v>
      </c>
      <c r="E1473" s="119" t="s">
        <v>303</v>
      </c>
      <c r="F1473" s="118" t="s">
        <v>87</v>
      </c>
      <c r="G1473" s="117">
        <v>74.45</v>
      </c>
      <c r="H1473" s="117">
        <v>63.3</v>
      </c>
      <c r="I1473" s="117">
        <v>0.35</v>
      </c>
      <c r="J1473" s="116">
        <v>22</v>
      </c>
      <c r="K1473" s="115" t="str">
        <f t="shared" si="22"/>
        <v/>
      </c>
      <c r="L1473" s="114"/>
    </row>
    <row r="1474" spans="1:12" ht="15" customHeight="1" x14ac:dyDescent="0.25">
      <c r="A1474" s="120" t="s">
        <v>967</v>
      </c>
      <c r="B1474" s="119" t="s">
        <v>963</v>
      </c>
      <c r="C1474" s="119" t="s">
        <v>962</v>
      </c>
      <c r="D1474" s="119" t="s">
        <v>285</v>
      </c>
      <c r="E1474" s="119" t="s">
        <v>301</v>
      </c>
      <c r="F1474" s="118" t="s">
        <v>87</v>
      </c>
      <c r="G1474" s="117">
        <v>64.8</v>
      </c>
      <c r="H1474" s="117">
        <v>55.1</v>
      </c>
      <c r="I1474" s="117">
        <v>0.35</v>
      </c>
      <c r="J1474" s="116">
        <v>92</v>
      </c>
      <c r="K1474" s="115" t="str">
        <f t="shared" si="22"/>
        <v/>
      </c>
      <c r="L1474" s="114"/>
    </row>
    <row r="1475" spans="1:12" ht="15" customHeight="1" x14ac:dyDescent="0.25">
      <c r="A1475" s="120" t="s">
        <v>966</v>
      </c>
      <c r="B1475" s="119" t="s">
        <v>963</v>
      </c>
      <c r="C1475" s="119" t="s">
        <v>962</v>
      </c>
      <c r="D1475" s="119" t="s">
        <v>285</v>
      </c>
      <c r="E1475" s="119" t="s">
        <v>299</v>
      </c>
      <c r="F1475" s="118" t="s">
        <v>87</v>
      </c>
      <c r="G1475" s="117">
        <v>56.05</v>
      </c>
      <c r="H1475" s="117">
        <v>47.65</v>
      </c>
      <c r="I1475" s="117">
        <v>0.35</v>
      </c>
      <c r="J1475" s="116">
        <v>338</v>
      </c>
      <c r="K1475" s="115" t="str">
        <f t="shared" si="22"/>
        <v/>
      </c>
      <c r="L1475" s="114"/>
    </row>
    <row r="1476" spans="1:12" ht="15" customHeight="1" x14ac:dyDescent="0.25">
      <c r="A1476" s="120" t="s">
        <v>965</v>
      </c>
      <c r="B1476" s="119" t="s">
        <v>963</v>
      </c>
      <c r="C1476" s="119" t="s">
        <v>962</v>
      </c>
      <c r="D1476" s="119" t="s">
        <v>285</v>
      </c>
      <c r="E1476" s="119" t="s">
        <v>297</v>
      </c>
      <c r="F1476" s="118" t="s">
        <v>87</v>
      </c>
      <c r="G1476" s="117">
        <v>46.35</v>
      </c>
      <c r="H1476" s="117">
        <v>39.4</v>
      </c>
      <c r="I1476" s="117">
        <v>0.35</v>
      </c>
      <c r="J1476" s="116">
        <v>304</v>
      </c>
      <c r="K1476" s="115" t="str">
        <f t="shared" si="22"/>
        <v/>
      </c>
      <c r="L1476" s="114"/>
    </row>
    <row r="1477" spans="1:12" ht="15" customHeight="1" x14ac:dyDescent="0.25">
      <c r="A1477" s="120" t="s">
        <v>964</v>
      </c>
      <c r="B1477" s="119" t="s">
        <v>963</v>
      </c>
      <c r="C1477" s="119" t="s">
        <v>962</v>
      </c>
      <c r="D1477" s="119" t="s">
        <v>285</v>
      </c>
      <c r="E1477" s="119" t="s">
        <v>295</v>
      </c>
      <c r="F1477" s="118" t="s">
        <v>87</v>
      </c>
      <c r="G1477" s="117">
        <v>36.4</v>
      </c>
      <c r="H1477" s="117">
        <v>30.95</v>
      </c>
      <c r="I1477" s="117">
        <v>0.35</v>
      </c>
      <c r="J1477" s="116">
        <v>41</v>
      </c>
      <c r="K1477" s="115" t="str">
        <f t="shared" si="22"/>
        <v/>
      </c>
      <c r="L1477" s="114"/>
    </row>
    <row r="1478" spans="1:12" ht="15" customHeight="1" x14ac:dyDescent="0.25">
      <c r="A1478" s="120" t="s">
        <v>961</v>
      </c>
      <c r="B1478" s="119" t="s">
        <v>952</v>
      </c>
      <c r="C1478" s="119" t="s">
        <v>951</v>
      </c>
      <c r="D1478" s="119" t="s">
        <v>285</v>
      </c>
      <c r="E1478" s="119" t="s">
        <v>303</v>
      </c>
      <c r="F1478" s="118" t="s">
        <v>373</v>
      </c>
      <c r="G1478" s="117">
        <v>78.5</v>
      </c>
      <c r="H1478" s="117">
        <v>66.75</v>
      </c>
      <c r="I1478" s="117">
        <v>0.95</v>
      </c>
      <c r="J1478" s="116">
        <v>86</v>
      </c>
      <c r="K1478" s="115" t="str">
        <f t="shared" si="22"/>
        <v/>
      </c>
      <c r="L1478" s="114"/>
    </row>
    <row r="1479" spans="1:12" ht="15" customHeight="1" x14ac:dyDescent="0.25">
      <c r="A1479" s="120" t="s">
        <v>960</v>
      </c>
      <c r="B1479" s="119" t="s">
        <v>952</v>
      </c>
      <c r="C1479" s="119" t="s">
        <v>951</v>
      </c>
      <c r="D1479" s="119" t="s">
        <v>285</v>
      </c>
      <c r="E1479" s="119" t="s">
        <v>301</v>
      </c>
      <c r="F1479" s="118" t="s">
        <v>373</v>
      </c>
      <c r="G1479" s="117">
        <v>69</v>
      </c>
      <c r="H1479" s="117">
        <v>58.65</v>
      </c>
      <c r="I1479" s="117">
        <v>0.95</v>
      </c>
      <c r="J1479" s="116">
        <v>166</v>
      </c>
      <c r="K1479" s="115" t="str">
        <f t="shared" si="22"/>
        <v/>
      </c>
      <c r="L1479" s="114"/>
    </row>
    <row r="1480" spans="1:12" ht="15" customHeight="1" x14ac:dyDescent="0.25">
      <c r="A1480" s="120" t="s">
        <v>959</v>
      </c>
      <c r="B1480" s="119" t="s">
        <v>952</v>
      </c>
      <c r="C1480" s="119" t="s">
        <v>951</v>
      </c>
      <c r="D1480" s="119" t="s">
        <v>285</v>
      </c>
      <c r="E1480" s="119" t="s">
        <v>299</v>
      </c>
      <c r="F1480" s="118" t="s">
        <v>373</v>
      </c>
      <c r="G1480" s="117">
        <v>59.75</v>
      </c>
      <c r="H1480" s="117">
        <v>50.8</v>
      </c>
      <c r="I1480" s="117">
        <v>0.95</v>
      </c>
      <c r="J1480" s="116">
        <v>87</v>
      </c>
      <c r="K1480" s="115" t="str">
        <f t="shared" si="22"/>
        <v/>
      </c>
      <c r="L1480" s="114"/>
    </row>
    <row r="1481" spans="1:12" ht="15" customHeight="1" x14ac:dyDescent="0.25">
      <c r="A1481" s="120" t="s">
        <v>958</v>
      </c>
      <c r="B1481" s="119" t="s">
        <v>952</v>
      </c>
      <c r="C1481" s="119" t="s">
        <v>951</v>
      </c>
      <c r="D1481" s="119" t="s">
        <v>285</v>
      </c>
      <c r="E1481" s="119" t="s">
        <v>297</v>
      </c>
      <c r="F1481" s="118" t="s">
        <v>373</v>
      </c>
      <c r="G1481" s="117">
        <v>49.4</v>
      </c>
      <c r="H1481" s="117">
        <v>42</v>
      </c>
      <c r="I1481" s="117">
        <v>0.95</v>
      </c>
      <c r="J1481" s="116">
        <v>500</v>
      </c>
      <c r="K1481" s="115" t="str">
        <f t="shared" si="22"/>
        <v/>
      </c>
      <c r="L1481" s="114"/>
    </row>
    <row r="1482" spans="1:12" ht="15" customHeight="1" x14ac:dyDescent="0.25">
      <c r="A1482" s="120" t="s">
        <v>957</v>
      </c>
      <c r="B1482" s="119" t="s">
        <v>952</v>
      </c>
      <c r="C1482" s="119" t="s">
        <v>951</v>
      </c>
      <c r="D1482" s="119" t="s">
        <v>285</v>
      </c>
      <c r="E1482" s="119" t="s">
        <v>295</v>
      </c>
      <c r="F1482" s="118" t="s">
        <v>373</v>
      </c>
      <c r="G1482" s="117">
        <v>40</v>
      </c>
      <c r="H1482" s="117">
        <v>34</v>
      </c>
      <c r="I1482" s="117">
        <v>0.95</v>
      </c>
      <c r="J1482" s="116">
        <v>165</v>
      </c>
      <c r="K1482" s="115" t="str">
        <f t="shared" si="22"/>
        <v/>
      </c>
      <c r="L1482" s="114"/>
    </row>
    <row r="1483" spans="1:12" ht="15" customHeight="1" x14ac:dyDescent="0.25">
      <c r="A1483" s="120" t="s">
        <v>956</v>
      </c>
      <c r="B1483" s="119" t="s">
        <v>952</v>
      </c>
      <c r="C1483" s="119" t="s">
        <v>951</v>
      </c>
      <c r="D1483" s="119" t="s">
        <v>285</v>
      </c>
      <c r="E1483" s="119" t="s">
        <v>293</v>
      </c>
      <c r="F1483" s="118" t="s">
        <v>373</v>
      </c>
      <c r="G1483" s="117">
        <v>33.15</v>
      </c>
      <c r="H1483" s="117">
        <v>28.2</v>
      </c>
      <c r="I1483" s="117">
        <v>0.95</v>
      </c>
      <c r="J1483" s="116">
        <v>80</v>
      </c>
      <c r="K1483" s="115" t="str">
        <f t="shared" ref="K1483:K1546" si="23">IF(L1483="","",IF(L1483&lt;50,G1483-($K$9*G1483),IF(L1483&gt;=50,H1483-($K$9*H1483))))</f>
        <v/>
      </c>
      <c r="L1483" s="114"/>
    </row>
    <row r="1484" spans="1:12" ht="15" customHeight="1" x14ac:dyDescent="0.25">
      <c r="A1484" s="120" t="s">
        <v>955</v>
      </c>
      <c r="B1484" s="119" t="s">
        <v>952</v>
      </c>
      <c r="C1484" s="119" t="s">
        <v>951</v>
      </c>
      <c r="D1484" s="119" t="s">
        <v>285</v>
      </c>
      <c r="E1484" s="119" t="s">
        <v>315</v>
      </c>
      <c r="F1484" s="118" t="s">
        <v>373</v>
      </c>
      <c r="G1484" s="117">
        <v>25.2</v>
      </c>
      <c r="H1484" s="117">
        <v>21.45</v>
      </c>
      <c r="I1484" s="117">
        <v>0.95</v>
      </c>
      <c r="J1484" s="116">
        <v>20</v>
      </c>
      <c r="K1484" s="115" t="str">
        <f t="shared" si="23"/>
        <v/>
      </c>
      <c r="L1484" s="114"/>
    </row>
    <row r="1485" spans="1:12" ht="15" customHeight="1" x14ac:dyDescent="0.25">
      <c r="A1485" s="120" t="s">
        <v>954</v>
      </c>
      <c r="B1485" s="119" t="s">
        <v>952</v>
      </c>
      <c r="C1485" s="119" t="s">
        <v>951</v>
      </c>
      <c r="D1485" s="119" t="s">
        <v>285</v>
      </c>
      <c r="E1485" s="119" t="s">
        <v>311</v>
      </c>
      <c r="F1485" s="118" t="s">
        <v>373</v>
      </c>
      <c r="G1485" s="117">
        <v>22.55</v>
      </c>
      <c r="H1485" s="117">
        <v>19.2</v>
      </c>
      <c r="I1485" s="117">
        <v>0.95</v>
      </c>
      <c r="J1485" s="116">
        <v>40</v>
      </c>
      <c r="K1485" s="115" t="str">
        <f t="shared" si="23"/>
        <v/>
      </c>
      <c r="L1485" s="114"/>
    </row>
    <row r="1486" spans="1:12" ht="15" customHeight="1" x14ac:dyDescent="0.25">
      <c r="A1486" s="120" t="s">
        <v>953</v>
      </c>
      <c r="B1486" s="119" t="s">
        <v>952</v>
      </c>
      <c r="C1486" s="119" t="s">
        <v>951</v>
      </c>
      <c r="D1486" s="119" t="s">
        <v>285</v>
      </c>
      <c r="E1486" s="119" t="s">
        <v>305</v>
      </c>
      <c r="F1486" s="118" t="s">
        <v>373</v>
      </c>
      <c r="G1486" s="117">
        <v>20.2</v>
      </c>
      <c r="H1486" s="117">
        <v>17.2</v>
      </c>
      <c r="I1486" s="117">
        <v>0.95</v>
      </c>
      <c r="J1486" s="116">
        <v>10</v>
      </c>
      <c r="K1486" s="115" t="str">
        <f t="shared" si="23"/>
        <v/>
      </c>
      <c r="L1486" s="114"/>
    </row>
    <row r="1487" spans="1:12" ht="15" customHeight="1" x14ac:dyDescent="0.25">
      <c r="A1487" s="120" t="s">
        <v>950</v>
      </c>
      <c r="B1487" s="119" t="s">
        <v>199</v>
      </c>
      <c r="C1487" s="119" t="s">
        <v>200</v>
      </c>
      <c r="D1487" s="119" t="s">
        <v>285</v>
      </c>
      <c r="E1487" s="119" t="s">
        <v>297</v>
      </c>
      <c r="F1487" s="118" t="s">
        <v>286</v>
      </c>
      <c r="G1487" s="117">
        <v>43.8</v>
      </c>
      <c r="H1487" s="117">
        <v>37.25</v>
      </c>
      <c r="I1487" s="117">
        <v>1.75</v>
      </c>
      <c r="J1487" s="116">
        <v>18</v>
      </c>
      <c r="K1487" s="115" t="str">
        <f t="shared" si="23"/>
        <v/>
      </c>
      <c r="L1487" s="114"/>
    </row>
    <row r="1488" spans="1:12" ht="15" customHeight="1" x14ac:dyDescent="0.25">
      <c r="A1488" s="120" t="s">
        <v>949</v>
      </c>
      <c r="B1488" s="119" t="s">
        <v>199</v>
      </c>
      <c r="C1488" s="119" t="s">
        <v>200</v>
      </c>
      <c r="D1488" s="119" t="s">
        <v>285</v>
      </c>
      <c r="E1488" s="119" t="s">
        <v>426</v>
      </c>
      <c r="F1488" s="118" t="s">
        <v>286</v>
      </c>
      <c r="G1488" s="117">
        <v>106.2</v>
      </c>
      <c r="H1488" s="117">
        <v>90.3</v>
      </c>
      <c r="I1488" s="117">
        <v>1.75</v>
      </c>
      <c r="J1488" s="116">
        <v>80</v>
      </c>
      <c r="K1488" s="115" t="str">
        <f t="shared" si="23"/>
        <v/>
      </c>
      <c r="L1488" s="114"/>
    </row>
    <row r="1489" spans="1:12" ht="15" customHeight="1" x14ac:dyDescent="0.25">
      <c r="A1489" s="120" t="s">
        <v>948</v>
      </c>
      <c r="B1489" s="119" t="s">
        <v>199</v>
      </c>
      <c r="C1489" s="119" t="s">
        <v>200</v>
      </c>
      <c r="D1489" s="119" t="s">
        <v>285</v>
      </c>
      <c r="E1489" s="119" t="s">
        <v>371</v>
      </c>
      <c r="F1489" s="118" t="s">
        <v>286</v>
      </c>
      <c r="G1489" s="117">
        <v>89.15</v>
      </c>
      <c r="H1489" s="117">
        <v>75.8</v>
      </c>
      <c r="I1489" s="117">
        <v>1.75</v>
      </c>
      <c r="J1489" s="116">
        <v>185</v>
      </c>
      <c r="K1489" s="115" t="str">
        <f t="shared" si="23"/>
        <v/>
      </c>
      <c r="L1489" s="114"/>
    </row>
    <row r="1490" spans="1:12" ht="15" customHeight="1" x14ac:dyDescent="0.25">
      <c r="A1490" s="120" t="s">
        <v>947</v>
      </c>
      <c r="B1490" s="119" t="s">
        <v>199</v>
      </c>
      <c r="C1490" s="119" t="s">
        <v>200</v>
      </c>
      <c r="D1490" s="119" t="s">
        <v>285</v>
      </c>
      <c r="E1490" s="119" t="s">
        <v>303</v>
      </c>
      <c r="F1490" s="118" t="s">
        <v>286</v>
      </c>
      <c r="G1490" s="117">
        <v>74.5</v>
      </c>
      <c r="H1490" s="117">
        <v>63.35</v>
      </c>
      <c r="I1490" s="117">
        <v>1.75</v>
      </c>
      <c r="J1490" s="116">
        <v>157</v>
      </c>
      <c r="K1490" s="115" t="str">
        <f t="shared" si="23"/>
        <v/>
      </c>
      <c r="L1490" s="114"/>
    </row>
    <row r="1491" spans="1:12" ht="15" customHeight="1" x14ac:dyDescent="0.25">
      <c r="A1491" s="120" t="s">
        <v>946</v>
      </c>
      <c r="B1491" s="119" t="s">
        <v>199</v>
      </c>
      <c r="C1491" s="119" t="s">
        <v>200</v>
      </c>
      <c r="D1491" s="119" t="s">
        <v>285</v>
      </c>
      <c r="E1491" s="119" t="s">
        <v>301</v>
      </c>
      <c r="F1491" s="118" t="s">
        <v>286</v>
      </c>
      <c r="G1491" s="117">
        <v>62.35</v>
      </c>
      <c r="H1491" s="117">
        <v>53</v>
      </c>
      <c r="I1491" s="117">
        <v>1.75</v>
      </c>
      <c r="J1491" s="116">
        <v>239</v>
      </c>
      <c r="K1491" s="115" t="str">
        <f t="shared" si="23"/>
        <v/>
      </c>
      <c r="L1491" s="114"/>
    </row>
    <row r="1492" spans="1:12" ht="15" customHeight="1" x14ac:dyDescent="0.25">
      <c r="A1492" s="120" t="s">
        <v>945</v>
      </c>
      <c r="B1492" s="119" t="s">
        <v>199</v>
      </c>
      <c r="C1492" s="119" t="s">
        <v>200</v>
      </c>
      <c r="D1492" s="119" t="s">
        <v>285</v>
      </c>
      <c r="E1492" s="119" t="s">
        <v>299</v>
      </c>
      <c r="F1492" s="118" t="s">
        <v>286</v>
      </c>
      <c r="G1492" s="117">
        <v>52.2</v>
      </c>
      <c r="H1492" s="117">
        <v>44.4</v>
      </c>
      <c r="I1492" s="117">
        <v>1.75</v>
      </c>
      <c r="J1492" s="116">
        <v>66</v>
      </c>
      <c r="K1492" s="115" t="str">
        <f t="shared" si="23"/>
        <v/>
      </c>
      <c r="L1492" s="114"/>
    </row>
    <row r="1493" spans="1:12" ht="15" customHeight="1" x14ac:dyDescent="0.25">
      <c r="A1493" s="120" t="s">
        <v>944</v>
      </c>
      <c r="B1493" s="119" t="s">
        <v>194</v>
      </c>
      <c r="C1493" s="119" t="s">
        <v>195</v>
      </c>
      <c r="D1493" s="119" t="s">
        <v>285</v>
      </c>
      <c r="E1493" s="119" t="s">
        <v>426</v>
      </c>
      <c r="F1493" s="118" t="s">
        <v>286</v>
      </c>
      <c r="G1493" s="117">
        <v>88</v>
      </c>
      <c r="H1493" s="117">
        <v>74.8</v>
      </c>
      <c r="I1493" s="117">
        <v>1.5</v>
      </c>
      <c r="J1493" s="116">
        <v>7</v>
      </c>
      <c r="K1493" s="115" t="str">
        <f t="shared" si="23"/>
        <v/>
      </c>
      <c r="L1493" s="114"/>
    </row>
    <row r="1494" spans="1:12" ht="15" customHeight="1" x14ac:dyDescent="0.25">
      <c r="A1494" s="120" t="s">
        <v>943</v>
      </c>
      <c r="B1494" s="119" t="s">
        <v>194</v>
      </c>
      <c r="C1494" s="119" t="s">
        <v>195</v>
      </c>
      <c r="D1494" s="119" t="s">
        <v>285</v>
      </c>
      <c r="E1494" s="119" t="s">
        <v>371</v>
      </c>
      <c r="F1494" s="118" t="s">
        <v>286</v>
      </c>
      <c r="G1494" s="117">
        <v>78.55</v>
      </c>
      <c r="H1494" s="117">
        <v>66.8</v>
      </c>
      <c r="I1494" s="117">
        <v>1.5</v>
      </c>
      <c r="J1494" s="116">
        <v>102</v>
      </c>
      <c r="K1494" s="115" t="str">
        <f t="shared" si="23"/>
        <v/>
      </c>
      <c r="L1494" s="114"/>
    </row>
    <row r="1495" spans="1:12" ht="15" customHeight="1" x14ac:dyDescent="0.25">
      <c r="A1495" s="120" t="s">
        <v>942</v>
      </c>
      <c r="B1495" s="119" t="s">
        <v>194</v>
      </c>
      <c r="C1495" s="119" t="s">
        <v>195</v>
      </c>
      <c r="D1495" s="119" t="s">
        <v>285</v>
      </c>
      <c r="E1495" s="119" t="s">
        <v>303</v>
      </c>
      <c r="F1495" s="118" t="s">
        <v>286</v>
      </c>
      <c r="G1495" s="117">
        <v>70.150000000000006</v>
      </c>
      <c r="H1495" s="117">
        <v>59.65</v>
      </c>
      <c r="I1495" s="117">
        <v>1.5</v>
      </c>
      <c r="J1495" s="116">
        <v>177</v>
      </c>
      <c r="K1495" s="115" t="str">
        <f t="shared" si="23"/>
        <v/>
      </c>
      <c r="L1495" s="114"/>
    </row>
    <row r="1496" spans="1:12" ht="15" customHeight="1" x14ac:dyDescent="0.25">
      <c r="A1496" s="120" t="s">
        <v>941</v>
      </c>
      <c r="B1496" s="119" t="s">
        <v>194</v>
      </c>
      <c r="C1496" s="119" t="s">
        <v>195</v>
      </c>
      <c r="D1496" s="119" t="s">
        <v>285</v>
      </c>
      <c r="E1496" s="119" t="s">
        <v>301</v>
      </c>
      <c r="F1496" s="118" t="s">
        <v>286</v>
      </c>
      <c r="G1496" s="117">
        <v>62.2</v>
      </c>
      <c r="H1496" s="117">
        <v>52.9</v>
      </c>
      <c r="I1496" s="117">
        <v>1.5</v>
      </c>
      <c r="J1496" s="116">
        <v>217</v>
      </c>
      <c r="K1496" s="115" t="str">
        <f t="shared" si="23"/>
        <v/>
      </c>
      <c r="L1496" s="114"/>
    </row>
    <row r="1497" spans="1:12" ht="15" customHeight="1" x14ac:dyDescent="0.25">
      <c r="A1497" s="120" t="s">
        <v>940</v>
      </c>
      <c r="B1497" s="119" t="s">
        <v>194</v>
      </c>
      <c r="C1497" s="119" t="s">
        <v>195</v>
      </c>
      <c r="D1497" s="119" t="s">
        <v>285</v>
      </c>
      <c r="E1497" s="119" t="s">
        <v>939</v>
      </c>
      <c r="F1497" s="118" t="s">
        <v>286</v>
      </c>
      <c r="G1497" s="117">
        <v>54.45</v>
      </c>
      <c r="H1497" s="117">
        <v>46.3</v>
      </c>
      <c r="I1497" s="117">
        <v>1.5</v>
      </c>
      <c r="J1497" s="116">
        <v>55</v>
      </c>
      <c r="K1497" s="115" t="str">
        <f t="shared" si="23"/>
        <v/>
      </c>
      <c r="L1497" s="114"/>
    </row>
    <row r="1498" spans="1:12" ht="15" customHeight="1" x14ac:dyDescent="0.25">
      <c r="A1498" s="120" t="s">
        <v>938</v>
      </c>
      <c r="B1498" s="119" t="s">
        <v>194</v>
      </c>
      <c r="C1498" s="119" t="s">
        <v>195</v>
      </c>
      <c r="D1498" s="119" t="s">
        <v>285</v>
      </c>
      <c r="E1498" s="119" t="s">
        <v>299</v>
      </c>
      <c r="F1498" s="118" t="s">
        <v>286</v>
      </c>
      <c r="G1498" s="117">
        <v>52.85</v>
      </c>
      <c r="H1498" s="117">
        <v>44.95</v>
      </c>
      <c r="I1498" s="117">
        <v>1.5</v>
      </c>
      <c r="J1498" s="116">
        <v>164</v>
      </c>
      <c r="K1498" s="115" t="str">
        <f t="shared" si="23"/>
        <v/>
      </c>
      <c r="L1498" s="114"/>
    </row>
    <row r="1499" spans="1:12" ht="15" customHeight="1" x14ac:dyDescent="0.25">
      <c r="A1499" s="120" t="s">
        <v>937</v>
      </c>
      <c r="B1499" s="119" t="s">
        <v>194</v>
      </c>
      <c r="C1499" s="119" t="s">
        <v>195</v>
      </c>
      <c r="D1499" s="119" t="s">
        <v>285</v>
      </c>
      <c r="E1499" s="119" t="s">
        <v>936</v>
      </c>
      <c r="F1499" s="118" t="s">
        <v>286</v>
      </c>
      <c r="G1499" s="117">
        <v>46.25</v>
      </c>
      <c r="H1499" s="117">
        <v>39.35</v>
      </c>
      <c r="I1499" s="117">
        <v>1.5</v>
      </c>
      <c r="J1499" s="116">
        <v>60</v>
      </c>
      <c r="K1499" s="115" t="str">
        <f t="shared" si="23"/>
        <v/>
      </c>
      <c r="L1499" s="114"/>
    </row>
    <row r="1500" spans="1:12" ht="15" customHeight="1" x14ac:dyDescent="0.25">
      <c r="A1500" s="120" t="s">
        <v>935</v>
      </c>
      <c r="B1500" s="119" t="s">
        <v>194</v>
      </c>
      <c r="C1500" s="119" t="s">
        <v>195</v>
      </c>
      <c r="D1500" s="119" t="s">
        <v>285</v>
      </c>
      <c r="E1500" s="119" t="s">
        <v>297</v>
      </c>
      <c r="F1500" s="118" t="s">
        <v>286</v>
      </c>
      <c r="G1500" s="117">
        <v>43.7</v>
      </c>
      <c r="H1500" s="117">
        <v>37.15</v>
      </c>
      <c r="I1500" s="117">
        <v>1.5</v>
      </c>
      <c r="J1500" s="116">
        <v>70</v>
      </c>
      <c r="K1500" s="115" t="str">
        <f t="shared" si="23"/>
        <v/>
      </c>
      <c r="L1500" s="114"/>
    </row>
    <row r="1501" spans="1:12" ht="15" customHeight="1" x14ac:dyDescent="0.25">
      <c r="A1501" s="120" t="s">
        <v>934</v>
      </c>
      <c r="B1501" s="119" t="s">
        <v>194</v>
      </c>
      <c r="C1501" s="119" t="s">
        <v>195</v>
      </c>
      <c r="D1501" s="119" t="s">
        <v>285</v>
      </c>
      <c r="E1501" s="119" t="s">
        <v>295</v>
      </c>
      <c r="F1501" s="118" t="s">
        <v>286</v>
      </c>
      <c r="G1501" s="117">
        <v>33.4</v>
      </c>
      <c r="H1501" s="117">
        <v>28.4</v>
      </c>
      <c r="I1501" s="117">
        <v>1.5</v>
      </c>
      <c r="J1501" s="116">
        <v>15</v>
      </c>
      <c r="K1501" s="115" t="str">
        <f t="shared" si="23"/>
        <v/>
      </c>
      <c r="L1501" s="114"/>
    </row>
    <row r="1502" spans="1:12" ht="15" customHeight="1" x14ac:dyDescent="0.25">
      <c r="A1502" s="120" t="s">
        <v>933</v>
      </c>
      <c r="B1502" s="119" t="s">
        <v>194</v>
      </c>
      <c r="C1502" s="119" t="s">
        <v>195</v>
      </c>
      <c r="D1502" s="119" t="s">
        <v>285</v>
      </c>
      <c r="E1502" s="119" t="s">
        <v>291</v>
      </c>
      <c r="F1502" s="118" t="s">
        <v>286</v>
      </c>
      <c r="G1502" s="117">
        <v>29.45</v>
      </c>
      <c r="H1502" s="117">
        <v>25.05</v>
      </c>
      <c r="I1502" s="117">
        <v>1.5</v>
      </c>
      <c r="J1502" s="116">
        <v>15</v>
      </c>
      <c r="K1502" s="115" t="str">
        <f t="shared" si="23"/>
        <v/>
      </c>
      <c r="L1502" s="114"/>
    </row>
    <row r="1503" spans="1:12" ht="15" customHeight="1" x14ac:dyDescent="0.25">
      <c r="A1503" s="120" t="s">
        <v>932</v>
      </c>
      <c r="B1503" s="119" t="s">
        <v>194</v>
      </c>
      <c r="C1503" s="119" t="s">
        <v>195</v>
      </c>
      <c r="D1503" s="119" t="s">
        <v>285</v>
      </c>
      <c r="E1503" s="119" t="s">
        <v>287</v>
      </c>
      <c r="F1503" s="118" t="s">
        <v>286</v>
      </c>
      <c r="G1503" s="117">
        <v>26.85</v>
      </c>
      <c r="H1503" s="117">
        <v>22.85</v>
      </c>
      <c r="I1503" s="117">
        <v>1.5</v>
      </c>
      <c r="J1503" s="116">
        <v>20</v>
      </c>
      <c r="K1503" s="115" t="str">
        <f t="shared" si="23"/>
        <v/>
      </c>
      <c r="L1503" s="114"/>
    </row>
    <row r="1504" spans="1:12" ht="15" customHeight="1" x14ac:dyDescent="0.25">
      <c r="A1504" s="120" t="s">
        <v>931</v>
      </c>
      <c r="B1504" s="119" t="s">
        <v>194</v>
      </c>
      <c r="C1504" s="119" t="s">
        <v>195</v>
      </c>
      <c r="D1504" s="119" t="s">
        <v>285</v>
      </c>
      <c r="E1504" s="119" t="s">
        <v>315</v>
      </c>
      <c r="F1504" s="118" t="s">
        <v>286</v>
      </c>
      <c r="G1504" s="117">
        <v>24.45</v>
      </c>
      <c r="H1504" s="117">
        <v>20.8</v>
      </c>
      <c r="I1504" s="117">
        <v>1.5</v>
      </c>
      <c r="J1504" s="116">
        <v>15</v>
      </c>
      <c r="K1504" s="115" t="str">
        <f t="shared" si="23"/>
        <v/>
      </c>
      <c r="L1504" s="114"/>
    </row>
    <row r="1505" spans="1:12" ht="15" customHeight="1" x14ac:dyDescent="0.25">
      <c r="A1505" s="120" t="s">
        <v>930</v>
      </c>
      <c r="B1505" s="119" t="s">
        <v>194</v>
      </c>
      <c r="C1505" s="119" t="s">
        <v>195</v>
      </c>
      <c r="D1505" s="119" t="s">
        <v>925</v>
      </c>
      <c r="E1505" s="119" t="s">
        <v>426</v>
      </c>
      <c r="F1505" s="118" t="s">
        <v>286</v>
      </c>
      <c r="G1505" s="117">
        <v>88</v>
      </c>
      <c r="H1505" s="117">
        <v>74.8</v>
      </c>
      <c r="I1505" s="117">
        <v>1.5</v>
      </c>
      <c r="J1505" s="116">
        <v>21</v>
      </c>
      <c r="K1505" s="115" t="str">
        <f t="shared" si="23"/>
        <v/>
      </c>
      <c r="L1505" s="114"/>
    </row>
    <row r="1506" spans="1:12" ht="15" customHeight="1" x14ac:dyDescent="0.25">
      <c r="A1506" s="120" t="s">
        <v>929</v>
      </c>
      <c r="B1506" s="119" t="s">
        <v>194</v>
      </c>
      <c r="C1506" s="119" t="s">
        <v>195</v>
      </c>
      <c r="D1506" s="119" t="s">
        <v>925</v>
      </c>
      <c r="E1506" s="119" t="s">
        <v>371</v>
      </c>
      <c r="F1506" s="118" t="s">
        <v>286</v>
      </c>
      <c r="G1506" s="117">
        <v>78.55</v>
      </c>
      <c r="H1506" s="117">
        <v>66.8</v>
      </c>
      <c r="I1506" s="117">
        <v>1.5</v>
      </c>
      <c r="J1506" s="116">
        <v>171</v>
      </c>
      <c r="K1506" s="115" t="str">
        <f t="shared" si="23"/>
        <v/>
      </c>
      <c r="L1506" s="114"/>
    </row>
    <row r="1507" spans="1:12" ht="15" customHeight="1" x14ac:dyDescent="0.25">
      <c r="A1507" s="120" t="s">
        <v>928</v>
      </c>
      <c r="B1507" s="119" t="s">
        <v>194</v>
      </c>
      <c r="C1507" s="119" t="s">
        <v>195</v>
      </c>
      <c r="D1507" s="119" t="s">
        <v>925</v>
      </c>
      <c r="E1507" s="119" t="s">
        <v>303</v>
      </c>
      <c r="F1507" s="118" t="s">
        <v>286</v>
      </c>
      <c r="G1507" s="117">
        <v>70.150000000000006</v>
      </c>
      <c r="H1507" s="117">
        <v>59.65</v>
      </c>
      <c r="I1507" s="117">
        <v>1.5</v>
      </c>
      <c r="J1507" s="116">
        <v>220</v>
      </c>
      <c r="K1507" s="115" t="str">
        <f t="shared" si="23"/>
        <v/>
      </c>
      <c r="L1507" s="114"/>
    </row>
    <row r="1508" spans="1:12" ht="15" customHeight="1" x14ac:dyDescent="0.25">
      <c r="A1508" s="120" t="s">
        <v>927</v>
      </c>
      <c r="B1508" s="119" t="s">
        <v>194</v>
      </c>
      <c r="C1508" s="119" t="s">
        <v>195</v>
      </c>
      <c r="D1508" s="119" t="s">
        <v>925</v>
      </c>
      <c r="E1508" s="119" t="s">
        <v>301</v>
      </c>
      <c r="F1508" s="118" t="s">
        <v>286</v>
      </c>
      <c r="G1508" s="117">
        <v>62.2</v>
      </c>
      <c r="H1508" s="117">
        <v>52.9</v>
      </c>
      <c r="I1508" s="117">
        <v>1.5</v>
      </c>
      <c r="J1508" s="116">
        <v>156</v>
      </c>
      <c r="K1508" s="115" t="str">
        <f t="shared" si="23"/>
        <v/>
      </c>
      <c r="L1508" s="114"/>
    </row>
    <row r="1509" spans="1:12" ht="15" customHeight="1" x14ac:dyDescent="0.25">
      <c r="A1509" s="120" t="s">
        <v>926</v>
      </c>
      <c r="B1509" s="119" t="s">
        <v>194</v>
      </c>
      <c r="C1509" s="119" t="s">
        <v>195</v>
      </c>
      <c r="D1509" s="119" t="s">
        <v>925</v>
      </c>
      <c r="E1509" s="119" t="s">
        <v>299</v>
      </c>
      <c r="F1509" s="118" t="s">
        <v>286</v>
      </c>
      <c r="G1509" s="117">
        <v>52.85</v>
      </c>
      <c r="H1509" s="117">
        <v>44.95</v>
      </c>
      <c r="I1509" s="117">
        <v>1.5</v>
      </c>
      <c r="J1509" s="116">
        <v>57</v>
      </c>
      <c r="K1509" s="115" t="str">
        <f t="shared" si="23"/>
        <v/>
      </c>
      <c r="L1509" s="114"/>
    </row>
    <row r="1510" spans="1:12" ht="15" customHeight="1" x14ac:dyDescent="0.25">
      <c r="A1510" s="120" t="s">
        <v>924</v>
      </c>
      <c r="B1510" s="119" t="s">
        <v>923</v>
      </c>
      <c r="C1510" s="119" t="s">
        <v>922</v>
      </c>
      <c r="D1510" s="119" t="s">
        <v>285</v>
      </c>
      <c r="E1510" s="119" t="s">
        <v>878</v>
      </c>
      <c r="F1510" s="118" t="s">
        <v>870</v>
      </c>
      <c r="G1510" s="117">
        <v>15.65</v>
      </c>
      <c r="H1510" s="117">
        <v>14.9</v>
      </c>
      <c r="I1510" s="117"/>
      <c r="J1510" s="116">
        <v>47</v>
      </c>
      <c r="K1510" s="115" t="str">
        <f t="shared" si="23"/>
        <v/>
      </c>
      <c r="L1510" s="114"/>
    </row>
    <row r="1511" spans="1:12" ht="15" customHeight="1" x14ac:dyDescent="0.25">
      <c r="A1511" s="120" t="s">
        <v>921</v>
      </c>
      <c r="B1511" s="119" t="s">
        <v>919</v>
      </c>
      <c r="C1511" s="119" t="s">
        <v>918</v>
      </c>
      <c r="D1511" s="119" t="s">
        <v>285</v>
      </c>
      <c r="E1511" s="119" t="s">
        <v>871</v>
      </c>
      <c r="F1511" s="118" t="s">
        <v>870</v>
      </c>
      <c r="G1511" s="117">
        <v>16.8</v>
      </c>
      <c r="H1511" s="117">
        <v>16</v>
      </c>
      <c r="I1511" s="117"/>
      <c r="J1511" s="116">
        <v>143</v>
      </c>
      <c r="K1511" s="115" t="str">
        <f t="shared" si="23"/>
        <v/>
      </c>
      <c r="L1511" s="114"/>
    </row>
    <row r="1512" spans="1:12" ht="15" customHeight="1" x14ac:dyDescent="0.25">
      <c r="A1512" s="120" t="s">
        <v>920</v>
      </c>
      <c r="B1512" s="119" t="s">
        <v>919</v>
      </c>
      <c r="C1512" s="119" t="s">
        <v>918</v>
      </c>
      <c r="D1512" s="119" t="s">
        <v>285</v>
      </c>
      <c r="E1512" s="119" t="s">
        <v>878</v>
      </c>
      <c r="F1512" s="118" t="s">
        <v>870</v>
      </c>
      <c r="G1512" s="117">
        <v>15.65</v>
      </c>
      <c r="H1512" s="117">
        <v>14.9</v>
      </c>
      <c r="I1512" s="117"/>
      <c r="J1512" s="116">
        <v>85</v>
      </c>
      <c r="K1512" s="115" t="str">
        <f t="shared" si="23"/>
        <v/>
      </c>
      <c r="L1512" s="114"/>
    </row>
    <row r="1513" spans="1:12" ht="15" customHeight="1" x14ac:dyDescent="0.25">
      <c r="A1513" s="120" t="s">
        <v>917</v>
      </c>
      <c r="B1513" s="119" t="s">
        <v>916</v>
      </c>
      <c r="C1513" s="119" t="s">
        <v>915</v>
      </c>
      <c r="D1513" s="119" t="s">
        <v>285</v>
      </c>
      <c r="E1513" s="119" t="s">
        <v>878</v>
      </c>
      <c r="F1513" s="118" t="s">
        <v>870</v>
      </c>
      <c r="G1513" s="117">
        <v>15.65</v>
      </c>
      <c r="H1513" s="117">
        <v>14.9</v>
      </c>
      <c r="I1513" s="117"/>
      <c r="J1513" s="116">
        <v>64</v>
      </c>
      <c r="K1513" s="115" t="str">
        <f t="shared" si="23"/>
        <v/>
      </c>
      <c r="L1513" s="114"/>
    </row>
    <row r="1514" spans="1:12" ht="15" customHeight="1" x14ac:dyDescent="0.25">
      <c r="A1514" s="120" t="s">
        <v>914</v>
      </c>
      <c r="B1514" s="119" t="s">
        <v>912</v>
      </c>
      <c r="C1514" s="119" t="s">
        <v>911</v>
      </c>
      <c r="D1514" s="119" t="s">
        <v>285</v>
      </c>
      <c r="E1514" s="119" t="s">
        <v>871</v>
      </c>
      <c r="F1514" s="118" t="s">
        <v>870</v>
      </c>
      <c r="G1514" s="117">
        <v>16.8</v>
      </c>
      <c r="H1514" s="117">
        <v>16</v>
      </c>
      <c r="I1514" s="117"/>
      <c r="J1514" s="116">
        <v>134</v>
      </c>
      <c r="K1514" s="115" t="str">
        <f t="shared" si="23"/>
        <v/>
      </c>
      <c r="L1514" s="114"/>
    </row>
    <row r="1515" spans="1:12" ht="15" customHeight="1" x14ac:dyDescent="0.25">
      <c r="A1515" s="120" t="s">
        <v>913</v>
      </c>
      <c r="B1515" s="119" t="s">
        <v>912</v>
      </c>
      <c r="C1515" s="119" t="s">
        <v>911</v>
      </c>
      <c r="D1515" s="119" t="s">
        <v>285</v>
      </c>
      <c r="E1515" s="119" t="s">
        <v>878</v>
      </c>
      <c r="F1515" s="118" t="s">
        <v>870</v>
      </c>
      <c r="G1515" s="117">
        <v>15.65</v>
      </c>
      <c r="H1515" s="117">
        <v>14.9</v>
      </c>
      <c r="I1515" s="117"/>
      <c r="J1515" s="116">
        <v>162</v>
      </c>
      <c r="K1515" s="115" t="str">
        <f t="shared" si="23"/>
        <v/>
      </c>
      <c r="L1515" s="114"/>
    </row>
    <row r="1516" spans="1:12" ht="15" customHeight="1" x14ac:dyDescent="0.25">
      <c r="A1516" s="120" t="s">
        <v>910</v>
      </c>
      <c r="B1516" s="119" t="s">
        <v>905</v>
      </c>
      <c r="C1516" s="119" t="s">
        <v>904</v>
      </c>
      <c r="D1516" s="119" t="s">
        <v>285</v>
      </c>
      <c r="E1516" s="119" t="s">
        <v>909</v>
      </c>
      <c r="F1516" s="118" t="s">
        <v>903</v>
      </c>
      <c r="G1516" s="117">
        <v>21.5</v>
      </c>
      <c r="H1516" s="117">
        <v>20.45</v>
      </c>
      <c r="I1516" s="117"/>
      <c r="J1516" s="116">
        <v>28</v>
      </c>
      <c r="K1516" s="115" t="str">
        <f t="shared" si="23"/>
        <v/>
      </c>
      <c r="L1516" s="114"/>
    </row>
    <row r="1517" spans="1:12" ht="15" customHeight="1" x14ac:dyDescent="0.25">
      <c r="A1517" s="120" t="s">
        <v>908</v>
      </c>
      <c r="B1517" s="119" t="s">
        <v>905</v>
      </c>
      <c r="C1517" s="119" t="s">
        <v>904</v>
      </c>
      <c r="D1517" s="119" t="s">
        <v>285</v>
      </c>
      <c r="E1517" s="119" t="s">
        <v>884</v>
      </c>
      <c r="F1517" s="118" t="s">
        <v>903</v>
      </c>
      <c r="G1517" s="117">
        <v>20.350000000000001</v>
      </c>
      <c r="H1517" s="117">
        <v>19.350000000000001</v>
      </c>
      <c r="I1517" s="117"/>
      <c r="J1517" s="116">
        <v>20</v>
      </c>
      <c r="K1517" s="115" t="str">
        <f t="shared" si="23"/>
        <v/>
      </c>
      <c r="L1517" s="114"/>
    </row>
    <row r="1518" spans="1:12" ht="15" customHeight="1" x14ac:dyDescent="0.25">
      <c r="A1518" s="120" t="s">
        <v>907</v>
      </c>
      <c r="B1518" s="119" t="s">
        <v>905</v>
      </c>
      <c r="C1518" s="119" t="s">
        <v>904</v>
      </c>
      <c r="D1518" s="119" t="s">
        <v>285</v>
      </c>
      <c r="E1518" s="119" t="s">
        <v>875</v>
      </c>
      <c r="F1518" s="118" t="s">
        <v>903</v>
      </c>
      <c r="G1518" s="117">
        <v>19.149999999999999</v>
      </c>
      <c r="H1518" s="117">
        <v>18.2</v>
      </c>
      <c r="I1518" s="117"/>
      <c r="J1518" s="116">
        <v>18</v>
      </c>
      <c r="K1518" s="115" t="str">
        <f t="shared" si="23"/>
        <v/>
      </c>
      <c r="L1518" s="114"/>
    </row>
    <row r="1519" spans="1:12" ht="15" customHeight="1" x14ac:dyDescent="0.25">
      <c r="A1519" s="120" t="s">
        <v>906</v>
      </c>
      <c r="B1519" s="119" t="s">
        <v>905</v>
      </c>
      <c r="C1519" s="119" t="s">
        <v>904</v>
      </c>
      <c r="D1519" s="119" t="s">
        <v>285</v>
      </c>
      <c r="E1519" s="119" t="s">
        <v>871</v>
      </c>
      <c r="F1519" s="118" t="s">
        <v>903</v>
      </c>
      <c r="G1519" s="117">
        <v>16.8</v>
      </c>
      <c r="H1519" s="117">
        <v>16</v>
      </c>
      <c r="I1519" s="117"/>
      <c r="J1519" s="116">
        <v>105</v>
      </c>
      <c r="K1519" s="115" t="str">
        <f t="shared" si="23"/>
        <v/>
      </c>
      <c r="L1519" s="114"/>
    </row>
    <row r="1520" spans="1:12" ht="15" customHeight="1" x14ac:dyDescent="0.25">
      <c r="A1520" s="120" t="s">
        <v>902</v>
      </c>
      <c r="B1520" s="119" t="s">
        <v>899</v>
      </c>
      <c r="C1520" s="119" t="s">
        <v>898</v>
      </c>
      <c r="D1520" s="119" t="s">
        <v>285</v>
      </c>
      <c r="E1520" s="119" t="s">
        <v>884</v>
      </c>
      <c r="F1520" s="118" t="s">
        <v>897</v>
      </c>
      <c r="G1520" s="117">
        <v>20.350000000000001</v>
      </c>
      <c r="H1520" s="117">
        <v>19.350000000000001</v>
      </c>
      <c r="I1520" s="117"/>
      <c r="J1520" s="116">
        <v>20</v>
      </c>
      <c r="K1520" s="115" t="str">
        <f t="shared" si="23"/>
        <v/>
      </c>
      <c r="L1520" s="114"/>
    </row>
    <row r="1521" spans="1:12" ht="15" customHeight="1" x14ac:dyDescent="0.25">
      <c r="A1521" s="120" t="s">
        <v>901</v>
      </c>
      <c r="B1521" s="119" t="s">
        <v>899</v>
      </c>
      <c r="C1521" s="119" t="s">
        <v>898</v>
      </c>
      <c r="D1521" s="119" t="s">
        <v>285</v>
      </c>
      <c r="E1521" s="119" t="s">
        <v>875</v>
      </c>
      <c r="F1521" s="118" t="s">
        <v>897</v>
      </c>
      <c r="G1521" s="117">
        <v>19.149999999999999</v>
      </c>
      <c r="H1521" s="117">
        <v>18.2</v>
      </c>
      <c r="I1521" s="117"/>
      <c r="J1521" s="116">
        <v>19</v>
      </c>
      <c r="K1521" s="115" t="str">
        <f t="shared" si="23"/>
        <v/>
      </c>
      <c r="L1521" s="114"/>
    </row>
    <row r="1522" spans="1:12" ht="15" customHeight="1" x14ac:dyDescent="0.25">
      <c r="A1522" s="120" t="s">
        <v>900</v>
      </c>
      <c r="B1522" s="119" t="s">
        <v>899</v>
      </c>
      <c r="C1522" s="119" t="s">
        <v>898</v>
      </c>
      <c r="D1522" s="119" t="s">
        <v>285</v>
      </c>
      <c r="E1522" s="119" t="s">
        <v>878</v>
      </c>
      <c r="F1522" s="118" t="s">
        <v>897</v>
      </c>
      <c r="G1522" s="117">
        <v>15.65</v>
      </c>
      <c r="H1522" s="117">
        <v>14.9</v>
      </c>
      <c r="I1522" s="117"/>
      <c r="J1522" s="116">
        <v>21</v>
      </c>
      <c r="K1522" s="115" t="str">
        <f t="shared" si="23"/>
        <v/>
      </c>
      <c r="L1522" s="114"/>
    </row>
    <row r="1523" spans="1:12" ht="15" customHeight="1" x14ac:dyDescent="0.25">
      <c r="A1523" s="120" t="s">
        <v>896</v>
      </c>
      <c r="B1523" s="119" t="s">
        <v>895</v>
      </c>
      <c r="C1523" s="119" t="s">
        <v>894</v>
      </c>
      <c r="D1523" s="119" t="s">
        <v>285</v>
      </c>
      <c r="E1523" s="119" t="s">
        <v>871</v>
      </c>
      <c r="F1523" s="118" t="s">
        <v>870</v>
      </c>
      <c r="G1523" s="117">
        <v>16.8</v>
      </c>
      <c r="H1523" s="117">
        <v>16</v>
      </c>
      <c r="I1523" s="117"/>
      <c r="J1523" s="116">
        <v>27</v>
      </c>
      <c r="K1523" s="115" t="str">
        <f t="shared" si="23"/>
        <v/>
      </c>
      <c r="L1523" s="114"/>
    </row>
    <row r="1524" spans="1:12" ht="15" customHeight="1" x14ac:dyDescent="0.25">
      <c r="A1524" s="120" t="s">
        <v>893</v>
      </c>
      <c r="B1524" s="119" t="s">
        <v>890</v>
      </c>
      <c r="C1524" s="119" t="s">
        <v>889</v>
      </c>
      <c r="D1524" s="119" t="s">
        <v>285</v>
      </c>
      <c r="E1524" s="119" t="s">
        <v>875</v>
      </c>
      <c r="F1524" s="118" t="s">
        <v>888</v>
      </c>
      <c r="G1524" s="117">
        <v>19.149999999999999</v>
      </c>
      <c r="H1524" s="117">
        <v>18.2</v>
      </c>
      <c r="I1524" s="117"/>
      <c r="J1524" s="116">
        <v>22</v>
      </c>
      <c r="K1524" s="115" t="str">
        <f t="shared" si="23"/>
        <v/>
      </c>
      <c r="L1524" s="114"/>
    </row>
    <row r="1525" spans="1:12" ht="15" customHeight="1" x14ac:dyDescent="0.25">
      <c r="A1525" s="120" t="s">
        <v>892</v>
      </c>
      <c r="B1525" s="119" t="s">
        <v>890</v>
      </c>
      <c r="C1525" s="119" t="s">
        <v>889</v>
      </c>
      <c r="D1525" s="119" t="s">
        <v>285</v>
      </c>
      <c r="E1525" s="119" t="s">
        <v>871</v>
      </c>
      <c r="F1525" s="118" t="s">
        <v>888</v>
      </c>
      <c r="G1525" s="117">
        <v>16.8</v>
      </c>
      <c r="H1525" s="117">
        <v>16</v>
      </c>
      <c r="I1525" s="117"/>
      <c r="J1525" s="116">
        <v>284</v>
      </c>
      <c r="K1525" s="115" t="str">
        <f t="shared" si="23"/>
        <v/>
      </c>
      <c r="L1525" s="114"/>
    </row>
    <row r="1526" spans="1:12" ht="15" customHeight="1" x14ac:dyDescent="0.25">
      <c r="A1526" s="120" t="s">
        <v>891</v>
      </c>
      <c r="B1526" s="119" t="s">
        <v>890</v>
      </c>
      <c r="C1526" s="119" t="s">
        <v>889</v>
      </c>
      <c r="D1526" s="119" t="s">
        <v>285</v>
      </c>
      <c r="E1526" s="119" t="s">
        <v>878</v>
      </c>
      <c r="F1526" s="118" t="s">
        <v>888</v>
      </c>
      <c r="G1526" s="117">
        <v>15.65</v>
      </c>
      <c r="H1526" s="117">
        <v>14.9</v>
      </c>
      <c r="I1526" s="117"/>
      <c r="J1526" s="116">
        <v>136</v>
      </c>
      <c r="K1526" s="115" t="str">
        <f t="shared" si="23"/>
        <v/>
      </c>
      <c r="L1526" s="114"/>
    </row>
    <row r="1527" spans="1:12" ht="15" customHeight="1" x14ac:dyDescent="0.25">
      <c r="A1527" s="120" t="s">
        <v>887</v>
      </c>
      <c r="B1527" s="119" t="s">
        <v>886</v>
      </c>
      <c r="C1527" s="119" t="s">
        <v>885</v>
      </c>
      <c r="D1527" s="119" t="s">
        <v>285</v>
      </c>
      <c r="E1527" s="119" t="s">
        <v>884</v>
      </c>
      <c r="F1527" s="118" t="s">
        <v>883</v>
      </c>
      <c r="G1527" s="117">
        <v>20.350000000000001</v>
      </c>
      <c r="H1527" s="117">
        <v>19.350000000000001</v>
      </c>
      <c r="I1527" s="117"/>
      <c r="J1527" s="116">
        <v>99</v>
      </c>
      <c r="K1527" s="115" t="str">
        <f t="shared" si="23"/>
        <v/>
      </c>
      <c r="L1527" s="114"/>
    </row>
    <row r="1528" spans="1:12" ht="15" customHeight="1" x14ac:dyDescent="0.25">
      <c r="A1528" s="120" t="s">
        <v>882</v>
      </c>
      <c r="B1528" s="119" t="s">
        <v>880</v>
      </c>
      <c r="C1528" s="119" t="s">
        <v>879</v>
      </c>
      <c r="D1528" s="119" t="s">
        <v>285</v>
      </c>
      <c r="E1528" s="119" t="s">
        <v>875</v>
      </c>
      <c r="F1528" s="118" t="s">
        <v>877</v>
      </c>
      <c r="G1528" s="117">
        <v>19.149999999999999</v>
      </c>
      <c r="H1528" s="117">
        <v>18.2</v>
      </c>
      <c r="I1528" s="117"/>
      <c r="J1528" s="116">
        <v>81</v>
      </c>
      <c r="K1528" s="115" t="str">
        <f t="shared" si="23"/>
        <v/>
      </c>
      <c r="L1528" s="114"/>
    </row>
    <row r="1529" spans="1:12" ht="15" customHeight="1" x14ac:dyDescent="0.25">
      <c r="A1529" s="120" t="s">
        <v>881</v>
      </c>
      <c r="B1529" s="119" t="s">
        <v>880</v>
      </c>
      <c r="C1529" s="119" t="s">
        <v>879</v>
      </c>
      <c r="D1529" s="119" t="s">
        <v>285</v>
      </c>
      <c r="E1529" s="119" t="s">
        <v>878</v>
      </c>
      <c r="F1529" s="118" t="s">
        <v>877</v>
      </c>
      <c r="G1529" s="117">
        <v>15.65</v>
      </c>
      <c r="H1529" s="117">
        <v>14.9</v>
      </c>
      <c r="I1529" s="117"/>
      <c r="J1529" s="116">
        <v>49</v>
      </c>
      <c r="K1529" s="115" t="str">
        <f t="shared" si="23"/>
        <v/>
      </c>
      <c r="L1529" s="114"/>
    </row>
    <row r="1530" spans="1:12" ht="15" customHeight="1" x14ac:dyDescent="0.25">
      <c r="A1530" s="120" t="s">
        <v>876</v>
      </c>
      <c r="B1530" s="119" t="s">
        <v>873</v>
      </c>
      <c r="C1530" s="119" t="s">
        <v>872</v>
      </c>
      <c r="D1530" s="119" t="s">
        <v>285</v>
      </c>
      <c r="E1530" s="119" t="s">
        <v>875</v>
      </c>
      <c r="F1530" s="118" t="s">
        <v>870</v>
      </c>
      <c r="G1530" s="117">
        <v>19.149999999999999</v>
      </c>
      <c r="H1530" s="117">
        <v>18.2</v>
      </c>
      <c r="I1530" s="117"/>
      <c r="J1530" s="116">
        <v>299</v>
      </c>
      <c r="K1530" s="115" t="str">
        <f t="shared" si="23"/>
        <v/>
      </c>
      <c r="L1530" s="114"/>
    </row>
    <row r="1531" spans="1:12" ht="15" customHeight="1" x14ac:dyDescent="0.25">
      <c r="A1531" s="120" t="s">
        <v>874</v>
      </c>
      <c r="B1531" s="119" t="s">
        <v>873</v>
      </c>
      <c r="C1531" s="119" t="s">
        <v>872</v>
      </c>
      <c r="D1531" s="119" t="s">
        <v>285</v>
      </c>
      <c r="E1531" s="119" t="s">
        <v>871</v>
      </c>
      <c r="F1531" s="118" t="s">
        <v>870</v>
      </c>
      <c r="G1531" s="117">
        <v>16.5</v>
      </c>
      <c r="H1531" s="117">
        <v>15.7</v>
      </c>
      <c r="I1531" s="117"/>
      <c r="J1531" s="116">
        <v>172</v>
      </c>
      <c r="K1531" s="115" t="str">
        <f t="shared" si="23"/>
        <v/>
      </c>
      <c r="L1531" s="114"/>
    </row>
    <row r="1532" spans="1:12" ht="15" customHeight="1" x14ac:dyDescent="0.25">
      <c r="A1532" s="120" t="s">
        <v>869</v>
      </c>
      <c r="B1532" s="119" t="s">
        <v>867</v>
      </c>
      <c r="C1532" s="119" t="s">
        <v>866</v>
      </c>
      <c r="D1532" s="119" t="s">
        <v>285</v>
      </c>
      <c r="E1532" s="119" t="s">
        <v>297</v>
      </c>
      <c r="F1532" s="118" t="s">
        <v>495</v>
      </c>
      <c r="G1532" s="117">
        <v>52.15</v>
      </c>
      <c r="H1532" s="117">
        <v>44.35</v>
      </c>
      <c r="I1532" s="117"/>
      <c r="J1532" s="116">
        <v>43</v>
      </c>
      <c r="K1532" s="115" t="str">
        <f t="shared" si="23"/>
        <v/>
      </c>
      <c r="L1532" s="114"/>
    </row>
    <row r="1533" spans="1:12" ht="15" customHeight="1" x14ac:dyDescent="0.25">
      <c r="A1533" s="120" t="s">
        <v>868</v>
      </c>
      <c r="B1533" s="119" t="s">
        <v>867</v>
      </c>
      <c r="C1533" s="119" t="s">
        <v>866</v>
      </c>
      <c r="D1533" s="119" t="s">
        <v>285</v>
      </c>
      <c r="E1533" s="119" t="s">
        <v>505</v>
      </c>
      <c r="F1533" s="118" t="s">
        <v>495</v>
      </c>
      <c r="G1533" s="117">
        <v>15.35</v>
      </c>
      <c r="H1533" s="117">
        <v>13.05</v>
      </c>
      <c r="I1533" s="117"/>
      <c r="J1533" s="116">
        <v>9</v>
      </c>
      <c r="K1533" s="115" t="str">
        <f t="shared" si="23"/>
        <v/>
      </c>
      <c r="L1533" s="114"/>
    </row>
    <row r="1534" spans="1:12" ht="15" customHeight="1" x14ac:dyDescent="0.25">
      <c r="A1534" s="120" t="s">
        <v>865</v>
      </c>
      <c r="B1534" s="119" t="s">
        <v>857</v>
      </c>
      <c r="C1534" s="119" t="s">
        <v>856</v>
      </c>
      <c r="D1534" s="119" t="s">
        <v>285</v>
      </c>
      <c r="E1534" s="119" t="s">
        <v>299</v>
      </c>
      <c r="F1534" s="118" t="s">
        <v>286</v>
      </c>
      <c r="G1534" s="117">
        <v>54.2</v>
      </c>
      <c r="H1534" s="117">
        <v>46.1</v>
      </c>
      <c r="I1534" s="117"/>
      <c r="J1534" s="116">
        <v>70</v>
      </c>
      <c r="K1534" s="115" t="str">
        <f t="shared" si="23"/>
        <v/>
      </c>
      <c r="L1534" s="114"/>
    </row>
    <row r="1535" spans="1:12" ht="15" customHeight="1" x14ac:dyDescent="0.25">
      <c r="A1535" s="120" t="s">
        <v>864</v>
      </c>
      <c r="B1535" s="119" t="s">
        <v>857</v>
      </c>
      <c r="C1535" s="119" t="s">
        <v>856</v>
      </c>
      <c r="D1535" s="119" t="s">
        <v>285</v>
      </c>
      <c r="E1535" s="119" t="s">
        <v>297</v>
      </c>
      <c r="F1535" s="118" t="s">
        <v>286</v>
      </c>
      <c r="G1535" s="117">
        <v>45.75</v>
      </c>
      <c r="H1535" s="117">
        <v>38.9</v>
      </c>
      <c r="I1535" s="117"/>
      <c r="J1535" s="116">
        <v>16</v>
      </c>
      <c r="K1535" s="115" t="str">
        <f t="shared" si="23"/>
        <v/>
      </c>
      <c r="L1535" s="114"/>
    </row>
    <row r="1536" spans="1:12" ht="15" customHeight="1" x14ac:dyDescent="0.25">
      <c r="A1536" s="120" t="s">
        <v>863</v>
      </c>
      <c r="B1536" s="119" t="s">
        <v>857</v>
      </c>
      <c r="C1536" s="119" t="s">
        <v>856</v>
      </c>
      <c r="D1536" s="119" t="s">
        <v>285</v>
      </c>
      <c r="E1536" s="119" t="s">
        <v>295</v>
      </c>
      <c r="F1536" s="118" t="s">
        <v>286</v>
      </c>
      <c r="G1536" s="117">
        <v>39.35</v>
      </c>
      <c r="H1536" s="117">
        <v>33.450000000000003</v>
      </c>
      <c r="I1536" s="117"/>
      <c r="J1536" s="116">
        <v>45</v>
      </c>
      <c r="K1536" s="115" t="str">
        <f t="shared" si="23"/>
        <v/>
      </c>
      <c r="L1536" s="114"/>
    </row>
    <row r="1537" spans="1:12" ht="15" customHeight="1" x14ac:dyDescent="0.25">
      <c r="A1537" s="120" t="s">
        <v>862</v>
      </c>
      <c r="B1537" s="119" t="s">
        <v>857</v>
      </c>
      <c r="C1537" s="119" t="s">
        <v>856</v>
      </c>
      <c r="D1537" s="119" t="s">
        <v>285</v>
      </c>
      <c r="E1537" s="119" t="s">
        <v>293</v>
      </c>
      <c r="F1537" s="118" t="s">
        <v>286</v>
      </c>
      <c r="G1537" s="117">
        <v>31.6</v>
      </c>
      <c r="H1537" s="117">
        <v>26.9</v>
      </c>
      <c r="I1537" s="117"/>
      <c r="J1537" s="116">
        <v>62</v>
      </c>
      <c r="K1537" s="115" t="str">
        <f t="shared" si="23"/>
        <v/>
      </c>
      <c r="L1537" s="114"/>
    </row>
    <row r="1538" spans="1:12" ht="15" customHeight="1" x14ac:dyDescent="0.25">
      <c r="A1538" s="120" t="s">
        <v>861</v>
      </c>
      <c r="B1538" s="119" t="s">
        <v>857</v>
      </c>
      <c r="C1538" s="119" t="s">
        <v>856</v>
      </c>
      <c r="D1538" s="119" t="s">
        <v>285</v>
      </c>
      <c r="E1538" s="119" t="s">
        <v>597</v>
      </c>
      <c r="F1538" s="118" t="s">
        <v>286</v>
      </c>
      <c r="G1538" s="117">
        <v>26.85</v>
      </c>
      <c r="H1538" s="117">
        <v>22.85</v>
      </c>
      <c r="I1538" s="117"/>
      <c r="J1538" s="116">
        <v>8</v>
      </c>
      <c r="K1538" s="115" t="str">
        <f t="shared" si="23"/>
        <v/>
      </c>
      <c r="L1538" s="114"/>
    </row>
    <row r="1539" spans="1:12" ht="15" customHeight="1" x14ac:dyDescent="0.25">
      <c r="A1539" s="120" t="s">
        <v>860</v>
      </c>
      <c r="B1539" s="119" t="s">
        <v>857</v>
      </c>
      <c r="C1539" s="119" t="s">
        <v>856</v>
      </c>
      <c r="D1539" s="119" t="s">
        <v>285</v>
      </c>
      <c r="E1539" s="119" t="s">
        <v>315</v>
      </c>
      <c r="F1539" s="118" t="s">
        <v>286</v>
      </c>
      <c r="G1539" s="117">
        <v>23.45</v>
      </c>
      <c r="H1539" s="117">
        <v>19.95</v>
      </c>
      <c r="I1539" s="117"/>
      <c r="J1539" s="116">
        <v>75</v>
      </c>
      <c r="K1539" s="115" t="str">
        <f t="shared" si="23"/>
        <v/>
      </c>
      <c r="L1539" s="114"/>
    </row>
    <row r="1540" spans="1:12" ht="15" customHeight="1" x14ac:dyDescent="0.25">
      <c r="A1540" s="120" t="s">
        <v>859</v>
      </c>
      <c r="B1540" s="119" t="s">
        <v>857</v>
      </c>
      <c r="C1540" s="119" t="s">
        <v>856</v>
      </c>
      <c r="D1540" s="119" t="s">
        <v>285</v>
      </c>
      <c r="E1540" s="119" t="s">
        <v>311</v>
      </c>
      <c r="F1540" s="118" t="s">
        <v>286</v>
      </c>
      <c r="G1540" s="117">
        <v>20.7</v>
      </c>
      <c r="H1540" s="117">
        <v>17.600000000000001</v>
      </c>
      <c r="I1540" s="117"/>
      <c r="J1540" s="116">
        <v>96</v>
      </c>
      <c r="K1540" s="115" t="str">
        <f t="shared" si="23"/>
        <v/>
      </c>
      <c r="L1540" s="114"/>
    </row>
    <row r="1541" spans="1:12" ht="15" customHeight="1" x14ac:dyDescent="0.25">
      <c r="A1541" s="120" t="s">
        <v>858</v>
      </c>
      <c r="B1541" s="119" t="s">
        <v>857</v>
      </c>
      <c r="C1541" s="119" t="s">
        <v>856</v>
      </c>
      <c r="D1541" s="119" t="s">
        <v>285</v>
      </c>
      <c r="E1541" s="119" t="s">
        <v>305</v>
      </c>
      <c r="F1541" s="118" t="s">
        <v>286</v>
      </c>
      <c r="G1541" s="117">
        <v>18.149999999999999</v>
      </c>
      <c r="H1541" s="117">
        <v>15.45</v>
      </c>
      <c r="I1541" s="117"/>
      <c r="J1541" s="116">
        <v>29</v>
      </c>
      <c r="K1541" s="115" t="str">
        <f t="shared" si="23"/>
        <v/>
      </c>
      <c r="L1541" s="114"/>
    </row>
    <row r="1542" spans="1:12" ht="15" customHeight="1" x14ac:dyDescent="0.25">
      <c r="A1542" s="120" t="s">
        <v>855</v>
      </c>
      <c r="B1542" s="119" t="s">
        <v>852</v>
      </c>
      <c r="C1542" s="119" t="s">
        <v>851</v>
      </c>
      <c r="D1542" s="119" t="s">
        <v>285</v>
      </c>
      <c r="E1542" s="119" t="s">
        <v>297</v>
      </c>
      <c r="F1542" s="118" t="s">
        <v>373</v>
      </c>
      <c r="G1542" s="117">
        <v>53.7</v>
      </c>
      <c r="H1542" s="117">
        <v>45.65</v>
      </c>
      <c r="I1542" s="117"/>
      <c r="J1542" s="116">
        <v>7</v>
      </c>
      <c r="K1542" s="115" t="str">
        <f t="shared" si="23"/>
        <v/>
      </c>
      <c r="L1542" s="114"/>
    </row>
    <row r="1543" spans="1:12" ht="15" customHeight="1" x14ac:dyDescent="0.25">
      <c r="A1543" s="120" t="s">
        <v>854</v>
      </c>
      <c r="B1543" s="119" t="s">
        <v>852</v>
      </c>
      <c r="C1543" s="119" t="s">
        <v>851</v>
      </c>
      <c r="D1543" s="119" t="s">
        <v>285</v>
      </c>
      <c r="E1543" s="119" t="s">
        <v>295</v>
      </c>
      <c r="F1543" s="118" t="s">
        <v>373</v>
      </c>
      <c r="G1543" s="117">
        <v>44.25</v>
      </c>
      <c r="H1543" s="117">
        <v>37.65</v>
      </c>
      <c r="I1543" s="117"/>
      <c r="J1543" s="116">
        <v>56</v>
      </c>
      <c r="K1543" s="115" t="str">
        <f t="shared" si="23"/>
        <v/>
      </c>
      <c r="L1543" s="114"/>
    </row>
    <row r="1544" spans="1:12" ht="15" customHeight="1" x14ac:dyDescent="0.25">
      <c r="A1544" s="120" t="s">
        <v>853</v>
      </c>
      <c r="B1544" s="119" t="s">
        <v>852</v>
      </c>
      <c r="C1544" s="119" t="s">
        <v>851</v>
      </c>
      <c r="D1544" s="119" t="s">
        <v>285</v>
      </c>
      <c r="E1544" s="119" t="s">
        <v>315</v>
      </c>
      <c r="F1544" s="118" t="s">
        <v>373</v>
      </c>
      <c r="G1544" s="117">
        <v>29.35</v>
      </c>
      <c r="H1544" s="117">
        <v>24.95</v>
      </c>
      <c r="I1544" s="117"/>
      <c r="J1544" s="116">
        <v>28</v>
      </c>
      <c r="K1544" s="115" t="str">
        <f t="shared" si="23"/>
        <v/>
      </c>
      <c r="L1544" s="114"/>
    </row>
    <row r="1545" spans="1:12" ht="15" customHeight="1" x14ac:dyDescent="0.25">
      <c r="A1545" s="120" t="s">
        <v>850</v>
      </c>
      <c r="B1545" s="119" t="s">
        <v>845</v>
      </c>
      <c r="C1545" s="119" t="s">
        <v>844</v>
      </c>
      <c r="D1545" s="119" t="s">
        <v>285</v>
      </c>
      <c r="E1545" s="119" t="s">
        <v>426</v>
      </c>
      <c r="F1545" s="118" t="s">
        <v>373</v>
      </c>
      <c r="G1545" s="117">
        <v>102.2</v>
      </c>
      <c r="H1545" s="117">
        <v>86.9</v>
      </c>
      <c r="I1545" s="117"/>
      <c r="J1545" s="116">
        <v>32</v>
      </c>
      <c r="K1545" s="115" t="str">
        <f t="shared" si="23"/>
        <v/>
      </c>
      <c r="L1545" s="114"/>
    </row>
    <row r="1546" spans="1:12" ht="15" customHeight="1" x14ac:dyDescent="0.25">
      <c r="A1546" s="120" t="s">
        <v>849</v>
      </c>
      <c r="B1546" s="119" t="s">
        <v>845</v>
      </c>
      <c r="C1546" s="119" t="s">
        <v>844</v>
      </c>
      <c r="D1546" s="119" t="s">
        <v>285</v>
      </c>
      <c r="E1546" s="119" t="s">
        <v>287</v>
      </c>
      <c r="F1546" s="118" t="s">
        <v>373</v>
      </c>
      <c r="G1546" s="117">
        <v>28</v>
      </c>
      <c r="H1546" s="117">
        <v>23.8</v>
      </c>
      <c r="I1546" s="117"/>
      <c r="J1546" s="116">
        <v>360</v>
      </c>
      <c r="K1546" s="115" t="str">
        <f t="shared" si="23"/>
        <v/>
      </c>
      <c r="L1546" s="114"/>
    </row>
    <row r="1547" spans="1:12" ht="15" customHeight="1" x14ac:dyDescent="0.25">
      <c r="A1547" s="120" t="s">
        <v>848</v>
      </c>
      <c r="B1547" s="119" t="s">
        <v>845</v>
      </c>
      <c r="C1547" s="119" t="s">
        <v>844</v>
      </c>
      <c r="D1547" s="119" t="s">
        <v>285</v>
      </c>
      <c r="E1547" s="119" t="s">
        <v>315</v>
      </c>
      <c r="F1547" s="118" t="s">
        <v>373</v>
      </c>
      <c r="G1547" s="117">
        <v>23.4</v>
      </c>
      <c r="H1547" s="117">
        <v>19.899999999999999</v>
      </c>
      <c r="I1547" s="117"/>
      <c r="J1547" s="116">
        <v>324</v>
      </c>
      <c r="K1547" s="115" t="str">
        <f t="shared" ref="K1547:K1610" si="24">IF(L1547="","",IF(L1547&lt;50,G1547-($K$9*G1547),IF(L1547&gt;=50,H1547-($K$9*H1547))))</f>
        <v/>
      </c>
      <c r="L1547" s="114"/>
    </row>
    <row r="1548" spans="1:12" ht="15" customHeight="1" x14ac:dyDescent="0.25">
      <c r="A1548" s="120" t="s">
        <v>847</v>
      </c>
      <c r="B1548" s="119" t="s">
        <v>845</v>
      </c>
      <c r="C1548" s="119" t="s">
        <v>844</v>
      </c>
      <c r="D1548" s="119" t="s">
        <v>285</v>
      </c>
      <c r="E1548" s="119" t="s">
        <v>311</v>
      </c>
      <c r="F1548" s="118" t="s">
        <v>373</v>
      </c>
      <c r="G1548" s="117">
        <v>20.7</v>
      </c>
      <c r="H1548" s="117">
        <v>17.600000000000001</v>
      </c>
      <c r="I1548" s="117"/>
      <c r="J1548" s="116">
        <v>76</v>
      </c>
      <c r="K1548" s="115" t="str">
        <f t="shared" si="24"/>
        <v/>
      </c>
      <c r="L1548" s="114"/>
    </row>
    <row r="1549" spans="1:12" ht="15" customHeight="1" x14ac:dyDescent="0.25">
      <c r="A1549" s="120" t="s">
        <v>846</v>
      </c>
      <c r="B1549" s="119" t="s">
        <v>845</v>
      </c>
      <c r="C1549" s="119" t="s">
        <v>844</v>
      </c>
      <c r="D1549" s="119" t="s">
        <v>285</v>
      </c>
      <c r="E1549" s="119" t="s">
        <v>305</v>
      </c>
      <c r="F1549" s="118" t="s">
        <v>373</v>
      </c>
      <c r="G1549" s="117">
        <v>16.399999999999999</v>
      </c>
      <c r="H1549" s="117">
        <v>13.95</v>
      </c>
      <c r="I1549" s="117"/>
      <c r="J1549" s="116">
        <v>139</v>
      </c>
      <c r="K1549" s="115" t="str">
        <f t="shared" si="24"/>
        <v/>
      </c>
      <c r="L1549" s="114"/>
    </row>
    <row r="1550" spans="1:12" ht="15" customHeight="1" x14ac:dyDescent="0.25">
      <c r="A1550" s="120" t="s">
        <v>843</v>
      </c>
      <c r="B1550" s="119" t="s">
        <v>831</v>
      </c>
      <c r="C1550" s="119" t="s">
        <v>830</v>
      </c>
      <c r="D1550" s="119" t="s">
        <v>285</v>
      </c>
      <c r="E1550" s="119" t="s">
        <v>426</v>
      </c>
      <c r="F1550" s="118" t="s">
        <v>373</v>
      </c>
      <c r="G1550" s="117">
        <v>101.15</v>
      </c>
      <c r="H1550" s="117">
        <v>86</v>
      </c>
      <c r="I1550" s="117"/>
      <c r="J1550" s="116">
        <v>117</v>
      </c>
      <c r="K1550" s="115" t="str">
        <f t="shared" si="24"/>
        <v/>
      </c>
      <c r="L1550" s="114"/>
    </row>
    <row r="1551" spans="1:12" ht="15" customHeight="1" x14ac:dyDescent="0.25">
      <c r="A1551" s="120" t="s">
        <v>842</v>
      </c>
      <c r="B1551" s="119" t="s">
        <v>831</v>
      </c>
      <c r="C1551" s="119" t="s">
        <v>830</v>
      </c>
      <c r="D1551" s="119" t="s">
        <v>285</v>
      </c>
      <c r="E1551" s="119" t="s">
        <v>371</v>
      </c>
      <c r="F1551" s="118" t="s">
        <v>373</v>
      </c>
      <c r="G1551" s="117">
        <v>87.4</v>
      </c>
      <c r="H1551" s="117">
        <v>74.3</v>
      </c>
      <c r="I1551" s="117"/>
      <c r="J1551" s="116">
        <v>46</v>
      </c>
      <c r="K1551" s="115" t="str">
        <f t="shared" si="24"/>
        <v/>
      </c>
      <c r="L1551" s="114"/>
    </row>
    <row r="1552" spans="1:12" ht="15" customHeight="1" x14ac:dyDescent="0.25">
      <c r="A1552" s="120" t="s">
        <v>841</v>
      </c>
      <c r="B1552" s="119" t="s">
        <v>831</v>
      </c>
      <c r="C1552" s="119" t="s">
        <v>830</v>
      </c>
      <c r="D1552" s="119" t="s">
        <v>285</v>
      </c>
      <c r="E1552" s="119" t="s">
        <v>301</v>
      </c>
      <c r="F1552" s="118" t="s">
        <v>373</v>
      </c>
      <c r="G1552" s="117">
        <v>62.6</v>
      </c>
      <c r="H1552" s="117">
        <v>53.25</v>
      </c>
      <c r="I1552" s="117"/>
      <c r="J1552" s="116">
        <v>500</v>
      </c>
      <c r="K1552" s="115" t="str">
        <f t="shared" si="24"/>
        <v/>
      </c>
      <c r="L1552" s="114"/>
    </row>
    <row r="1553" spans="1:12" ht="15" customHeight="1" x14ac:dyDescent="0.25">
      <c r="A1553" s="120" t="s">
        <v>840</v>
      </c>
      <c r="B1553" s="119" t="s">
        <v>831</v>
      </c>
      <c r="C1553" s="119" t="s">
        <v>830</v>
      </c>
      <c r="D1553" s="119" t="s">
        <v>285</v>
      </c>
      <c r="E1553" s="119" t="s">
        <v>299</v>
      </c>
      <c r="F1553" s="118" t="s">
        <v>373</v>
      </c>
      <c r="G1553" s="117">
        <v>53.7</v>
      </c>
      <c r="H1553" s="117">
        <v>45.65</v>
      </c>
      <c r="I1553" s="117"/>
      <c r="J1553" s="116">
        <v>500</v>
      </c>
      <c r="K1553" s="115" t="str">
        <f t="shared" si="24"/>
        <v/>
      </c>
      <c r="L1553" s="114"/>
    </row>
    <row r="1554" spans="1:12" ht="15" customHeight="1" x14ac:dyDescent="0.25">
      <c r="A1554" s="120" t="s">
        <v>839</v>
      </c>
      <c r="B1554" s="119" t="s">
        <v>831</v>
      </c>
      <c r="C1554" s="119" t="s">
        <v>830</v>
      </c>
      <c r="D1554" s="119" t="s">
        <v>285</v>
      </c>
      <c r="E1554" s="119" t="s">
        <v>297</v>
      </c>
      <c r="F1554" s="118" t="s">
        <v>373</v>
      </c>
      <c r="G1554" s="117">
        <v>46.7</v>
      </c>
      <c r="H1554" s="117">
        <v>39.700000000000003</v>
      </c>
      <c r="I1554" s="117"/>
      <c r="J1554" s="116">
        <v>131</v>
      </c>
      <c r="K1554" s="115" t="str">
        <f t="shared" si="24"/>
        <v/>
      </c>
      <c r="L1554" s="114"/>
    </row>
    <row r="1555" spans="1:12" ht="15" customHeight="1" x14ac:dyDescent="0.25">
      <c r="A1555" s="120" t="s">
        <v>838</v>
      </c>
      <c r="B1555" s="119" t="s">
        <v>831</v>
      </c>
      <c r="C1555" s="119" t="s">
        <v>830</v>
      </c>
      <c r="D1555" s="119" t="s">
        <v>285</v>
      </c>
      <c r="E1555" s="119" t="s">
        <v>295</v>
      </c>
      <c r="F1555" s="118" t="s">
        <v>373</v>
      </c>
      <c r="G1555" s="117">
        <v>39</v>
      </c>
      <c r="H1555" s="117">
        <v>33.15</v>
      </c>
      <c r="I1555" s="117"/>
      <c r="J1555" s="116">
        <v>21</v>
      </c>
      <c r="K1555" s="115" t="str">
        <f t="shared" si="24"/>
        <v/>
      </c>
      <c r="L1555" s="114"/>
    </row>
    <row r="1556" spans="1:12" ht="15" customHeight="1" x14ac:dyDescent="0.25">
      <c r="A1556" s="120" t="s">
        <v>837</v>
      </c>
      <c r="B1556" s="119" t="s">
        <v>831</v>
      </c>
      <c r="C1556" s="119" t="s">
        <v>830</v>
      </c>
      <c r="D1556" s="119" t="s">
        <v>285</v>
      </c>
      <c r="E1556" s="119" t="s">
        <v>319</v>
      </c>
      <c r="F1556" s="118" t="s">
        <v>373</v>
      </c>
      <c r="G1556" s="117">
        <v>33.5</v>
      </c>
      <c r="H1556" s="117">
        <v>28.5</v>
      </c>
      <c r="I1556" s="117"/>
      <c r="J1556" s="116">
        <v>203</v>
      </c>
      <c r="K1556" s="115" t="str">
        <f t="shared" si="24"/>
        <v/>
      </c>
      <c r="L1556" s="114"/>
    </row>
    <row r="1557" spans="1:12" ht="15" customHeight="1" x14ac:dyDescent="0.25">
      <c r="A1557" s="120" t="s">
        <v>836</v>
      </c>
      <c r="B1557" s="119" t="s">
        <v>831</v>
      </c>
      <c r="C1557" s="119" t="s">
        <v>830</v>
      </c>
      <c r="D1557" s="119" t="s">
        <v>285</v>
      </c>
      <c r="E1557" s="119" t="s">
        <v>291</v>
      </c>
      <c r="F1557" s="118" t="s">
        <v>373</v>
      </c>
      <c r="G1557" s="117">
        <v>30.75</v>
      </c>
      <c r="H1557" s="117">
        <v>26.15</v>
      </c>
      <c r="I1557" s="117"/>
      <c r="J1557" s="116">
        <v>500</v>
      </c>
      <c r="K1557" s="115" t="str">
        <f t="shared" si="24"/>
        <v/>
      </c>
      <c r="L1557" s="114"/>
    </row>
    <row r="1558" spans="1:12" ht="15" customHeight="1" x14ac:dyDescent="0.25">
      <c r="A1558" s="120" t="s">
        <v>835</v>
      </c>
      <c r="B1558" s="119" t="s">
        <v>831</v>
      </c>
      <c r="C1558" s="119" t="s">
        <v>830</v>
      </c>
      <c r="D1558" s="119" t="s">
        <v>285</v>
      </c>
      <c r="E1558" s="119" t="s">
        <v>287</v>
      </c>
      <c r="F1558" s="118" t="s">
        <v>373</v>
      </c>
      <c r="G1558" s="117">
        <v>27.75</v>
      </c>
      <c r="H1558" s="117">
        <v>23.6</v>
      </c>
      <c r="I1558" s="117"/>
      <c r="J1558" s="116">
        <v>500</v>
      </c>
      <c r="K1558" s="115" t="str">
        <f t="shared" si="24"/>
        <v/>
      </c>
      <c r="L1558" s="114"/>
    </row>
    <row r="1559" spans="1:12" ht="15" customHeight="1" x14ac:dyDescent="0.25">
      <c r="A1559" s="120" t="s">
        <v>834</v>
      </c>
      <c r="B1559" s="119" t="s">
        <v>831</v>
      </c>
      <c r="C1559" s="119" t="s">
        <v>830</v>
      </c>
      <c r="D1559" s="119" t="s">
        <v>285</v>
      </c>
      <c r="E1559" s="119" t="s">
        <v>315</v>
      </c>
      <c r="F1559" s="118" t="s">
        <v>373</v>
      </c>
      <c r="G1559" s="117">
        <v>23.25</v>
      </c>
      <c r="H1559" s="117">
        <v>19.8</v>
      </c>
      <c r="I1559" s="117"/>
      <c r="J1559" s="116">
        <v>500</v>
      </c>
      <c r="K1559" s="115" t="str">
        <f t="shared" si="24"/>
        <v/>
      </c>
      <c r="L1559" s="114"/>
    </row>
    <row r="1560" spans="1:12" ht="15" customHeight="1" x14ac:dyDescent="0.25">
      <c r="A1560" s="120" t="s">
        <v>833</v>
      </c>
      <c r="B1560" s="119" t="s">
        <v>831</v>
      </c>
      <c r="C1560" s="119" t="s">
        <v>830</v>
      </c>
      <c r="D1560" s="119" t="s">
        <v>285</v>
      </c>
      <c r="E1560" s="119" t="s">
        <v>311</v>
      </c>
      <c r="F1560" s="118" t="s">
        <v>373</v>
      </c>
      <c r="G1560" s="117">
        <v>20.5</v>
      </c>
      <c r="H1560" s="117">
        <v>17.45</v>
      </c>
      <c r="I1560" s="117"/>
      <c r="J1560" s="116">
        <v>142</v>
      </c>
      <c r="K1560" s="115" t="str">
        <f t="shared" si="24"/>
        <v/>
      </c>
      <c r="L1560" s="114"/>
    </row>
    <row r="1561" spans="1:12" ht="15" customHeight="1" x14ac:dyDescent="0.25">
      <c r="A1561" s="120" t="s">
        <v>832</v>
      </c>
      <c r="B1561" s="119" t="s">
        <v>831</v>
      </c>
      <c r="C1561" s="119" t="s">
        <v>830</v>
      </c>
      <c r="D1561" s="119" t="s">
        <v>285</v>
      </c>
      <c r="E1561" s="119" t="s">
        <v>305</v>
      </c>
      <c r="F1561" s="118" t="s">
        <v>373</v>
      </c>
      <c r="G1561" s="117">
        <v>16.25</v>
      </c>
      <c r="H1561" s="117">
        <v>13.85</v>
      </c>
      <c r="I1561" s="117"/>
      <c r="J1561" s="116">
        <v>500</v>
      </c>
      <c r="K1561" s="115" t="str">
        <f t="shared" si="24"/>
        <v/>
      </c>
      <c r="L1561" s="114"/>
    </row>
    <row r="1562" spans="1:12" ht="15" customHeight="1" x14ac:dyDescent="0.25">
      <c r="A1562" s="120" t="s">
        <v>829</v>
      </c>
      <c r="B1562" s="119" t="s">
        <v>820</v>
      </c>
      <c r="C1562" s="119" t="s">
        <v>819</v>
      </c>
      <c r="D1562" s="119" t="s">
        <v>285</v>
      </c>
      <c r="E1562" s="119" t="s">
        <v>299</v>
      </c>
      <c r="F1562" s="118" t="s">
        <v>286</v>
      </c>
      <c r="G1562" s="117">
        <v>60.85</v>
      </c>
      <c r="H1562" s="117">
        <v>51.75</v>
      </c>
      <c r="I1562" s="117"/>
      <c r="J1562" s="116">
        <v>57</v>
      </c>
      <c r="K1562" s="115" t="str">
        <f t="shared" si="24"/>
        <v/>
      </c>
      <c r="L1562" s="114"/>
    </row>
    <row r="1563" spans="1:12" ht="15" customHeight="1" x14ac:dyDescent="0.25">
      <c r="A1563" s="120" t="s">
        <v>828</v>
      </c>
      <c r="B1563" s="119" t="s">
        <v>820</v>
      </c>
      <c r="C1563" s="119" t="s">
        <v>819</v>
      </c>
      <c r="D1563" s="119" t="s">
        <v>285</v>
      </c>
      <c r="E1563" s="119" t="s">
        <v>297</v>
      </c>
      <c r="F1563" s="118" t="s">
        <v>286</v>
      </c>
      <c r="G1563" s="117">
        <v>50.1</v>
      </c>
      <c r="H1563" s="117">
        <v>42.6</v>
      </c>
      <c r="I1563" s="117"/>
      <c r="J1563" s="116">
        <v>264</v>
      </c>
      <c r="K1563" s="115" t="str">
        <f t="shared" si="24"/>
        <v/>
      </c>
      <c r="L1563" s="114"/>
    </row>
    <row r="1564" spans="1:12" ht="15" customHeight="1" x14ac:dyDescent="0.25">
      <c r="A1564" s="120" t="s">
        <v>827</v>
      </c>
      <c r="B1564" s="119" t="s">
        <v>820</v>
      </c>
      <c r="C1564" s="119" t="s">
        <v>819</v>
      </c>
      <c r="D1564" s="119" t="s">
        <v>285</v>
      </c>
      <c r="E1564" s="119" t="s">
        <v>295</v>
      </c>
      <c r="F1564" s="118" t="s">
        <v>286</v>
      </c>
      <c r="G1564" s="117">
        <v>39.450000000000003</v>
      </c>
      <c r="H1564" s="117">
        <v>33.549999999999997</v>
      </c>
      <c r="I1564" s="117"/>
      <c r="J1564" s="116">
        <v>274</v>
      </c>
      <c r="K1564" s="115" t="str">
        <f t="shared" si="24"/>
        <v/>
      </c>
      <c r="L1564" s="114"/>
    </row>
    <row r="1565" spans="1:12" ht="15" customHeight="1" x14ac:dyDescent="0.25">
      <c r="A1565" s="120" t="s">
        <v>826</v>
      </c>
      <c r="B1565" s="119" t="s">
        <v>820</v>
      </c>
      <c r="C1565" s="119" t="s">
        <v>819</v>
      </c>
      <c r="D1565" s="119" t="s">
        <v>285</v>
      </c>
      <c r="E1565" s="119" t="s">
        <v>293</v>
      </c>
      <c r="F1565" s="118" t="s">
        <v>286</v>
      </c>
      <c r="G1565" s="117">
        <v>32.85</v>
      </c>
      <c r="H1565" s="117">
        <v>27.95</v>
      </c>
      <c r="I1565" s="117"/>
      <c r="J1565" s="116">
        <v>144</v>
      </c>
      <c r="K1565" s="115" t="str">
        <f t="shared" si="24"/>
        <v/>
      </c>
      <c r="L1565" s="114"/>
    </row>
    <row r="1566" spans="1:12" ht="15" customHeight="1" x14ac:dyDescent="0.25">
      <c r="A1566" s="120" t="s">
        <v>825</v>
      </c>
      <c r="B1566" s="119" t="s">
        <v>820</v>
      </c>
      <c r="C1566" s="119" t="s">
        <v>819</v>
      </c>
      <c r="D1566" s="119" t="s">
        <v>285</v>
      </c>
      <c r="E1566" s="119" t="s">
        <v>319</v>
      </c>
      <c r="F1566" s="118" t="s">
        <v>286</v>
      </c>
      <c r="G1566" s="117">
        <v>35.549999999999997</v>
      </c>
      <c r="H1566" s="117">
        <v>30.25</v>
      </c>
      <c r="I1566" s="117"/>
      <c r="J1566" s="116">
        <v>15</v>
      </c>
      <c r="K1566" s="115" t="str">
        <f t="shared" si="24"/>
        <v/>
      </c>
      <c r="L1566" s="114"/>
    </row>
    <row r="1567" spans="1:12" ht="15" customHeight="1" x14ac:dyDescent="0.25">
      <c r="A1567" s="120" t="s">
        <v>824</v>
      </c>
      <c r="B1567" s="119" t="s">
        <v>820</v>
      </c>
      <c r="C1567" s="119" t="s">
        <v>819</v>
      </c>
      <c r="D1567" s="119" t="s">
        <v>285</v>
      </c>
      <c r="E1567" s="119" t="s">
        <v>291</v>
      </c>
      <c r="F1567" s="118" t="s">
        <v>286</v>
      </c>
      <c r="G1567" s="117">
        <v>33.15</v>
      </c>
      <c r="H1567" s="117">
        <v>28.2</v>
      </c>
      <c r="I1567" s="117"/>
      <c r="J1567" s="116">
        <v>178</v>
      </c>
      <c r="K1567" s="115" t="str">
        <f t="shared" si="24"/>
        <v/>
      </c>
      <c r="L1567" s="114"/>
    </row>
    <row r="1568" spans="1:12" ht="15" customHeight="1" x14ac:dyDescent="0.25">
      <c r="A1568" s="120" t="s">
        <v>823</v>
      </c>
      <c r="B1568" s="119" t="s">
        <v>820</v>
      </c>
      <c r="C1568" s="119" t="s">
        <v>819</v>
      </c>
      <c r="D1568" s="119" t="s">
        <v>285</v>
      </c>
      <c r="E1568" s="119" t="s">
        <v>287</v>
      </c>
      <c r="F1568" s="118" t="s">
        <v>286</v>
      </c>
      <c r="G1568" s="117">
        <v>30.55</v>
      </c>
      <c r="H1568" s="117">
        <v>26</v>
      </c>
      <c r="I1568" s="117"/>
      <c r="J1568" s="116">
        <v>341</v>
      </c>
      <c r="K1568" s="115" t="str">
        <f t="shared" si="24"/>
        <v/>
      </c>
      <c r="L1568" s="114"/>
    </row>
    <row r="1569" spans="1:12" ht="15" customHeight="1" x14ac:dyDescent="0.25">
      <c r="A1569" s="120" t="s">
        <v>822</v>
      </c>
      <c r="B1569" s="119" t="s">
        <v>820</v>
      </c>
      <c r="C1569" s="119" t="s">
        <v>819</v>
      </c>
      <c r="D1569" s="119" t="s">
        <v>285</v>
      </c>
      <c r="E1569" s="119" t="s">
        <v>315</v>
      </c>
      <c r="F1569" s="118" t="s">
        <v>286</v>
      </c>
      <c r="G1569" s="117">
        <v>26.2</v>
      </c>
      <c r="H1569" s="117">
        <v>22.3</v>
      </c>
      <c r="I1569" s="117"/>
      <c r="J1569" s="116">
        <v>297</v>
      </c>
      <c r="K1569" s="115" t="str">
        <f t="shared" si="24"/>
        <v/>
      </c>
      <c r="L1569" s="114"/>
    </row>
    <row r="1570" spans="1:12" ht="15" customHeight="1" x14ac:dyDescent="0.25">
      <c r="A1570" s="120" t="s">
        <v>821</v>
      </c>
      <c r="B1570" s="119" t="s">
        <v>820</v>
      </c>
      <c r="C1570" s="119" t="s">
        <v>819</v>
      </c>
      <c r="D1570" s="119" t="s">
        <v>285</v>
      </c>
      <c r="E1570" s="119" t="s">
        <v>305</v>
      </c>
      <c r="F1570" s="118" t="s">
        <v>286</v>
      </c>
      <c r="G1570" s="117">
        <v>19.149999999999999</v>
      </c>
      <c r="H1570" s="117">
        <v>16.3</v>
      </c>
      <c r="I1570" s="117"/>
      <c r="J1570" s="116">
        <v>92</v>
      </c>
      <c r="K1570" s="115" t="str">
        <f t="shared" si="24"/>
        <v/>
      </c>
      <c r="L1570" s="114"/>
    </row>
    <row r="1571" spans="1:12" ht="15" customHeight="1" x14ac:dyDescent="0.25">
      <c r="A1571" s="120" t="s">
        <v>818</v>
      </c>
      <c r="B1571" s="119" t="s">
        <v>812</v>
      </c>
      <c r="C1571" s="119" t="s">
        <v>811</v>
      </c>
      <c r="D1571" s="119" t="s">
        <v>285</v>
      </c>
      <c r="E1571" s="119" t="s">
        <v>297</v>
      </c>
      <c r="F1571" s="118" t="s">
        <v>373</v>
      </c>
      <c r="G1571" s="117">
        <v>53.15</v>
      </c>
      <c r="H1571" s="117">
        <v>45.2</v>
      </c>
      <c r="I1571" s="117"/>
      <c r="J1571" s="116">
        <v>297</v>
      </c>
      <c r="K1571" s="115" t="str">
        <f t="shared" si="24"/>
        <v/>
      </c>
      <c r="L1571" s="114"/>
    </row>
    <row r="1572" spans="1:12" ht="15" customHeight="1" x14ac:dyDescent="0.25">
      <c r="A1572" s="120" t="s">
        <v>817</v>
      </c>
      <c r="B1572" s="119" t="s">
        <v>812</v>
      </c>
      <c r="C1572" s="119" t="s">
        <v>811</v>
      </c>
      <c r="D1572" s="119" t="s">
        <v>285</v>
      </c>
      <c r="E1572" s="119" t="s">
        <v>319</v>
      </c>
      <c r="F1572" s="118" t="s">
        <v>373</v>
      </c>
      <c r="G1572" s="117">
        <v>35.75</v>
      </c>
      <c r="H1572" s="117">
        <v>30.4</v>
      </c>
      <c r="I1572" s="117"/>
      <c r="J1572" s="116">
        <v>13</v>
      </c>
      <c r="K1572" s="115" t="str">
        <f t="shared" si="24"/>
        <v/>
      </c>
      <c r="L1572" s="114"/>
    </row>
    <row r="1573" spans="1:12" ht="15" customHeight="1" x14ac:dyDescent="0.25">
      <c r="A1573" s="120" t="s">
        <v>816</v>
      </c>
      <c r="B1573" s="119" t="s">
        <v>812</v>
      </c>
      <c r="C1573" s="119" t="s">
        <v>811</v>
      </c>
      <c r="D1573" s="119" t="s">
        <v>285</v>
      </c>
      <c r="E1573" s="119" t="s">
        <v>291</v>
      </c>
      <c r="F1573" s="118" t="s">
        <v>373</v>
      </c>
      <c r="G1573" s="117">
        <v>33.4</v>
      </c>
      <c r="H1573" s="117">
        <v>28.4</v>
      </c>
      <c r="I1573" s="117"/>
      <c r="J1573" s="116">
        <v>72</v>
      </c>
      <c r="K1573" s="115" t="str">
        <f t="shared" si="24"/>
        <v/>
      </c>
      <c r="L1573" s="114"/>
    </row>
    <row r="1574" spans="1:12" ht="15" customHeight="1" x14ac:dyDescent="0.25">
      <c r="A1574" s="120" t="s">
        <v>815</v>
      </c>
      <c r="B1574" s="119" t="s">
        <v>812</v>
      </c>
      <c r="C1574" s="119" t="s">
        <v>811</v>
      </c>
      <c r="D1574" s="119" t="s">
        <v>285</v>
      </c>
      <c r="E1574" s="119" t="s">
        <v>311</v>
      </c>
      <c r="F1574" s="118" t="s">
        <v>373</v>
      </c>
      <c r="G1574" s="117">
        <v>23.1</v>
      </c>
      <c r="H1574" s="117">
        <v>19.649999999999999</v>
      </c>
      <c r="I1574" s="117"/>
      <c r="J1574" s="116">
        <v>424</v>
      </c>
      <c r="K1574" s="115" t="str">
        <f t="shared" si="24"/>
        <v/>
      </c>
      <c r="L1574" s="114"/>
    </row>
    <row r="1575" spans="1:12" ht="15" customHeight="1" x14ac:dyDescent="0.25">
      <c r="A1575" s="120" t="s">
        <v>814</v>
      </c>
      <c r="B1575" s="119" t="s">
        <v>812</v>
      </c>
      <c r="C1575" s="119" t="s">
        <v>811</v>
      </c>
      <c r="D1575" s="119" t="s">
        <v>285</v>
      </c>
      <c r="E1575" s="119" t="s">
        <v>305</v>
      </c>
      <c r="F1575" s="118" t="s">
        <v>373</v>
      </c>
      <c r="G1575" s="117">
        <v>19.25</v>
      </c>
      <c r="H1575" s="117">
        <v>16.399999999999999</v>
      </c>
      <c r="I1575" s="117"/>
      <c r="J1575" s="116">
        <v>206</v>
      </c>
      <c r="K1575" s="115" t="str">
        <f t="shared" si="24"/>
        <v/>
      </c>
      <c r="L1575" s="114"/>
    </row>
    <row r="1576" spans="1:12" ht="15" customHeight="1" x14ac:dyDescent="0.25">
      <c r="A1576" s="120" t="s">
        <v>813</v>
      </c>
      <c r="B1576" s="119" t="s">
        <v>812</v>
      </c>
      <c r="C1576" s="119" t="s">
        <v>811</v>
      </c>
      <c r="D1576" s="119" t="s">
        <v>285</v>
      </c>
      <c r="E1576" s="119" t="s">
        <v>505</v>
      </c>
      <c r="F1576" s="118" t="s">
        <v>373</v>
      </c>
      <c r="G1576" s="117">
        <v>16.100000000000001</v>
      </c>
      <c r="H1576" s="117">
        <v>13.7</v>
      </c>
      <c r="I1576" s="117"/>
      <c r="J1576" s="116">
        <v>103</v>
      </c>
      <c r="K1576" s="115" t="str">
        <f t="shared" si="24"/>
        <v/>
      </c>
      <c r="L1576" s="114"/>
    </row>
    <row r="1577" spans="1:12" ht="15" customHeight="1" x14ac:dyDescent="0.25">
      <c r="A1577" s="120" t="s">
        <v>810</v>
      </c>
      <c r="B1577" s="119" t="s">
        <v>808</v>
      </c>
      <c r="C1577" s="119" t="s">
        <v>807</v>
      </c>
      <c r="D1577" s="119" t="s">
        <v>285</v>
      </c>
      <c r="E1577" s="119" t="s">
        <v>315</v>
      </c>
      <c r="F1577" s="118" t="s">
        <v>286</v>
      </c>
      <c r="G1577" s="117">
        <v>26.2</v>
      </c>
      <c r="H1577" s="117">
        <v>22.3</v>
      </c>
      <c r="I1577" s="117"/>
      <c r="J1577" s="116">
        <v>210</v>
      </c>
      <c r="K1577" s="115" t="str">
        <f t="shared" si="24"/>
        <v/>
      </c>
      <c r="L1577" s="114"/>
    </row>
    <row r="1578" spans="1:12" ht="15" customHeight="1" x14ac:dyDescent="0.25">
      <c r="A1578" s="120" t="s">
        <v>809</v>
      </c>
      <c r="B1578" s="119" t="s">
        <v>808</v>
      </c>
      <c r="C1578" s="119" t="s">
        <v>807</v>
      </c>
      <c r="D1578" s="119" t="s">
        <v>285</v>
      </c>
      <c r="E1578" s="119" t="s">
        <v>311</v>
      </c>
      <c r="F1578" s="118" t="s">
        <v>286</v>
      </c>
      <c r="G1578" s="117">
        <v>22.4</v>
      </c>
      <c r="H1578" s="117">
        <v>19.05</v>
      </c>
      <c r="I1578" s="117"/>
      <c r="J1578" s="116">
        <v>117</v>
      </c>
      <c r="K1578" s="115" t="str">
        <f t="shared" si="24"/>
        <v/>
      </c>
      <c r="L1578" s="114"/>
    </row>
    <row r="1579" spans="1:12" ht="15" customHeight="1" x14ac:dyDescent="0.25">
      <c r="A1579" s="120" t="s">
        <v>806</v>
      </c>
      <c r="B1579" s="119" t="s">
        <v>803</v>
      </c>
      <c r="C1579" s="119" t="s">
        <v>802</v>
      </c>
      <c r="D1579" s="119" t="s">
        <v>285</v>
      </c>
      <c r="E1579" s="119" t="s">
        <v>311</v>
      </c>
      <c r="F1579" s="118" t="s">
        <v>373</v>
      </c>
      <c r="G1579" s="117">
        <v>21.55</v>
      </c>
      <c r="H1579" s="117">
        <v>18.350000000000001</v>
      </c>
      <c r="I1579" s="117"/>
      <c r="J1579" s="116">
        <v>500</v>
      </c>
      <c r="K1579" s="115" t="str">
        <f t="shared" si="24"/>
        <v/>
      </c>
      <c r="L1579" s="114"/>
    </row>
    <row r="1580" spans="1:12" ht="15" customHeight="1" x14ac:dyDescent="0.25">
      <c r="A1580" s="120" t="s">
        <v>805</v>
      </c>
      <c r="B1580" s="119" t="s">
        <v>803</v>
      </c>
      <c r="C1580" s="119" t="s">
        <v>802</v>
      </c>
      <c r="D1580" s="119" t="s">
        <v>285</v>
      </c>
      <c r="E1580" s="119" t="s">
        <v>305</v>
      </c>
      <c r="F1580" s="118" t="s">
        <v>373</v>
      </c>
      <c r="G1580" s="117">
        <v>18.350000000000001</v>
      </c>
      <c r="H1580" s="117">
        <v>15.6</v>
      </c>
      <c r="I1580" s="117"/>
      <c r="J1580" s="116">
        <v>383</v>
      </c>
      <c r="K1580" s="115" t="str">
        <f t="shared" si="24"/>
        <v/>
      </c>
      <c r="L1580" s="114"/>
    </row>
    <row r="1581" spans="1:12" ht="15" customHeight="1" x14ac:dyDescent="0.25">
      <c r="A1581" s="120" t="s">
        <v>804</v>
      </c>
      <c r="B1581" s="119" t="s">
        <v>803</v>
      </c>
      <c r="C1581" s="119" t="s">
        <v>802</v>
      </c>
      <c r="D1581" s="119" t="s">
        <v>285</v>
      </c>
      <c r="E1581" s="119" t="s">
        <v>505</v>
      </c>
      <c r="F1581" s="118" t="s">
        <v>373</v>
      </c>
      <c r="G1581" s="117">
        <v>13.5</v>
      </c>
      <c r="H1581" s="117">
        <v>11.5</v>
      </c>
      <c r="I1581" s="117"/>
      <c r="J1581" s="116">
        <v>12</v>
      </c>
      <c r="K1581" s="115" t="str">
        <f t="shared" si="24"/>
        <v/>
      </c>
      <c r="L1581" s="114"/>
    </row>
    <row r="1582" spans="1:12" ht="15" customHeight="1" x14ac:dyDescent="0.25">
      <c r="A1582" s="120" t="s">
        <v>801</v>
      </c>
      <c r="B1582" s="119" t="s">
        <v>793</v>
      </c>
      <c r="C1582" s="119" t="s">
        <v>792</v>
      </c>
      <c r="D1582" s="119" t="s">
        <v>285</v>
      </c>
      <c r="E1582" s="119" t="s">
        <v>297</v>
      </c>
      <c r="F1582" s="118" t="s">
        <v>373</v>
      </c>
      <c r="G1582" s="117">
        <v>50.1</v>
      </c>
      <c r="H1582" s="117">
        <v>42.6</v>
      </c>
      <c r="I1582" s="117"/>
      <c r="J1582" s="116">
        <v>323</v>
      </c>
      <c r="K1582" s="115" t="str">
        <f t="shared" si="24"/>
        <v/>
      </c>
      <c r="L1582" s="114"/>
    </row>
    <row r="1583" spans="1:12" ht="15" customHeight="1" x14ac:dyDescent="0.25">
      <c r="A1583" s="120" t="s">
        <v>800</v>
      </c>
      <c r="B1583" s="119" t="s">
        <v>793</v>
      </c>
      <c r="C1583" s="119" t="s">
        <v>792</v>
      </c>
      <c r="D1583" s="119" t="s">
        <v>285</v>
      </c>
      <c r="E1583" s="119" t="s">
        <v>293</v>
      </c>
      <c r="F1583" s="118" t="s">
        <v>373</v>
      </c>
      <c r="G1583" s="117">
        <v>31.9</v>
      </c>
      <c r="H1583" s="117">
        <v>27.15</v>
      </c>
      <c r="I1583" s="117"/>
      <c r="J1583" s="116">
        <v>166</v>
      </c>
      <c r="K1583" s="115" t="str">
        <f t="shared" si="24"/>
        <v/>
      </c>
      <c r="L1583" s="114"/>
    </row>
    <row r="1584" spans="1:12" ht="15" customHeight="1" x14ac:dyDescent="0.25">
      <c r="A1584" s="120" t="s">
        <v>799</v>
      </c>
      <c r="B1584" s="119" t="s">
        <v>793</v>
      </c>
      <c r="C1584" s="119" t="s">
        <v>792</v>
      </c>
      <c r="D1584" s="119" t="s">
        <v>285</v>
      </c>
      <c r="E1584" s="119" t="s">
        <v>291</v>
      </c>
      <c r="F1584" s="118" t="s">
        <v>373</v>
      </c>
      <c r="G1584" s="117">
        <v>32.799999999999997</v>
      </c>
      <c r="H1584" s="117">
        <v>27.9</v>
      </c>
      <c r="I1584" s="117"/>
      <c r="J1584" s="116">
        <v>216</v>
      </c>
      <c r="K1584" s="115" t="str">
        <f t="shared" si="24"/>
        <v/>
      </c>
      <c r="L1584" s="114"/>
    </row>
    <row r="1585" spans="1:12" ht="15" customHeight="1" x14ac:dyDescent="0.25">
      <c r="A1585" s="120" t="s">
        <v>798</v>
      </c>
      <c r="B1585" s="119" t="s">
        <v>793</v>
      </c>
      <c r="C1585" s="119" t="s">
        <v>792</v>
      </c>
      <c r="D1585" s="119" t="s">
        <v>285</v>
      </c>
      <c r="E1585" s="119" t="s">
        <v>287</v>
      </c>
      <c r="F1585" s="118" t="s">
        <v>373</v>
      </c>
      <c r="G1585" s="117">
        <v>30.35</v>
      </c>
      <c r="H1585" s="117">
        <v>25.8</v>
      </c>
      <c r="I1585" s="117"/>
      <c r="J1585" s="116">
        <v>500</v>
      </c>
      <c r="K1585" s="115" t="str">
        <f t="shared" si="24"/>
        <v/>
      </c>
      <c r="L1585" s="114"/>
    </row>
    <row r="1586" spans="1:12" ht="15" customHeight="1" x14ac:dyDescent="0.25">
      <c r="A1586" s="120" t="s">
        <v>797</v>
      </c>
      <c r="B1586" s="119" t="s">
        <v>793</v>
      </c>
      <c r="C1586" s="119" t="s">
        <v>792</v>
      </c>
      <c r="D1586" s="119" t="s">
        <v>285</v>
      </c>
      <c r="E1586" s="119" t="s">
        <v>315</v>
      </c>
      <c r="F1586" s="118" t="s">
        <v>373</v>
      </c>
      <c r="G1586" s="117">
        <v>26</v>
      </c>
      <c r="H1586" s="117">
        <v>22.1</v>
      </c>
      <c r="I1586" s="117"/>
      <c r="J1586" s="116">
        <v>226</v>
      </c>
      <c r="K1586" s="115" t="str">
        <f t="shared" si="24"/>
        <v/>
      </c>
      <c r="L1586" s="114"/>
    </row>
    <row r="1587" spans="1:12" ht="15" customHeight="1" x14ac:dyDescent="0.25">
      <c r="A1587" s="120" t="s">
        <v>796</v>
      </c>
      <c r="B1587" s="119" t="s">
        <v>793</v>
      </c>
      <c r="C1587" s="119" t="s">
        <v>792</v>
      </c>
      <c r="D1587" s="119" t="s">
        <v>285</v>
      </c>
      <c r="E1587" s="119" t="s">
        <v>311</v>
      </c>
      <c r="F1587" s="118" t="s">
        <v>373</v>
      </c>
      <c r="G1587" s="117">
        <v>22.2</v>
      </c>
      <c r="H1587" s="117">
        <v>18.899999999999999</v>
      </c>
      <c r="I1587" s="117"/>
      <c r="J1587" s="116">
        <v>322</v>
      </c>
      <c r="K1587" s="115" t="str">
        <f t="shared" si="24"/>
        <v/>
      </c>
      <c r="L1587" s="114"/>
    </row>
    <row r="1588" spans="1:12" ht="15" customHeight="1" x14ac:dyDescent="0.25">
      <c r="A1588" s="120" t="s">
        <v>795</v>
      </c>
      <c r="B1588" s="119" t="s">
        <v>793</v>
      </c>
      <c r="C1588" s="119" t="s">
        <v>792</v>
      </c>
      <c r="D1588" s="119" t="s">
        <v>285</v>
      </c>
      <c r="E1588" s="119" t="s">
        <v>305</v>
      </c>
      <c r="F1588" s="118" t="s">
        <v>373</v>
      </c>
      <c r="G1588" s="117">
        <v>18.899999999999999</v>
      </c>
      <c r="H1588" s="117">
        <v>16.100000000000001</v>
      </c>
      <c r="I1588" s="117"/>
      <c r="J1588" s="116">
        <v>500</v>
      </c>
      <c r="K1588" s="115" t="str">
        <f t="shared" si="24"/>
        <v/>
      </c>
      <c r="L1588" s="114"/>
    </row>
    <row r="1589" spans="1:12" ht="15" customHeight="1" x14ac:dyDescent="0.25">
      <c r="A1589" s="120" t="s">
        <v>794</v>
      </c>
      <c r="B1589" s="119" t="s">
        <v>793</v>
      </c>
      <c r="C1589" s="119" t="s">
        <v>792</v>
      </c>
      <c r="D1589" s="119" t="s">
        <v>285</v>
      </c>
      <c r="E1589" s="119" t="s">
        <v>505</v>
      </c>
      <c r="F1589" s="118" t="s">
        <v>373</v>
      </c>
      <c r="G1589" s="117">
        <v>16.149999999999999</v>
      </c>
      <c r="H1589" s="117">
        <v>13.75</v>
      </c>
      <c r="I1589" s="117"/>
      <c r="J1589" s="116">
        <v>153</v>
      </c>
      <c r="K1589" s="115" t="str">
        <f t="shared" si="24"/>
        <v/>
      </c>
      <c r="L1589" s="114"/>
    </row>
    <row r="1590" spans="1:12" ht="15" customHeight="1" x14ac:dyDescent="0.25">
      <c r="A1590" s="120" t="s">
        <v>791</v>
      </c>
      <c r="B1590" s="119" t="s">
        <v>774</v>
      </c>
      <c r="C1590" s="119" t="s">
        <v>773</v>
      </c>
      <c r="D1590" s="119" t="s">
        <v>285</v>
      </c>
      <c r="E1590" s="119" t="s">
        <v>426</v>
      </c>
      <c r="F1590" s="118" t="s">
        <v>373</v>
      </c>
      <c r="G1590" s="117">
        <v>110.35</v>
      </c>
      <c r="H1590" s="117">
        <v>93.8</v>
      </c>
      <c r="I1590" s="117">
        <v>1.75</v>
      </c>
      <c r="J1590" s="116">
        <v>226</v>
      </c>
      <c r="K1590" s="115" t="str">
        <f t="shared" si="24"/>
        <v/>
      </c>
      <c r="L1590" s="114"/>
    </row>
    <row r="1591" spans="1:12" ht="15" customHeight="1" x14ac:dyDescent="0.25">
      <c r="A1591" s="120" t="s">
        <v>790</v>
      </c>
      <c r="B1591" s="119" t="s">
        <v>774</v>
      </c>
      <c r="C1591" s="119" t="s">
        <v>773</v>
      </c>
      <c r="D1591" s="119" t="s">
        <v>285</v>
      </c>
      <c r="E1591" s="119" t="s">
        <v>371</v>
      </c>
      <c r="F1591" s="118" t="s">
        <v>373</v>
      </c>
      <c r="G1591" s="117">
        <v>100.2</v>
      </c>
      <c r="H1591" s="117">
        <v>85.2</v>
      </c>
      <c r="I1591" s="117">
        <v>1.75</v>
      </c>
      <c r="J1591" s="116">
        <v>171</v>
      </c>
      <c r="K1591" s="115" t="str">
        <f t="shared" si="24"/>
        <v/>
      </c>
      <c r="L1591" s="114"/>
    </row>
    <row r="1592" spans="1:12" ht="15" customHeight="1" x14ac:dyDescent="0.25">
      <c r="A1592" s="120" t="s">
        <v>789</v>
      </c>
      <c r="B1592" s="119" t="s">
        <v>774</v>
      </c>
      <c r="C1592" s="119" t="s">
        <v>773</v>
      </c>
      <c r="D1592" s="119" t="s">
        <v>285</v>
      </c>
      <c r="E1592" s="119" t="s">
        <v>303</v>
      </c>
      <c r="F1592" s="118" t="s">
        <v>373</v>
      </c>
      <c r="G1592" s="117">
        <v>87.75</v>
      </c>
      <c r="H1592" s="117">
        <v>74.599999999999994</v>
      </c>
      <c r="I1592" s="117">
        <v>1.75</v>
      </c>
      <c r="J1592" s="116">
        <v>269</v>
      </c>
      <c r="K1592" s="115" t="str">
        <f t="shared" si="24"/>
        <v/>
      </c>
      <c r="L1592" s="114"/>
    </row>
    <row r="1593" spans="1:12" ht="15" customHeight="1" x14ac:dyDescent="0.25">
      <c r="A1593" s="120" t="s">
        <v>788</v>
      </c>
      <c r="B1593" s="119" t="s">
        <v>774</v>
      </c>
      <c r="C1593" s="119" t="s">
        <v>773</v>
      </c>
      <c r="D1593" s="119" t="s">
        <v>285</v>
      </c>
      <c r="E1593" s="119" t="s">
        <v>301</v>
      </c>
      <c r="F1593" s="118" t="s">
        <v>373</v>
      </c>
      <c r="G1593" s="117">
        <v>75</v>
      </c>
      <c r="H1593" s="117">
        <v>63.75</v>
      </c>
      <c r="I1593" s="117">
        <v>1.75</v>
      </c>
      <c r="J1593" s="116">
        <v>500</v>
      </c>
      <c r="K1593" s="115" t="str">
        <f t="shared" si="24"/>
        <v/>
      </c>
      <c r="L1593" s="114"/>
    </row>
    <row r="1594" spans="1:12" ht="15" customHeight="1" x14ac:dyDescent="0.25">
      <c r="A1594" s="120" t="s">
        <v>787</v>
      </c>
      <c r="B1594" s="119" t="s">
        <v>774</v>
      </c>
      <c r="C1594" s="119" t="s">
        <v>773</v>
      </c>
      <c r="D1594" s="119" t="s">
        <v>285</v>
      </c>
      <c r="E1594" s="119" t="s">
        <v>299</v>
      </c>
      <c r="F1594" s="118" t="s">
        <v>373</v>
      </c>
      <c r="G1594" s="117">
        <v>66.25</v>
      </c>
      <c r="H1594" s="117">
        <v>56.35</v>
      </c>
      <c r="I1594" s="117">
        <v>1.75</v>
      </c>
      <c r="J1594" s="116">
        <v>500</v>
      </c>
      <c r="K1594" s="115" t="str">
        <f t="shared" si="24"/>
        <v/>
      </c>
      <c r="L1594" s="114"/>
    </row>
    <row r="1595" spans="1:12" ht="15" customHeight="1" x14ac:dyDescent="0.25">
      <c r="A1595" s="120" t="s">
        <v>786</v>
      </c>
      <c r="B1595" s="119" t="s">
        <v>774</v>
      </c>
      <c r="C1595" s="119" t="s">
        <v>773</v>
      </c>
      <c r="D1595" s="119" t="s">
        <v>285</v>
      </c>
      <c r="E1595" s="119" t="s">
        <v>297</v>
      </c>
      <c r="F1595" s="118" t="s">
        <v>373</v>
      </c>
      <c r="G1595" s="117">
        <v>57.55</v>
      </c>
      <c r="H1595" s="117">
        <v>48.95</v>
      </c>
      <c r="I1595" s="117">
        <v>1.75</v>
      </c>
      <c r="J1595" s="116">
        <v>500</v>
      </c>
      <c r="K1595" s="115" t="str">
        <f t="shared" si="24"/>
        <v/>
      </c>
      <c r="L1595" s="114"/>
    </row>
    <row r="1596" spans="1:12" ht="15" customHeight="1" x14ac:dyDescent="0.25">
      <c r="A1596" s="120" t="s">
        <v>785</v>
      </c>
      <c r="B1596" s="119" t="s">
        <v>774</v>
      </c>
      <c r="C1596" s="119" t="s">
        <v>773</v>
      </c>
      <c r="D1596" s="119" t="s">
        <v>285</v>
      </c>
      <c r="E1596" s="119" t="s">
        <v>295</v>
      </c>
      <c r="F1596" s="118" t="s">
        <v>373</v>
      </c>
      <c r="G1596" s="117">
        <v>47.45</v>
      </c>
      <c r="H1596" s="117">
        <v>40.35</v>
      </c>
      <c r="I1596" s="117">
        <v>1.75</v>
      </c>
      <c r="J1596" s="116">
        <v>500</v>
      </c>
      <c r="K1596" s="115" t="str">
        <f t="shared" si="24"/>
        <v/>
      </c>
      <c r="L1596" s="114"/>
    </row>
    <row r="1597" spans="1:12" ht="15" customHeight="1" x14ac:dyDescent="0.25">
      <c r="A1597" s="120" t="s">
        <v>784</v>
      </c>
      <c r="B1597" s="119" t="s">
        <v>774</v>
      </c>
      <c r="C1597" s="119" t="s">
        <v>773</v>
      </c>
      <c r="D1597" s="119" t="s">
        <v>285</v>
      </c>
      <c r="E1597" s="119" t="s">
        <v>293</v>
      </c>
      <c r="F1597" s="118" t="s">
        <v>373</v>
      </c>
      <c r="G1597" s="117">
        <v>37.700000000000003</v>
      </c>
      <c r="H1597" s="117">
        <v>32.049999999999997</v>
      </c>
      <c r="I1597" s="117">
        <v>1.75</v>
      </c>
      <c r="J1597" s="116">
        <v>500</v>
      </c>
      <c r="K1597" s="115" t="str">
        <f t="shared" si="24"/>
        <v/>
      </c>
      <c r="L1597" s="114"/>
    </row>
    <row r="1598" spans="1:12" ht="15" customHeight="1" x14ac:dyDescent="0.25">
      <c r="A1598" s="120" t="s">
        <v>783</v>
      </c>
      <c r="B1598" s="119" t="s">
        <v>774</v>
      </c>
      <c r="C1598" s="119" t="s">
        <v>773</v>
      </c>
      <c r="D1598" s="119" t="s">
        <v>285</v>
      </c>
      <c r="E1598" s="119" t="s">
        <v>597</v>
      </c>
      <c r="F1598" s="118" t="s">
        <v>373</v>
      </c>
      <c r="G1598" s="117">
        <v>27.7</v>
      </c>
      <c r="H1598" s="117">
        <v>23.55</v>
      </c>
      <c r="I1598" s="117">
        <v>1.75</v>
      </c>
      <c r="J1598" s="116">
        <v>113</v>
      </c>
      <c r="K1598" s="115" t="str">
        <f t="shared" si="24"/>
        <v/>
      </c>
      <c r="L1598" s="114"/>
    </row>
    <row r="1599" spans="1:12" ht="15" customHeight="1" x14ac:dyDescent="0.25">
      <c r="A1599" s="120" t="s">
        <v>782</v>
      </c>
      <c r="B1599" s="119" t="s">
        <v>774</v>
      </c>
      <c r="C1599" s="119" t="s">
        <v>773</v>
      </c>
      <c r="D1599" s="119" t="s">
        <v>285</v>
      </c>
      <c r="E1599" s="119" t="s">
        <v>319</v>
      </c>
      <c r="F1599" s="118" t="s">
        <v>373</v>
      </c>
      <c r="G1599" s="117">
        <v>39.799999999999997</v>
      </c>
      <c r="H1599" s="117">
        <v>33.85</v>
      </c>
      <c r="I1599" s="117">
        <v>1.75</v>
      </c>
      <c r="J1599" s="116">
        <v>105</v>
      </c>
      <c r="K1599" s="115" t="str">
        <f t="shared" si="24"/>
        <v/>
      </c>
      <c r="L1599" s="114"/>
    </row>
    <row r="1600" spans="1:12" ht="15" customHeight="1" x14ac:dyDescent="0.25">
      <c r="A1600" s="120" t="s">
        <v>781</v>
      </c>
      <c r="B1600" s="119" t="s">
        <v>774</v>
      </c>
      <c r="C1600" s="119" t="s">
        <v>773</v>
      </c>
      <c r="D1600" s="119" t="s">
        <v>285</v>
      </c>
      <c r="E1600" s="119" t="s">
        <v>291</v>
      </c>
      <c r="F1600" s="118" t="s">
        <v>373</v>
      </c>
      <c r="G1600" s="117">
        <v>37.1</v>
      </c>
      <c r="H1600" s="117">
        <v>31.55</v>
      </c>
      <c r="I1600" s="117">
        <v>1.75</v>
      </c>
      <c r="J1600" s="116">
        <v>134</v>
      </c>
      <c r="K1600" s="115" t="str">
        <f t="shared" si="24"/>
        <v/>
      </c>
      <c r="L1600" s="114"/>
    </row>
    <row r="1601" spans="1:12" ht="15" customHeight="1" x14ac:dyDescent="0.25">
      <c r="A1601" s="120" t="s">
        <v>780</v>
      </c>
      <c r="B1601" s="119" t="s">
        <v>774</v>
      </c>
      <c r="C1601" s="119" t="s">
        <v>773</v>
      </c>
      <c r="D1601" s="119" t="s">
        <v>285</v>
      </c>
      <c r="E1601" s="119" t="s">
        <v>287</v>
      </c>
      <c r="F1601" s="118" t="s">
        <v>373</v>
      </c>
      <c r="G1601" s="117">
        <v>34.25</v>
      </c>
      <c r="H1601" s="117">
        <v>29.15</v>
      </c>
      <c r="I1601" s="117">
        <v>1.75</v>
      </c>
      <c r="J1601" s="116">
        <v>500</v>
      </c>
      <c r="K1601" s="115" t="str">
        <f t="shared" si="24"/>
        <v/>
      </c>
      <c r="L1601" s="114"/>
    </row>
    <row r="1602" spans="1:12" ht="15" customHeight="1" x14ac:dyDescent="0.25">
      <c r="A1602" s="120" t="s">
        <v>779</v>
      </c>
      <c r="B1602" s="119" t="s">
        <v>774</v>
      </c>
      <c r="C1602" s="119" t="s">
        <v>773</v>
      </c>
      <c r="D1602" s="119" t="s">
        <v>285</v>
      </c>
      <c r="E1602" s="119" t="s">
        <v>315</v>
      </c>
      <c r="F1602" s="118" t="s">
        <v>373</v>
      </c>
      <c r="G1602" s="117">
        <v>30.7</v>
      </c>
      <c r="H1602" s="117">
        <v>26.1</v>
      </c>
      <c r="I1602" s="117">
        <v>1.75</v>
      </c>
      <c r="J1602" s="116">
        <v>227</v>
      </c>
      <c r="K1602" s="115" t="str">
        <f t="shared" si="24"/>
        <v/>
      </c>
      <c r="L1602" s="114"/>
    </row>
    <row r="1603" spans="1:12" ht="15" customHeight="1" x14ac:dyDescent="0.25">
      <c r="A1603" s="120" t="s">
        <v>778</v>
      </c>
      <c r="B1603" s="119" t="s">
        <v>774</v>
      </c>
      <c r="C1603" s="119" t="s">
        <v>773</v>
      </c>
      <c r="D1603" s="119" t="s">
        <v>285</v>
      </c>
      <c r="E1603" s="119" t="s">
        <v>311</v>
      </c>
      <c r="F1603" s="118" t="s">
        <v>373</v>
      </c>
      <c r="G1603" s="117">
        <v>25.7</v>
      </c>
      <c r="H1603" s="117">
        <v>21.85</v>
      </c>
      <c r="I1603" s="117">
        <v>1.75</v>
      </c>
      <c r="J1603" s="116">
        <v>440</v>
      </c>
      <c r="K1603" s="115" t="str">
        <f t="shared" si="24"/>
        <v/>
      </c>
      <c r="L1603" s="114"/>
    </row>
    <row r="1604" spans="1:12" ht="15" customHeight="1" x14ac:dyDescent="0.25">
      <c r="A1604" s="120" t="s">
        <v>777</v>
      </c>
      <c r="B1604" s="119" t="s">
        <v>774</v>
      </c>
      <c r="C1604" s="119" t="s">
        <v>773</v>
      </c>
      <c r="D1604" s="119" t="s">
        <v>285</v>
      </c>
      <c r="E1604" s="119" t="s">
        <v>305</v>
      </c>
      <c r="F1604" s="118" t="s">
        <v>373</v>
      </c>
      <c r="G1604" s="117">
        <v>21.6</v>
      </c>
      <c r="H1604" s="117">
        <v>18.399999999999999</v>
      </c>
      <c r="I1604" s="117">
        <v>1.75</v>
      </c>
      <c r="J1604" s="116">
        <v>135</v>
      </c>
      <c r="K1604" s="115" t="str">
        <f t="shared" si="24"/>
        <v/>
      </c>
      <c r="L1604" s="114"/>
    </row>
    <row r="1605" spans="1:12" ht="15" customHeight="1" x14ac:dyDescent="0.25">
      <c r="A1605" s="120" t="s">
        <v>776</v>
      </c>
      <c r="B1605" s="119" t="s">
        <v>774</v>
      </c>
      <c r="C1605" s="119" t="s">
        <v>773</v>
      </c>
      <c r="D1605" s="119" t="s">
        <v>285</v>
      </c>
      <c r="E1605" s="119" t="s">
        <v>505</v>
      </c>
      <c r="F1605" s="118" t="s">
        <v>373</v>
      </c>
      <c r="G1605" s="117">
        <v>16.899999999999999</v>
      </c>
      <c r="H1605" s="117">
        <v>14.4</v>
      </c>
      <c r="I1605" s="117">
        <v>1.75</v>
      </c>
      <c r="J1605" s="116">
        <v>208</v>
      </c>
      <c r="K1605" s="115" t="str">
        <f t="shared" si="24"/>
        <v/>
      </c>
      <c r="L1605" s="114"/>
    </row>
    <row r="1606" spans="1:12" ht="15" customHeight="1" x14ac:dyDescent="0.25">
      <c r="A1606" s="120" t="s">
        <v>775</v>
      </c>
      <c r="B1606" s="119" t="s">
        <v>774</v>
      </c>
      <c r="C1606" s="119" t="s">
        <v>773</v>
      </c>
      <c r="D1606" s="119" t="s">
        <v>285</v>
      </c>
      <c r="E1606" s="119" t="s">
        <v>590</v>
      </c>
      <c r="F1606" s="118" t="s">
        <v>373</v>
      </c>
      <c r="G1606" s="117">
        <v>11.75</v>
      </c>
      <c r="H1606" s="117">
        <v>10</v>
      </c>
      <c r="I1606" s="117">
        <v>1.75</v>
      </c>
      <c r="J1606" s="116">
        <v>52</v>
      </c>
      <c r="K1606" s="115" t="str">
        <f t="shared" si="24"/>
        <v/>
      </c>
      <c r="L1606" s="114"/>
    </row>
    <row r="1607" spans="1:12" ht="15" customHeight="1" x14ac:dyDescent="0.25">
      <c r="A1607" s="120" t="s">
        <v>772</v>
      </c>
      <c r="B1607" s="119" t="s">
        <v>769</v>
      </c>
      <c r="C1607" s="119" t="s">
        <v>768</v>
      </c>
      <c r="D1607" s="119" t="s">
        <v>285</v>
      </c>
      <c r="E1607" s="119" t="s">
        <v>291</v>
      </c>
      <c r="F1607" s="118" t="s">
        <v>286</v>
      </c>
      <c r="G1607" s="117">
        <v>33.35</v>
      </c>
      <c r="H1607" s="117">
        <v>28.35</v>
      </c>
      <c r="I1607" s="117"/>
      <c r="J1607" s="116">
        <v>255</v>
      </c>
      <c r="K1607" s="115" t="str">
        <f t="shared" si="24"/>
        <v/>
      </c>
      <c r="L1607" s="114"/>
    </row>
    <row r="1608" spans="1:12" ht="15" customHeight="1" x14ac:dyDescent="0.25">
      <c r="A1608" s="120" t="s">
        <v>771</v>
      </c>
      <c r="B1608" s="119" t="s">
        <v>769</v>
      </c>
      <c r="C1608" s="119" t="s">
        <v>768</v>
      </c>
      <c r="D1608" s="119" t="s">
        <v>285</v>
      </c>
      <c r="E1608" s="119" t="s">
        <v>287</v>
      </c>
      <c r="F1608" s="118" t="s">
        <v>286</v>
      </c>
      <c r="G1608" s="117">
        <v>30.75</v>
      </c>
      <c r="H1608" s="117">
        <v>26.15</v>
      </c>
      <c r="I1608" s="117"/>
      <c r="J1608" s="116">
        <v>105</v>
      </c>
      <c r="K1608" s="115" t="str">
        <f t="shared" si="24"/>
        <v/>
      </c>
      <c r="L1608" s="114"/>
    </row>
    <row r="1609" spans="1:12" ht="15" customHeight="1" x14ac:dyDescent="0.25">
      <c r="A1609" s="120" t="s">
        <v>770</v>
      </c>
      <c r="B1609" s="119" t="s">
        <v>769</v>
      </c>
      <c r="C1609" s="119" t="s">
        <v>768</v>
      </c>
      <c r="D1609" s="119" t="s">
        <v>285</v>
      </c>
      <c r="E1609" s="119" t="s">
        <v>311</v>
      </c>
      <c r="F1609" s="118" t="s">
        <v>286</v>
      </c>
      <c r="G1609" s="117">
        <v>24.4</v>
      </c>
      <c r="H1609" s="117">
        <v>20.75</v>
      </c>
      <c r="I1609" s="117"/>
      <c r="J1609" s="116">
        <v>209</v>
      </c>
      <c r="K1609" s="115" t="str">
        <f t="shared" si="24"/>
        <v/>
      </c>
      <c r="L1609" s="114"/>
    </row>
    <row r="1610" spans="1:12" ht="15" customHeight="1" x14ac:dyDescent="0.25">
      <c r="A1610" s="120" t="s">
        <v>767</v>
      </c>
      <c r="B1610" s="119" t="s">
        <v>202</v>
      </c>
      <c r="C1610" s="119" t="s">
        <v>203</v>
      </c>
      <c r="D1610" s="119" t="s">
        <v>285</v>
      </c>
      <c r="E1610" s="119" t="s">
        <v>311</v>
      </c>
      <c r="F1610" s="118" t="s">
        <v>373</v>
      </c>
      <c r="G1610" s="117">
        <v>24.35</v>
      </c>
      <c r="H1610" s="117">
        <v>20.7</v>
      </c>
      <c r="I1610" s="117">
        <v>2</v>
      </c>
      <c r="J1610" s="116">
        <v>72</v>
      </c>
      <c r="K1610" s="115" t="str">
        <f t="shared" si="24"/>
        <v/>
      </c>
      <c r="L1610" s="114"/>
    </row>
    <row r="1611" spans="1:12" ht="15" customHeight="1" x14ac:dyDescent="0.25">
      <c r="A1611" s="120" t="s">
        <v>766</v>
      </c>
      <c r="B1611" s="119" t="s">
        <v>202</v>
      </c>
      <c r="C1611" s="119" t="s">
        <v>203</v>
      </c>
      <c r="D1611" s="119" t="s">
        <v>285</v>
      </c>
      <c r="E1611" s="119" t="s">
        <v>305</v>
      </c>
      <c r="F1611" s="118" t="s">
        <v>373</v>
      </c>
      <c r="G1611" s="117">
        <v>20.2</v>
      </c>
      <c r="H1611" s="117">
        <v>17.2</v>
      </c>
      <c r="I1611" s="117">
        <v>2</v>
      </c>
      <c r="J1611" s="116">
        <v>256</v>
      </c>
      <c r="K1611" s="115" t="str">
        <f t="shared" ref="K1611:K1674" si="25">IF(L1611="","",IF(L1611&lt;50,G1611-($K$9*G1611),IF(L1611&gt;=50,H1611-($K$9*H1611))))</f>
        <v/>
      </c>
      <c r="L1611" s="114"/>
    </row>
    <row r="1612" spans="1:12" ht="15" customHeight="1" x14ac:dyDescent="0.25">
      <c r="A1612" s="120" t="s">
        <v>765</v>
      </c>
      <c r="B1612" s="119" t="s">
        <v>202</v>
      </c>
      <c r="C1612" s="119" t="s">
        <v>203</v>
      </c>
      <c r="D1612" s="119" t="s">
        <v>285</v>
      </c>
      <c r="E1612" s="119" t="s">
        <v>505</v>
      </c>
      <c r="F1612" s="118" t="s">
        <v>373</v>
      </c>
      <c r="G1612" s="117">
        <v>16.05</v>
      </c>
      <c r="H1612" s="117">
        <v>13.65</v>
      </c>
      <c r="I1612" s="117">
        <v>2</v>
      </c>
      <c r="J1612" s="116">
        <v>192</v>
      </c>
      <c r="K1612" s="115" t="str">
        <f t="shared" si="25"/>
        <v/>
      </c>
      <c r="L1612" s="114"/>
    </row>
    <row r="1613" spans="1:12" ht="15" customHeight="1" x14ac:dyDescent="0.25">
      <c r="A1613" s="120" t="s">
        <v>764</v>
      </c>
      <c r="B1613" s="119" t="s">
        <v>202</v>
      </c>
      <c r="C1613" s="119" t="s">
        <v>203</v>
      </c>
      <c r="D1613" s="119" t="s">
        <v>285</v>
      </c>
      <c r="E1613" s="119" t="s">
        <v>590</v>
      </c>
      <c r="F1613" s="118" t="s">
        <v>373</v>
      </c>
      <c r="G1613" s="117">
        <v>13.55</v>
      </c>
      <c r="H1613" s="117">
        <v>11.55</v>
      </c>
      <c r="I1613" s="117">
        <v>2</v>
      </c>
      <c r="J1613" s="116">
        <v>13</v>
      </c>
      <c r="K1613" s="115" t="str">
        <f t="shared" si="25"/>
        <v/>
      </c>
      <c r="L1613" s="114"/>
    </row>
    <row r="1614" spans="1:12" ht="15" customHeight="1" x14ac:dyDescent="0.25">
      <c r="A1614" s="120" t="s">
        <v>763</v>
      </c>
      <c r="B1614" s="119" t="s">
        <v>761</v>
      </c>
      <c r="C1614" s="119" t="s">
        <v>760</v>
      </c>
      <c r="D1614" s="119" t="s">
        <v>285</v>
      </c>
      <c r="E1614" s="119" t="s">
        <v>287</v>
      </c>
      <c r="F1614" s="118" t="s">
        <v>495</v>
      </c>
      <c r="G1614" s="117">
        <v>32.15</v>
      </c>
      <c r="H1614" s="117">
        <v>27.35</v>
      </c>
      <c r="I1614" s="117">
        <v>2</v>
      </c>
      <c r="J1614" s="116">
        <v>23</v>
      </c>
      <c r="K1614" s="115" t="str">
        <f t="shared" si="25"/>
        <v/>
      </c>
      <c r="L1614" s="114"/>
    </row>
    <row r="1615" spans="1:12" ht="15" customHeight="1" x14ac:dyDescent="0.25">
      <c r="A1615" s="120" t="s">
        <v>762</v>
      </c>
      <c r="B1615" s="119" t="s">
        <v>761</v>
      </c>
      <c r="C1615" s="119" t="s">
        <v>760</v>
      </c>
      <c r="D1615" s="119" t="s">
        <v>285</v>
      </c>
      <c r="E1615" s="119" t="s">
        <v>315</v>
      </c>
      <c r="F1615" s="118" t="s">
        <v>495</v>
      </c>
      <c r="G1615" s="117">
        <v>28.6</v>
      </c>
      <c r="H1615" s="117">
        <v>24.35</v>
      </c>
      <c r="I1615" s="117">
        <v>2</v>
      </c>
      <c r="J1615" s="116">
        <v>77</v>
      </c>
      <c r="K1615" s="115" t="str">
        <f t="shared" si="25"/>
        <v/>
      </c>
      <c r="L1615" s="114"/>
    </row>
    <row r="1616" spans="1:12" ht="15" customHeight="1" x14ac:dyDescent="0.25">
      <c r="A1616" s="120" t="s">
        <v>759</v>
      </c>
      <c r="B1616" s="119" t="s">
        <v>757</v>
      </c>
      <c r="C1616" s="119" t="s">
        <v>756</v>
      </c>
      <c r="D1616" s="119" t="s">
        <v>285</v>
      </c>
      <c r="E1616" s="119" t="s">
        <v>295</v>
      </c>
      <c r="F1616" s="118" t="s">
        <v>373</v>
      </c>
      <c r="G1616" s="117">
        <v>48.85</v>
      </c>
      <c r="H1616" s="117">
        <v>41.55</v>
      </c>
      <c r="I1616" s="117">
        <v>2</v>
      </c>
      <c r="J1616" s="116">
        <v>500</v>
      </c>
      <c r="K1616" s="115" t="str">
        <f t="shared" si="25"/>
        <v/>
      </c>
      <c r="L1616" s="114"/>
    </row>
    <row r="1617" spans="1:12" ht="15" customHeight="1" x14ac:dyDescent="0.25">
      <c r="A1617" s="120" t="s">
        <v>758</v>
      </c>
      <c r="B1617" s="119" t="s">
        <v>757</v>
      </c>
      <c r="C1617" s="119" t="s">
        <v>756</v>
      </c>
      <c r="D1617" s="119" t="s">
        <v>285</v>
      </c>
      <c r="E1617" s="119" t="s">
        <v>293</v>
      </c>
      <c r="F1617" s="118" t="s">
        <v>373</v>
      </c>
      <c r="G1617" s="117">
        <v>39.35</v>
      </c>
      <c r="H1617" s="117">
        <v>33.450000000000003</v>
      </c>
      <c r="I1617" s="117">
        <v>2</v>
      </c>
      <c r="J1617" s="116">
        <v>500</v>
      </c>
      <c r="K1617" s="115" t="str">
        <f t="shared" si="25"/>
        <v/>
      </c>
      <c r="L1617" s="114"/>
    </row>
    <row r="1618" spans="1:12" ht="15" customHeight="1" x14ac:dyDescent="0.25">
      <c r="A1618" s="120" t="s">
        <v>755</v>
      </c>
      <c r="B1618" s="119" t="s">
        <v>754</v>
      </c>
      <c r="C1618" s="119" t="s">
        <v>753</v>
      </c>
      <c r="D1618" s="119" t="s">
        <v>285</v>
      </c>
      <c r="E1618" s="119" t="s">
        <v>311</v>
      </c>
      <c r="F1618" s="118" t="s">
        <v>373</v>
      </c>
      <c r="G1618" s="117">
        <v>25.4</v>
      </c>
      <c r="H1618" s="117">
        <v>21.6</v>
      </c>
      <c r="I1618" s="117">
        <v>1</v>
      </c>
      <c r="J1618" s="116">
        <v>57</v>
      </c>
      <c r="K1618" s="115" t="str">
        <f t="shared" si="25"/>
        <v/>
      </c>
      <c r="L1618" s="114"/>
    </row>
    <row r="1619" spans="1:12" ht="15" customHeight="1" x14ac:dyDescent="0.25">
      <c r="A1619" s="120" t="s">
        <v>752</v>
      </c>
      <c r="B1619" s="119" t="s">
        <v>216</v>
      </c>
      <c r="C1619" s="119" t="s">
        <v>217</v>
      </c>
      <c r="D1619" s="119" t="s">
        <v>285</v>
      </c>
      <c r="E1619" s="119" t="s">
        <v>371</v>
      </c>
      <c r="F1619" s="118" t="s">
        <v>373</v>
      </c>
      <c r="G1619" s="117">
        <v>98.75</v>
      </c>
      <c r="H1619" s="117">
        <v>83.95</v>
      </c>
      <c r="I1619" s="117">
        <v>2</v>
      </c>
      <c r="J1619" s="116">
        <v>90</v>
      </c>
      <c r="K1619" s="115" t="str">
        <f t="shared" si="25"/>
        <v/>
      </c>
      <c r="L1619" s="114"/>
    </row>
    <row r="1620" spans="1:12" ht="15" customHeight="1" x14ac:dyDescent="0.25">
      <c r="A1620" s="120" t="s">
        <v>751</v>
      </c>
      <c r="B1620" s="119" t="s">
        <v>216</v>
      </c>
      <c r="C1620" s="119" t="s">
        <v>217</v>
      </c>
      <c r="D1620" s="119" t="s">
        <v>285</v>
      </c>
      <c r="E1620" s="119" t="s">
        <v>303</v>
      </c>
      <c r="F1620" s="118" t="s">
        <v>373</v>
      </c>
      <c r="G1620" s="117">
        <v>85.25</v>
      </c>
      <c r="H1620" s="117">
        <v>72.5</v>
      </c>
      <c r="I1620" s="117">
        <v>2</v>
      </c>
      <c r="J1620" s="116">
        <v>225</v>
      </c>
      <c r="K1620" s="115" t="str">
        <f t="shared" si="25"/>
        <v/>
      </c>
      <c r="L1620" s="114"/>
    </row>
    <row r="1621" spans="1:12" ht="15" customHeight="1" x14ac:dyDescent="0.25">
      <c r="A1621" s="120" t="s">
        <v>750</v>
      </c>
      <c r="B1621" s="119" t="s">
        <v>216</v>
      </c>
      <c r="C1621" s="119" t="s">
        <v>217</v>
      </c>
      <c r="D1621" s="119" t="s">
        <v>285</v>
      </c>
      <c r="E1621" s="119" t="s">
        <v>301</v>
      </c>
      <c r="F1621" s="118" t="s">
        <v>373</v>
      </c>
      <c r="G1621" s="117">
        <v>75.25</v>
      </c>
      <c r="H1621" s="117">
        <v>64</v>
      </c>
      <c r="I1621" s="117">
        <v>2</v>
      </c>
      <c r="J1621" s="116">
        <v>500</v>
      </c>
      <c r="K1621" s="115" t="str">
        <f t="shared" si="25"/>
        <v/>
      </c>
      <c r="L1621" s="114"/>
    </row>
    <row r="1622" spans="1:12" ht="15" customHeight="1" x14ac:dyDescent="0.25">
      <c r="A1622" s="120" t="s">
        <v>749</v>
      </c>
      <c r="B1622" s="119" t="s">
        <v>216</v>
      </c>
      <c r="C1622" s="119" t="s">
        <v>217</v>
      </c>
      <c r="D1622" s="119" t="s">
        <v>285</v>
      </c>
      <c r="E1622" s="119" t="s">
        <v>299</v>
      </c>
      <c r="F1622" s="118" t="s">
        <v>373</v>
      </c>
      <c r="G1622" s="117">
        <v>64.900000000000006</v>
      </c>
      <c r="H1622" s="117">
        <v>55.2</v>
      </c>
      <c r="I1622" s="117">
        <v>2</v>
      </c>
      <c r="J1622" s="116">
        <v>500</v>
      </c>
      <c r="K1622" s="115" t="str">
        <f t="shared" si="25"/>
        <v/>
      </c>
      <c r="L1622" s="114"/>
    </row>
    <row r="1623" spans="1:12" ht="15" customHeight="1" x14ac:dyDescent="0.25">
      <c r="A1623" s="120" t="s">
        <v>748</v>
      </c>
      <c r="B1623" s="119" t="s">
        <v>216</v>
      </c>
      <c r="C1623" s="119" t="s">
        <v>217</v>
      </c>
      <c r="D1623" s="119" t="s">
        <v>285</v>
      </c>
      <c r="E1623" s="119" t="s">
        <v>297</v>
      </c>
      <c r="F1623" s="118" t="s">
        <v>373</v>
      </c>
      <c r="G1623" s="117">
        <v>58.35</v>
      </c>
      <c r="H1623" s="117">
        <v>49.6</v>
      </c>
      <c r="I1623" s="117">
        <v>2</v>
      </c>
      <c r="J1623" s="116">
        <v>500</v>
      </c>
      <c r="K1623" s="115" t="str">
        <f t="shared" si="25"/>
        <v/>
      </c>
      <c r="L1623" s="114"/>
    </row>
    <row r="1624" spans="1:12" ht="15" customHeight="1" x14ac:dyDescent="0.25">
      <c r="A1624" s="120" t="s">
        <v>747</v>
      </c>
      <c r="B1624" s="119" t="s">
        <v>216</v>
      </c>
      <c r="C1624" s="119" t="s">
        <v>217</v>
      </c>
      <c r="D1624" s="119" t="s">
        <v>285</v>
      </c>
      <c r="E1624" s="119" t="s">
        <v>597</v>
      </c>
      <c r="F1624" s="118" t="s">
        <v>373</v>
      </c>
      <c r="G1624" s="117">
        <v>32.15</v>
      </c>
      <c r="H1624" s="117">
        <v>27.35</v>
      </c>
      <c r="I1624" s="117">
        <v>2</v>
      </c>
      <c r="J1624" s="116">
        <v>155</v>
      </c>
      <c r="K1624" s="115" t="str">
        <f t="shared" si="25"/>
        <v/>
      </c>
      <c r="L1624" s="114"/>
    </row>
    <row r="1625" spans="1:12" ht="15" customHeight="1" x14ac:dyDescent="0.25">
      <c r="A1625" s="120" t="s">
        <v>746</v>
      </c>
      <c r="B1625" s="119" t="s">
        <v>216</v>
      </c>
      <c r="C1625" s="119" t="s">
        <v>217</v>
      </c>
      <c r="D1625" s="119" t="s">
        <v>285</v>
      </c>
      <c r="E1625" s="119" t="s">
        <v>595</v>
      </c>
      <c r="F1625" s="118" t="s">
        <v>373</v>
      </c>
      <c r="G1625" s="117">
        <v>27.35</v>
      </c>
      <c r="H1625" s="117">
        <v>23.25</v>
      </c>
      <c r="I1625" s="117">
        <v>2</v>
      </c>
      <c r="J1625" s="116">
        <v>13</v>
      </c>
      <c r="K1625" s="115" t="str">
        <f t="shared" si="25"/>
        <v/>
      </c>
      <c r="L1625" s="114"/>
    </row>
    <row r="1626" spans="1:12" ht="15" customHeight="1" x14ac:dyDescent="0.25">
      <c r="A1626" s="120" t="s">
        <v>745</v>
      </c>
      <c r="B1626" s="119" t="s">
        <v>216</v>
      </c>
      <c r="C1626" s="119" t="s">
        <v>217</v>
      </c>
      <c r="D1626" s="119" t="s">
        <v>285</v>
      </c>
      <c r="E1626" s="119" t="s">
        <v>452</v>
      </c>
      <c r="F1626" s="118" t="s">
        <v>373</v>
      </c>
      <c r="G1626" s="117">
        <v>45.25</v>
      </c>
      <c r="H1626" s="117">
        <v>38.5</v>
      </c>
      <c r="I1626" s="117">
        <v>2</v>
      </c>
      <c r="J1626" s="116">
        <v>29</v>
      </c>
      <c r="K1626" s="115" t="str">
        <f t="shared" si="25"/>
        <v/>
      </c>
      <c r="L1626" s="114"/>
    </row>
    <row r="1627" spans="1:12" ht="15" customHeight="1" x14ac:dyDescent="0.25">
      <c r="A1627" s="120" t="s">
        <v>744</v>
      </c>
      <c r="B1627" s="119" t="s">
        <v>216</v>
      </c>
      <c r="C1627" s="119" t="s">
        <v>217</v>
      </c>
      <c r="D1627" s="119" t="s">
        <v>285</v>
      </c>
      <c r="E1627" s="119" t="s">
        <v>291</v>
      </c>
      <c r="F1627" s="118" t="s">
        <v>373</v>
      </c>
      <c r="G1627" s="117">
        <v>35.1</v>
      </c>
      <c r="H1627" s="117">
        <v>29.85</v>
      </c>
      <c r="I1627" s="117">
        <v>2</v>
      </c>
      <c r="J1627" s="116">
        <v>28</v>
      </c>
      <c r="K1627" s="115" t="str">
        <f t="shared" si="25"/>
        <v/>
      </c>
      <c r="L1627" s="114"/>
    </row>
    <row r="1628" spans="1:12" ht="15" customHeight="1" x14ac:dyDescent="0.25">
      <c r="A1628" s="120" t="s">
        <v>743</v>
      </c>
      <c r="B1628" s="119" t="s">
        <v>216</v>
      </c>
      <c r="C1628" s="119" t="s">
        <v>217</v>
      </c>
      <c r="D1628" s="119" t="s">
        <v>285</v>
      </c>
      <c r="E1628" s="119" t="s">
        <v>315</v>
      </c>
      <c r="F1628" s="118" t="s">
        <v>373</v>
      </c>
      <c r="G1628" s="117">
        <v>30.15</v>
      </c>
      <c r="H1628" s="117">
        <v>25.65</v>
      </c>
      <c r="I1628" s="117">
        <v>2</v>
      </c>
      <c r="J1628" s="116">
        <v>28</v>
      </c>
      <c r="K1628" s="115" t="str">
        <f t="shared" si="25"/>
        <v/>
      </c>
      <c r="L1628" s="114"/>
    </row>
    <row r="1629" spans="1:12" ht="15" customHeight="1" x14ac:dyDescent="0.25">
      <c r="A1629" s="120" t="s">
        <v>742</v>
      </c>
      <c r="B1629" s="119" t="s">
        <v>216</v>
      </c>
      <c r="C1629" s="119" t="s">
        <v>217</v>
      </c>
      <c r="D1629" s="119" t="s">
        <v>285</v>
      </c>
      <c r="E1629" s="119" t="s">
        <v>311</v>
      </c>
      <c r="F1629" s="118" t="s">
        <v>373</v>
      </c>
      <c r="G1629" s="117">
        <v>27.2</v>
      </c>
      <c r="H1629" s="117">
        <v>23.15</v>
      </c>
      <c r="I1629" s="117">
        <v>2</v>
      </c>
      <c r="J1629" s="116">
        <v>130</v>
      </c>
      <c r="K1629" s="115" t="str">
        <f t="shared" si="25"/>
        <v/>
      </c>
      <c r="L1629" s="114"/>
    </row>
    <row r="1630" spans="1:12" ht="15" customHeight="1" x14ac:dyDescent="0.25">
      <c r="A1630" s="120" t="s">
        <v>741</v>
      </c>
      <c r="B1630" s="119" t="s">
        <v>216</v>
      </c>
      <c r="C1630" s="119" t="s">
        <v>217</v>
      </c>
      <c r="D1630" s="119" t="s">
        <v>285</v>
      </c>
      <c r="E1630" s="119" t="s">
        <v>305</v>
      </c>
      <c r="F1630" s="118" t="s">
        <v>373</v>
      </c>
      <c r="G1630" s="117">
        <v>24.7</v>
      </c>
      <c r="H1630" s="117">
        <v>21</v>
      </c>
      <c r="I1630" s="117">
        <v>2</v>
      </c>
      <c r="J1630" s="116">
        <v>145</v>
      </c>
      <c r="K1630" s="115" t="str">
        <f t="shared" si="25"/>
        <v/>
      </c>
      <c r="L1630" s="114"/>
    </row>
    <row r="1631" spans="1:12" ht="15" customHeight="1" x14ac:dyDescent="0.25">
      <c r="A1631" s="120" t="s">
        <v>740</v>
      </c>
      <c r="B1631" s="119" t="s">
        <v>216</v>
      </c>
      <c r="C1631" s="119" t="s">
        <v>217</v>
      </c>
      <c r="D1631" s="119" t="s">
        <v>285</v>
      </c>
      <c r="E1631" s="119" t="s">
        <v>505</v>
      </c>
      <c r="F1631" s="118" t="s">
        <v>373</v>
      </c>
      <c r="G1631" s="117">
        <v>20.7</v>
      </c>
      <c r="H1631" s="117">
        <v>17.600000000000001</v>
      </c>
      <c r="I1631" s="117">
        <v>2</v>
      </c>
      <c r="J1631" s="116">
        <v>51</v>
      </c>
      <c r="K1631" s="115" t="str">
        <f t="shared" si="25"/>
        <v/>
      </c>
      <c r="L1631" s="114"/>
    </row>
    <row r="1632" spans="1:12" ht="15" customHeight="1" x14ac:dyDescent="0.25">
      <c r="A1632" s="120" t="s">
        <v>739</v>
      </c>
      <c r="B1632" s="119" t="s">
        <v>213</v>
      </c>
      <c r="C1632" s="119" t="s">
        <v>214</v>
      </c>
      <c r="D1632" s="119" t="s">
        <v>285</v>
      </c>
      <c r="E1632" s="119" t="s">
        <v>563</v>
      </c>
      <c r="F1632" s="118" t="s">
        <v>373</v>
      </c>
      <c r="G1632" s="117">
        <v>119</v>
      </c>
      <c r="H1632" s="117">
        <v>101.15</v>
      </c>
      <c r="I1632" s="117">
        <v>2</v>
      </c>
      <c r="J1632" s="116">
        <v>30</v>
      </c>
      <c r="K1632" s="115" t="str">
        <f t="shared" si="25"/>
        <v/>
      </c>
      <c r="L1632" s="114"/>
    </row>
    <row r="1633" spans="1:12" ht="15" customHeight="1" x14ac:dyDescent="0.25">
      <c r="A1633" s="120" t="s">
        <v>738</v>
      </c>
      <c r="B1633" s="119" t="s">
        <v>213</v>
      </c>
      <c r="C1633" s="119" t="s">
        <v>214</v>
      </c>
      <c r="D1633" s="119" t="s">
        <v>285</v>
      </c>
      <c r="E1633" s="119" t="s">
        <v>426</v>
      </c>
      <c r="F1633" s="118" t="s">
        <v>373</v>
      </c>
      <c r="G1633" s="117">
        <v>108.6</v>
      </c>
      <c r="H1633" s="117">
        <v>92.35</v>
      </c>
      <c r="I1633" s="117">
        <v>2</v>
      </c>
      <c r="J1633" s="116">
        <v>190</v>
      </c>
      <c r="K1633" s="115" t="str">
        <f t="shared" si="25"/>
        <v/>
      </c>
      <c r="L1633" s="114"/>
    </row>
    <row r="1634" spans="1:12" ht="15" customHeight="1" x14ac:dyDescent="0.25">
      <c r="A1634" s="120" t="s">
        <v>737</v>
      </c>
      <c r="B1634" s="119" t="s">
        <v>213</v>
      </c>
      <c r="C1634" s="119" t="s">
        <v>214</v>
      </c>
      <c r="D1634" s="119" t="s">
        <v>285</v>
      </c>
      <c r="E1634" s="119" t="s">
        <v>371</v>
      </c>
      <c r="F1634" s="118" t="s">
        <v>373</v>
      </c>
      <c r="G1634" s="117">
        <v>99.35</v>
      </c>
      <c r="H1634" s="117">
        <v>84.45</v>
      </c>
      <c r="I1634" s="117">
        <v>2</v>
      </c>
      <c r="J1634" s="116">
        <v>193</v>
      </c>
      <c r="K1634" s="115" t="str">
        <f t="shared" si="25"/>
        <v/>
      </c>
      <c r="L1634" s="114"/>
    </row>
    <row r="1635" spans="1:12" ht="15" customHeight="1" x14ac:dyDescent="0.25">
      <c r="A1635" s="120" t="s">
        <v>736</v>
      </c>
      <c r="B1635" s="119" t="s">
        <v>213</v>
      </c>
      <c r="C1635" s="119" t="s">
        <v>214</v>
      </c>
      <c r="D1635" s="119" t="s">
        <v>285</v>
      </c>
      <c r="E1635" s="119" t="s">
        <v>303</v>
      </c>
      <c r="F1635" s="118" t="s">
        <v>373</v>
      </c>
      <c r="G1635" s="117">
        <v>89.6</v>
      </c>
      <c r="H1635" s="117">
        <v>76.2</v>
      </c>
      <c r="I1635" s="117">
        <v>2</v>
      </c>
      <c r="J1635" s="116">
        <v>500</v>
      </c>
      <c r="K1635" s="115" t="str">
        <f t="shared" si="25"/>
        <v/>
      </c>
      <c r="L1635" s="114"/>
    </row>
    <row r="1636" spans="1:12" ht="15" customHeight="1" x14ac:dyDescent="0.25">
      <c r="A1636" s="120" t="s">
        <v>735</v>
      </c>
      <c r="B1636" s="119" t="s">
        <v>213</v>
      </c>
      <c r="C1636" s="119" t="s">
        <v>214</v>
      </c>
      <c r="D1636" s="119" t="s">
        <v>285</v>
      </c>
      <c r="E1636" s="119" t="s">
        <v>301</v>
      </c>
      <c r="F1636" s="118" t="s">
        <v>373</v>
      </c>
      <c r="G1636" s="117">
        <v>79.8</v>
      </c>
      <c r="H1636" s="117">
        <v>67.849999999999994</v>
      </c>
      <c r="I1636" s="117">
        <v>2</v>
      </c>
      <c r="J1636" s="116">
        <v>500</v>
      </c>
      <c r="K1636" s="115" t="str">
        <f t="shared" si="25"/>
        <v/>
      </c>
      <c r="L1636" s="114"/>
    </row>
    <row r="1637" spans="1:12" ht="15" customHeight="1" x14ac:dyDescent="0.25">
      <c r="A1637" s="120" t="s">
        <v>734</v>
      </c>
      <c r="B1637" s="119" t="s">
        <v>213</v>
      </c>
      <c r="C1637" s="119" t="s">
        <v>214</v>
      </c>
      <c r="D1637" s="119" t="s">
        <v>285</v>
      </c>
      <c r="E1637" s="119" t="s">
        <v>299</v>
      </c>
      <c r="F1637" s="118" t="s">
        <v>373</v>
      </c>
      <c r="G1637" s="117">
        <v>69.150000000000006</v>
      </c>
      <c r="H1637" s="117">
        <v>58.8</v>
      </c>
      <c r="I1637" s="117">
        <v>2</v>
      </c>
      <c r="J1637" s="116">
        <v>500</v>
      </c>
      <c r="K1637" s="115" t="str">
        <f t="shared" si="25"/>
        <v/>
      </c>
      <c r="L1637" s="114"/>
    </row>
    <row r="1638" spans="1:12" ht="15" customHeight="1" x14ac:dyDescent="0.25">
      <c r="A1638" s="120" t="s">
        <v>733</v>
      </c>
      <c r="B1638" s="119" t="s">
        <v>213</v>
      </c>
      <c r="C1638" s="119" t="s">
        <v>214</v>
      </c>
      <c r="D1638" s="119" t="s">
        <v>285</v>
      </c>
      <c r="E1638" s="119" t="s">
        <v>297</v>
      </c>
      <c r="F1638" s="118" t="s">
        <v>373</v>
      </c>
      <c r="G1638" s="117">
        <v>57.55</v>
      </c>
      <c r="H1638" s="117">
        <v>48.95</v>
      </c>
      <c r="I1638" s="117">
        <v>2</v>
      </c>
      <c r="J1638" s="116">
        <v>500</v>
      </c>
      <c r="K1638" s="115" t="str">
        <f t="shared" si="25"/>
        <v/>
      </c>
      <c r="L1638" s="114"/>
    </row>
    <row r="1639" spans="1:12" ht="15" customHeight="1" x14ac:dyDescent="0.25">
      <c r="A1639" s="120" t="s">
        <v>732</v>
      </c>
      <c r="B1639" s="119" t="s">
        <v>213</v>
      </c>
      <c r="C1639" s="119" t="s">
        <v>214</v>
      </c>
      <c r="D1639" s="119" t="s">
        <v>285</v>
      </c>
      <c r="E1639" s="119" t="s">
        <v>295</v>
      </c>
      <c r="F1639" s="118" t="s">
        <v>373</v>
      </c>
      <c r="G1639" s="117">
        <v>49.9</v>
      </c>
      <c r="H1639" s="117">
        <v>42.45</v>
      </c>
      <c r="I1639" s="117">
        <v>2</v>
      </c>
      <c r="J1639" s="116">
        <v>259</v>
      </c>
      <c r="K1639" s="115" t="str">
        <f t="shared" si="25"/>
        <v/>
      </c>
      <c r="L1639" s="114"/>
    </row>
    <row r="1640" spans="1:12" ht="15" customHeight="1" x14ac:dyDescent="0.25">
      <c r="A1640" s="120" t="s">
        <v>731</v>
      </c>
      <c r="B1640" s="119" t="s">
        <v>213</v>
      </c>
      <c r="C1640" s="119" t="s">
        <v>214</v>
      </c>
      <c r="D1640" s="119" t="s">
        <v>285</v>
      </c>
      <c r="E1640" s="119" t="s">
        <v>293</v>
      </c>
      <c r="F1640" s="118" t="s">
        <v>373</v>
      </c>
      <c r="G1640" s="117">
        <v>37</v>
      </c>
      <c r="H1640" s="117">
        <v>31.45</v>
      </c>
      <c r="I1640" s="117">
        <v>2</v>
      </c>
      <c r="J1640" s="116">
        <v>25</v>
      </c>
      <c r="K1640" s="115" t="str">
        <f t="shared" si="25"/>
        <v/>
      </c>
      <c r="L1640" s="114"/>
    </row>
    <row r="1641" spans="1:12" ht="15" customHeight="1" x14ac:dyDescent="0.25">
      <c r="A1641" s="120" t="s">
        <v>730</v>
      </c>
      <c r="B1641" s="119" t="s">
        <v>213</v>
      </c>
      <c r="C1641" s="119" t="s">
        <v>214</v>
      </c>
      <c r="D1641" s="119" t="s">
        <v>285</v>
      </c>
      <c r="E1641" s="119" t="s">
        <v>597</v>
      </c>
      <c r="F1641" s="118" t="s">
        <v>373</v>
      </c>
      <c r="G1641" s="117">
        <v>30.2</v>
      </c>
      <c r="H1641" s="117">
        <v>25.7</v>
      </c>
      <c r="I1641" s="117">
        <v>2</v>
      </c>
      <c r="J1641" s="116">
        <v>83</v>
      </c>
      <c r="K1641" s="115" t="str">
        <f t="shared" si="25"/>
        <v/>
      </c>
      <c r="L1641" s="114"/>
    </row>
    <row r="1642" spans="1:12" ht="15" customHeight="1" x14ac:dyDescent="0.25">
      <c r="A1642" s="120" t="s">
        <v>729</v>
      </c>
      <c r="B1642" s="119" t="s">
        <v>213</v>
      </c>
      <c r="C1642" s="119" t="s">
        <v>214</v>
      </c>
      <c r="D1642" s="119" t="s">
        <v>285</v>
      </c>
      <c r="E1642" s="119" t="s">
        <v>595</v>
      </c>
      <c r="F1642" s="118" t="s">
        <v>373</v>
      </c>
      <c r="G1642" s="117">
        <v>22.7</v>
      </c>
      <c r="H1642" s="117">
        <v>19.3</v>
      </c>
      <c r="I1642" s="117">
        <v>2</v>
      </c>
      <c r="J1642" s="116">
        <v>13</v>
      </c>
      <c r="K1642" s="115" t="str">
        <f t="shared" si="25"/>
        <v/>
      </c>
      <c r="L1642" s="114"/>
    </row>
    <row r="1643" spans="1:12" ht="15" customHeight="1" x14ac:dyDescent="0.25">
      <c r="A1643" s="120" t="s">
        <v>728</v>
      </c>
      <c r="B1643" s="119" t="s">
        <v>213</v>
      </c>
      <c r="C1643" s="119" t="s">
        <v>214</v>
      </c>
      <c r="D1643" s="119" t="s">
        <v>285</v>
      </c>
      <c r="E1643" s="119" t="s">
        <v>291</v>
      </c>
      <c r="F1643" s="118" t="s">
        <v>373</v>
      </c>
      <c r="G1643" s="117">
        <v>37.35</v>
      </c>
      <c r="H1643" s="117">
        <v>31.75</v>
      </c>
      <c r="I1643" s="117">
        <v>2</v>
      </c>
      <c r="J1643" s="116">
        <v>27</v>
      </c>
      <c r="K1643" s="115" t="str">
        <f t="shared" si="25"/>
        <v/>
      </c>
      <c r="L1643" s="114"/>
    </row>
    <row r="1644" spans="1:12" ht="15" customHeight="1" x14ac:dyDescent="0.25">
      <c r="A1644" s="120" t="s">
        <v>727</v>
      </c>
      <c r="B1644" s="119" t="s">
        <v>213</v>
      </c>
      <c r="C1644" s="119" t="s">
        <v>214</v>
      </c>
      <c r="D1644" s="119" t="s">
        <v>285</v>
      </c>
      <c r="E1644" s="119" t="s">
        <v>287</v>
      </c>
      <c r="F1644" s="118" t="s">
        <v>373</v>
      </c>
      <c r="G1644" s="117">
        <v>34.9</v>
      </c>
      <c r="H1644" s="117">
        <v>29.7</v>
      </c>
      <c r="I1644" s="117">
        <v>2</v>
      </c>
      <c r="J1644" s="116">
        <v>27</v>
      </c>
      <c r="K1644" s="115" t="str">
        <f t="shared" si="25"/>
        <v/>
      </c>
      <c r="L1644" s="114"/>
    </row>
    <row r="1645" spans="1:12" ht="15" customHeight="1" x14ac:dyDescent="0.25">
      <c r="A1645" s="120" t="s">
        <v>726</v>
      </c>
      <c r="B1645" s="119" t="s">
        <v>213</v>
      </c>
      <c r="C1645" s="119" t="s">
        <v>214</v>
      </c>
      <c r="D1645" s="119" t="s">
        <v>285</v>
      </c>
      <c r="E1645" s="119" t="s">
        <v>311</v>
      </c>
      <c r="F1645" s="118" t="s">
        <v>373</v>
      </c>
      <c r="G1645" s="117">
        <v>28.2</v>
      </c>
      <c r="H1645" s="117">
        <v>24</v>
      </c>
      <c r="I1645" s="117">
        <v>2</v>
      </c>
      <c r="J1645" s="116">
        <v>145</v>
      </c>
      <c r="K1645" s="115" t="str">
        <f t="shared" si="25"/>
        <v/>
      </c>
      <c r="L1645" s="114"/>
    </row>
    <row r="1646" spans="1:12" ht="15" customHeight="1" x14ac:dyDescent="0.25">
      <c r="A1646" s="120" t="s">
        <v>725</v>
      </c>
      <c r="B1646" s="119" t="s">
        <v>213</v>
      </c>
      <c r="C1646" s="119" t="s">
        <v>214</v>
      </c>
      <c r="D1646" s="119" t="s">
        <v>285</v>
      </c>
      <c r="E1646" s="119" t="s">
        <v>305</v>
      </c>
      <c r="F1646" s="118" t="s">
        <v>373</v>
      </c>
      <c r="G1646" s="117">
        <v>25.4</v>
      </c>
      <c r="H1646" s="117">
        <v>21.6</v>
      </c>
      <c r="I1646" s="117">
        <v>2</v>
      </c>
      <c r="J1646" s="116">
        <v>102</v>
      </c>
      <c r="K1646" s="115" t="str">
        <f t="shared" si="25"/>
        <v/>
      </c>
      <c r="L1646" s="114"/>
    </row>
    <row r="1647" spans="1:12" ht="15" customHeight="1" x14ac:dyDescent="0.25">
      <c r="A1647" s="120" t="s">
        <v>724</v>
      </c>
      <c r="B1647" s="119" t="s">
        <v>207</v>
      </c>
      <c r="C1647" s="119" t="s">
        <v>208</v>
      </c>
      <c r="D1647" s="119" t="s">
        <v>285</v>
      </c>
      <c r="E1647" s="119" t="s">
        <v>295</v>
      </c>
      <c r="F1647" s="118" t="s">
        <v>373</v>
      </c>
      <c r="G1647" s="117">
        <v>48.8</v>
      </c>
      <c r="H1647" s="117">
        <v>41.5</v>
      </c>
      <c r="I1647" s="117">
        <v>2</v>
      </c>
      <c r="J1647" s="116">
        <v>500</v>
      </c>
      <c r="K1647" s="115" t="str">
        <f t="shared" si="25"/>
        <v/>
      </c>
      <c r="L1647" s="114"/>
    </row>
    <row r="1648" spans="1:12" ht="15" customHeight="1" x14ac:dyDescent="0.25">
      <c r="A1648" s="120" t="s">
        <v>723</v>
      </c>
      <c r="B1648" s="119" t="s">
        <v>207</v>
      </c>
      <c r="C1648" s="119" t="s">
        <v>208</v>
      </c>
      <c r="D1648" s="119" t="s">
        <v>285</v>
      </c>
      <c r="E1648" s="119" t="s">
        <v>293</v>
      </c>
      <c r="F1648" s="118" t="s">
        <v>373</v>
      </c>
      <c r="G1648" s="117">
        <v>41.8</v>
      </c>
      <c r="H1648" s="117">
        <v>35.549999999999997</v>
      </c>
      <c r="I1648" s="117">
        <v>2</v>
      </c>
      <c r="J1648" s="116">
        <v>427</v>
      </c>
      <c r="K1648" s="115" t="str">
        <f t="shared" si="25"/>
        <v/>
      </c>
      <c r="L1648" s="114"/>
    </row>
    <row r="1649" spans="1:12" ht="15" customHeight="1" x14ac:dyDescent="0.25">
      <c r="A1649" s="120" t="s">
        <v>722</v>
      </c>
      <c r="B1649" s="119" t="s">
        <v>207</v>
      </c>
      <c r="C1649" s="119" t="s">
        <v>208</v>
      </c>
      <c r="D1649" s="119" t="s">
        <v>285</v>
      </c>
      <c r="E1649" s="119" t="s">
        <v>597</v>
      </c>
      <c r="F1649" s="118" t="s">
        <v>373</v>
      </c>
      <c r="G1649" s="117">
        <v>33.15</v>
      </c>
      <c r="H1649" s="117">
        <v>28.2</v>
      </c>
      <c r="I1649" s="117">
        <v>2</v>
      </c>
      <c r="J1649" s="116">
        <v>232</v>
      </c>
      <c r="K1649" s="115" t="str">
        <f t="shared" si="25"/>
        <v/>
      </c>
      <c r="L1649" s="114"/>
    </row>
    <row r="1650" spans="1:12" ht="15" customHeight="1" x14ac:dyDescent="0.25">
      <c r="A1650" s="120" t="s">
        <v>721</v>
      </c>
      <c r="B1650" s="119" t="s">
        <v>207</v>
      </c>
      <c r="C1650" s="119" t="s">
        <v>208</v>
      </c>
      <c r="D1650" s="119" t="s">
        <v>285</v>
      </c>
      <c r="E1650" s="119" t="s">
        <v>595</v>
      </c>
      <c r="F1650" s="118" t="s">
        <v>373</v>
      </c>
      <c r="G1650" s="117">
        <v>28.2</v>
      </c>
      <c r="H1650" s="117">
        <v>24</v>
      </c>
      <c r="I1650" s="117">
        <v>2</v>
      </c>
      <c r="J1650" s="116">
        <v>121</v>
      </c>
      <c r="K1650" s="115" t="str">
        <f t="shared" si="25"/>
        <v/>
      </c>
      <c r="L1650" s="114"/>
    </row>
    <row r="1651" spans="1:12" ht="15" customHeight="1" x14ac:dyDescent="0.25">
      <c r="A1651" s="120" t="s">
        <v>720</v>
      </c>
      <c r="B1651" s="119" t="s">
        <v>719</v>
      </c>
      <c r="C1651" s="119" t="s">
        <v>718</v>
      </c>
      <c r="D1651" s="119" t="s">
        <v>285</v>
      </c>
      <c r="E1651" s="119" t="s">
        <v>305</v>
      </c>
      <c r="F1651" s="118" t="s">
        <v>373</v>
      </c>
      <c r="G1651" s="117">
        <v>23.55</v>
      </c>
      <c r="H1651" s="117">
        <v>20.05</v>
      </c>
      <c r="I1651" s="117">
        <v>1.5</v>
      </c>
      <c r="J1651" s="116">
        <v>14</v>
      </c>
      <c r="K1651" s="115" t="str">
        <f t="shared" si="25"/>
        <v/>
      </c>
      <c r="L1651" s="114"/>
    </row>
    <row r="1652" spans="1:12" ht="15" customHeight="1" x14ac:dyDescent="0.25">
      <c r="A1652" s="120" t="s">
        <v>717</v>
      </c>
      <c r="B1652" s="119" t="s">
        <v>710</v>
      </c>
      <c r="C1652" s="119" t="s">
        <v>709</v>
      </c>
      <c r="D1652" s="119" t="s">
        <v>285</v>
      </c>
      <c r="E1652" s="119" t="s">
        <v>357</v>
      </c>
      <c r="F1652" s="118" t="s">
        <v>495</v>
      </c>
      <c r="G1652" s="117">
        <v>38.4</v>
      </c>
      <c r="H1652" s="117">
        <v>32.65</v>
      </c>
      <c r="I1652" s="117"/>
      <c r="J1652" s="116">
        <v>85</v>
      </c>
      <c r="K1652" s="115" t="str">
        <f t="shared" si="25"/>
        <v/>
      </c>
      <c r="L1652" s="114"/>
    </row>
    <row r="1653" spans="1:12" ht="15" customHeight="1" x14ac:dyDescent="0.25">
      <c r="A1653" s="120" t="s">
        <v>716</v>
      </c>
      <c r="B1653" s="119" t="s">
        <v>710</v>
      </c>
      <c r="C1653" s="119" t="s">
        <v>709</v>
      </c>
      <c r="D1653" s="119" t="s">
        <v>285</v>
      </c>
      <c r="E1653" s="119" t="s">
        <v>319</v>
      </c>
      <c r="F1653" s="118" t="s">
        <v>495</v>
      </c>
      <c r="G1653" s="117">
        <v>34.85</v>
      </c>
      <c r="H1653" s="117">
        <v>29.65</v>
      </c>
      <c r="I1653" s="117"/>
      <c r="J1653" s="116">
        <v>147</v>
      </c>
      <c r="K1653" s="115" t="str">
        <f t="shared" si="25"/>
        <v/>
      </c>
      <c r="L1653" s="114"/>
    </row>
    <row r="1654" spans="1:12" ht="15" customHeight="1" x14ac:dyDescent="0.25">
      <c r="A1654" s="120" t="s">
        <v>715</v>
      </c>
      <c r="B1654" s="119" t="s">
        <v>710</v>
      </c>
      <c r="C1654" s="119" t="s">
        <v>709</v>
      </c>
      <c r="D1654" s="119" t="s">
        <v>285</v>
      </c>
      <c r="E1654" s="119" t="s">
        <v>291</v>
      </c>
      <c r="F1654" s="118" t="s">
        <v>495</v>
      </c>
      <c r="G1654" s="117">
        <v>30.4</v>
      </c>
      <c r="H1654" s="117">
        <v>25.85</v>
      </c>
      <c r="I1654" s="117"/>
      <c r="J1654" s="116">
        <v>500</v>
      </c>
      <c r="K1654" s="115" t="str">
        <f t="shared" si="25"/>
        <v/>
      </c>
      <c r="L1654" s="114"/>
    </row>
    <row r="1655" spans="1:12" ht="15" customHeight="1" x14ac:dyDescent="0.25">
      <c r="A1655" s="120" t="s">
        <v>714</v>
      </c>
      <c r="B1655" s="119" t="s">
        <v>710</v>
      </c>
      <c r="C1655" s="119" t="s">
        <v>709</v>
      </c>
      <c r="D1655" s="119" t="s">
        <v>285</v>
      </c>
      <c r="E1655" s="119" t="s">
        <v>287</v>
      </c>
      <c r="F1655" s="118" t="s">
        <v>495</v>
      </c>
      <c r="G1655" s="117">
        <v>26.85</v>
      </c>
      <c r="H1655" s="117">
        <v>22.85</v>
      </c>
      <c r="I1655" s="117"/>
      <c r="J1655" s="116">
        <v>445</v>
      </c>
      <c r="K1655" s="115" t="str">
        <f t="shared" si="25"/>
        <v/>
      </c>
      <c r="L1655" s="114"/>
    </row>
    <row r="1656" spans="1:12" ht="15" customHeight="1" x14ac:dyDescent="0.25">
      <c r="A1656" s="120" t="s">
        <v>713</v>
      </c>
      <c r="B1656" s="119" t="s">
        <v>710</v>
      </c>
      <c r="C1656" s="119" t="s">
        <v>709</v>
      </c>
      <c r="D1656" s="119" t="s">
        <v>285</v>
      </c>
      <c r="E1656" s="119" t="s">
        <v>315</v>
      </c>
      <c r="F1656" s="118" t="s">
        <v>495</v>
      </c>
      <c r="G1656" s="117">
        <v>22.9</v>
      </c>
      <c r="H1656" s="117">
        <v>19.5</v>
      </c>
      <c r="I1656" s="117"/>
      <c r="J1656" s="116">
        <v>73</v>
      </c>
      <c r="K1656" s="115" t="str">
        <f t="shared" si="25"/>
        <v/>
      </c>
      <c r="L1656" s="114"/>
    </row>
    <row r="1657" spans="1:12" ht="15" customHeight="1" x14ac:dyDescent="0.25">
      <c r="A1657" s="120" t="s">
        <v>712</v>
      </c>
      <c r="B1657" s="119" t="s">
        <v>710</v>
      </c>
      <c r="C1657" s="119" t="s">
        <v>709</v>
      </c>
      <c r="D1657" s="119" t="s">
        <v>285</v>
      </c>
      <c r="E1657" s="119" t="s">
        <v>311</v>
      </c>
      <c r="F1657" s="118" t="s">
        <v>495</v>
      </c>
      <c r="G1657" s="117">
        <v>19.149999999999999</v>
      </c>
      <c r="H1657" s="117">
        <v>16.3</v>
      </c>
      <c r="I1657" s="117"/>
      <c r="J1657" s="116">
        <v>33</v>
      </c>
      <c r="K1657" s="115" t="str">
        <f t="shared" si="25"/>
        <v/>
      </c>
      <c r="L1657" s="114"/>
    </row>
    <row r="1658" spans="1:12" ht="15" customHeight="1" x14ac:dyDescent="0.25">
      <c r="A1658" s="120" t="s">
        <v>711</v>
      </c>
      <c r="B1658" s="119" t="s">
        <v>710</v>
      </c>
      <c r="C1658" s="119" t="s">
        <v>709</v>
      </c>
      <c r="D1658" s="119" t="s">
        <v>285</v>
      </c>
      <c r="E1658" s="119" t="s">
        <v>305</v>
      </c>
      <c r="F1658" s="118" t="s">
        <v>495</v>
      </c>
      <c r="G1658" s="117">
        <v>14.85</v>
      </c>
      <c r="H1658" s="117">
        <v>12.65</v>
      </c>
      <c r="I1658" s="117"/>
      <c r="J1658" s="116">
        <v>23</v>
      </c>
      <c r="K1658" s="115" t="str">
        <f t="shared" si="25"/>
        <v/>
      </c>
      <c r="L1658" s="114"/>
    </row>
    <row r="1659" spans="1:12" ht="15" customHeight="1" x14ac:dyDescent="0.25">
      <c r="A1659" s="120" t="s">
        <v>708</v>
      </c>
      <c r="B1659" s="119" t="s">
        <v>699</v>
      </c>
      <c r="C1659" s="119" t="s">
        <v>698</v>
      </c>
      <c r="D1659" s="119" t="s">
        <v>285</v>
      </c>
      <c r="E1659" s="119" t="s">
        <v>295</v>
      </c>
      <c r="F1659" s="118" t="s">
        <v>495</v>
      </c>
      <c r="G1659" s="117">
        <v>29.25</v>
      </c>
      <c r="H1659" s="117">
        <v>24.9</v>
      </c>
      <c r="I1659" s="117"/>
      <c r="J1659" s="116">
        <v>315</v>
      </c>
      <c r="K1659" s="115" t="str">
        <f t="shared" si="25"/>
        <v/>
      </c>
      <c r="L1659" s="114"/>
    </row>
    <row r="1660" spans="1:12" ht="15" customHeight="1" x14ac:dyDescent="0.25">
      <c r="A1660" s="120" t="s">
        <v>707</v>
      </c>
      <c r="B1660" s="119" t="s">
        <v>699</v>
      </c>
      <c r="C1660" s="119" t="s">
        <v>698</v>
      </c>
      <c r="D1660" s="119" t="s">
        <v>285</v>
      </c>
      <c r="E1660" s="119" t="s">
        <v>293</v>
      </c>
      <c r="F1660" s="118" t="s">
        <v>495</v>
      </c>
      <c r="G1660" s="117">
        <v>24.1</v>
      </c>
      <c r="H1660" s="117">
        <v>20.5</v>
      </c>
      <c r="I1660" s="117"/>
      <c r="J1660" s="116">
        <v>142</v>
      </c>
      <c r="K1660" s="115" t="str">
        <f t="shared" si="25"/>
        <v/>
      </c>
      <c r="L1660" s="114"/>
    </row>
    <row r="1661" spans="1:12" ht="15" customHeight="1" x14ac:dyDescent="0.25">
      <c r="A1661" s="120" t="s">
        <v>706</v>
      </c>
      <c r="B1661" s="119" t="s">
        <v>699</v>
      </c>
      <c r="C1661" s="119" t="s">
        <v>698</v>
      </c>
      <c r="D1661" s="119" t="s">
        <v>285</v>
      </c>
      <c r="E1661" s="119" t="s">
        <v>319</v>
      </c>
      <c r="F1661" s="118" t="s">
        <v>495</v>
      </c>
      <c r="G1661" s="117">
        <v>18.350000000000001</v>
      </c>
      <c r="H1661" s="117">
        <v>15.6</v>
      </c>
      <c r="I1661" s="117"/>
      <c r="J1661" s="116">
        <v>71</v>
      </c>
      <c r="K1661" s="115" t="str">
        <f t="shared" si="25"/>
        <v/>
      </c>
      <c r="L1661" s="114"/>
    </row>
    <row r="1662" spans="1:12" ht="15" customHeight="1" x14ac:dyDescent="0.25">
      <c r="A1662" s="120" t="s">
        <v>705</v>
      </c>
      <c r="B1662" s="119" t="s">
        <v>699</v>
      </c>
      <c r="C1662" s="119" t="s">
        <v>698</v>
      </c>
      <c r="D1662" s="119" t="s">
        <v>285</v>
      </c>
      <c r="E1662" s="119" t="s">
        <v>291</v>
      </c>
      <c r="F1662" s="118" t="s">
        <v>495</v>
      </c>
      <c r="G1662" s="117">
        <v>16.75</v>
      </c>
      <c r="H1662" s="117">
        <v>14.25</v>
      </c>
      <c r="I1662" s="117"/>
      <c r="J1662" s="116">
        <v>139</v>
      </c>
      <c r="K1662" s="115" t="str">
        <f t="shared" si="25"/>
        <v/>
      </c>
      <c r="L1662" s="114"/>
    </row>
    <row r="1663" spans="1:12" ht="15" customHeight="1" x14ac:dyDescent="0.25">
      <c r="A1663" s="120" t="s">
        <v>704</v>
      </c>
      <c r="B1663" s="119" t="s">
        <v>699</v>
      </c>
      <c r="C1663" s="119" t="s">
        <v>698</v>
      </c>
      <c r="D1663" s="119" t="s">
        <v>285</v>
      </c>
      <c r="E1663" s="119" t="s">
        <v>287</v>
      </c>
      <c r="F1663" s="118" t="s">
        <v>495</v>
      </c>
      <c r="G1663" s="117">
        <v>15.2</v>
      </c>
      <c r="H1663" s="117">
        <v>12.95</v>
      </c>
      <c r="I1663" s="117"/>
      <c r="J1663" s="116">
        <v>175</v>
      </c>
      <c r="K1663" s="115" t="str">
        <f t="shared" si="25"/>
        <v/>
      </c>
      <c r="L1663" s="114"/>
    </row>
    <row r="1664" spans="1:12" ht="15" customHeight="1" x14ac:dyDescent="0.25">
      <c r="A1664" s="120" t="s">
        <v>703</v>
      </c>
      <c r="B1664" s="119" t="s">
        <v>699</v>
      </c>
      <c r="C1664" s="119" t="s">
        <v>698</v>
      </c>
      <c r="D1664" s="119" t="s">
        <v>285</v>
      </c>
      <c r="E1664" s="119" t="s">
        <v>315</v>
      </c>
      <c r="F1664" s="118" t="s">
        <v>495</v>
      </c>
      <c r="G1664" s="117">
        <v>13.15</v>
      </c>
      <c r="H1664" s="117">
        <v>11.2</v>
      </c>
      <c r="I1664" s="117"/>
      <c r="J1664" s="116">
        <v>131</v>
      </c>
      <c r="K1664" s="115" t="str">
        <f t="shared" si="25"/>
        <v/>
      </c>
      <c r="L1664" s="114"/>
    </row>
    <row r="1665" spans="1:12" ht="15" customHeight="1" x14ac:dyDescent="0.25">
      <c r="A1665" s="120" t="s">
        <v>702</v>
      </c>
      <c r="B1665" s="119" t="s">
        <v>699</v>
      </c>
      <c r="C1665" s="119" t="s">
        <v>698</v>
      </c>
      <c r="D1665" s="119" t="s">
        <v>285</v>
      </c>
      <c r="E1665" s="119" t="s">
        <v>311</v>
      </c>
      <c r="F1665" s="118" t="s">
        <v>495</v>
      </c>
      <c r="G1665" s="117">
        <v>11.6</v>
      </c>
      <c r="H1665" s="117">
        <v>9.9</v>
      </c>
      <c r="I1665" s="117"/>
      <c r="J1665" s="116">
        <v>126</v>
      </c>
      <c r="K1665" s="115" t="str">
        <f t="shared" si="25"/>
        <v/>
      </c>
      <c r="L1665" s="114"/>
    </row>
    <row r="1666" spans="1:12" ht="15" customHeight="1" x14ac:dyDescent="0.25">
      <c r="A1666" s="120" t="s">
        <v>701</v>
      </c>
      <c r="B1666" s="119" t="s">
        <v>699</v>
      </c>
      <c r="C1666" s="119" t="s">
        <v>698</v>
      </c>
      <c r="D1666" s="119" t="s">
        <v>285</v>
      </c>
      <c r="E1666" s="119" t="s">
        <v>305</v>
      </c>
      <c r="F1666" s="118" t="s">
        <v>495</v>
      </c>
      <c r="G1666" s="117">
        <v>10.25</v>
      </c>
      <c r="H1666" s="117">
        <v>8.75</v>
      </c>
      <c r="I1666" s="117"/>
      <c r="J1666" s="116">
        <v>47</v>
      </c>
      <c r="K1666" s="115" t="str">
        <f t="shared" si="25"/>
        <v/>
      </c>
      <c r="L1666" s="114"/>
    </row>
    <row r="1667" spans="1:12" ht="15" customHeight="1" x14ac:dyDescent="0.25">
      <c r="A1667" s="120" t="s">
        <v>700</v>
      </c>
      <c r="B1667" s="119" t="s">
        <v>699</v>
      </c>
      <c r="C1667" s="119" t="s">
        <v>698</v>
      </c>
      <c r="D1667" s="119" t="s">
        <v>285</v>
      </c>
      <c r="E1667" s="119" t="s">
        <v>505</v>
      </c>
      <c r="F1667" s="118" t="s">
        <v>495</v>
      </c>
      <c r="G1667" s="117">
        <v>9.1999999999999993</v>
      </c>
      <c r="H1667" s="117">
        <v>7.85</v>
      </c>
      <c r="I1667" s="117"/>
      <c r="J1667" s="116">
        <v>24</v>
      </c>
      <c r="K1667" s="115" t="str">
        <f t="shared" si="25"/>
        <v/>
      </c>
      <c r="L1667" s="114"/>
    </row>
    <row r="1668" spans="1:12" ht="15" customHeight="1" x14ac:dyDescent="0.25">
      <c r="A1668" s="120" t="s">
        <v>697</v>
      </c>
      <c r="B1668" s="119" t="s">
        <v>689</v>
      </c>
      <c r="C1668" s="119" t="s">
        <v>688</v>
      </c>
      <c r="D1668" s="119" t="s">
        <v>285</v>
      </c>
      <c r="E1668" s="119" t="s">
        <v>299</v>
      </c>
      <c r="F1668" s="118" t="s">
        <v>687</v>
      </c>
      <c r="G1668" s="117">
        <v>49.6</v>
      </c>
      <c r="H1668" s="117">
        <v>42.2</v>
      </c>
      <c r="I1668" s="117">
        <v>1.25</v>
      </c>
      <c r="J1668" s="116">
        <v>324</v>
      </c>
      <c r="K1668" s="115" t="str">
        <f t="shared" si="25"/>
        <v/>
      </c>
      <c r="L1668" s="114"/>
    </row>
    <row r="1669" spans="1:12" ht="15" customHeight="1" x14ac:dyDescent="0.25">
      <c r="A1669" s="120" t="s">
        <v>696</v>
      </c>
      <c r="B1669" s="119" t="s">
        <v>689</v>
      </c>
      <c r="C1669" s="119" t="s">
        <v>688</v>
      </c>
      <c r="D1669" s="119" t="s">
        <v>285</v>
      </c>
      <c r="E1669" s="119" t="s">
        <v>295</v>
      </c>
      <c r="F1669" s="118" t="s">
        <v>687</v>
      </c>
      <c r="G1669" s="117">
        <v>37.549999999999997</v>
      </c>
      <c r="H1669" s="117">
        <v>31.95</v>
      </c>
      <c r="I1669" s="117">
        <v>1.25</v>
      </c>
      <c r="J1669" s="116">
        <v>41</v>
      </c>
      <c r="K1669" s="115" t="str">
        <f t="shared" si="25"/>
        <v/>
      </c>
      <c r="L1669" s="114"/>
    </row>
    <row r="1670" spans="1:12" ht="15" customHeight="1" x14ac:dyDescent="0.25">
      <c r="A1670" s="120" t="s">
        <v>695</v>
      </c>
      <c r="B1670" s="119" t="s">
        <v>689</v>
      </c>
      <c r="C1670" s="119" t="s">
        <v>688</v>
      </c>
      <c r="D1670" s="119" t="s">
        <v>285</v>
      </c>
      <c r="E1670" s="119" t="s">
        <v>319</v>
      </c>
      <c r="F1670" s="118" t="s">
        <v>687</v>
      </c>
      <c r="G1670" s="117">
        <v>33.15</v>
      </c>
      <c r="H1670" s="117">
        <v>28.2</v>
      </c>
      <c r="I1670" s="117">
        <v>1.25</v>
      </c>
      <c r="J1670" s="116">
        <v>17</v>
      </c>
      <c r="K1670" s="115" t="str">
        <f t="shared" si="25"/>
        <v/>
      </c>
      <c r="L1670" s="114"/>
    </row>
    <row r="1671" spans="1:12" ht="15" customHeight="1" x14ac:dyDescent="0.25">
      <c r="A1671" s="120" t="s">
        <v>694</v>
      </c>
      <c r="B1671" s="119" t="s">
        <v>689</v>
      </c>
      <c r="C1671" s="119" t="s">
        <v>688</v>
      </c>
      <c r="D1671" s="119" t="s">
        <v>285</v>
      </c>
      <c r="E1671" s="119" t="s">
        <v>291</v>
      </c>
      <c r="F1671" s="118" t="s">
        <v>687</v>
      </c>
      <c r="G1671" s="117">
        <v>29.4</v>
      </c>
      <c r="H1671" s="117">
        <v>25</v>
      </c>
      <c r="I1671" s="117">
        <v>1.25</v>
      </c>
      <c r="J1671" s="116">
        <v>63</v>
      </c>
      <c r="K1671" s="115" t="str">
        <f t="shared" si="25"/>
        <v/>
      </c>
      <c r="L1671" s="114"/>
    </row>
    <row r="1672" spans="1:12" ht="15" customHeight="1" x14ac:dyDescent="0.25">
      <c r="A1672" s="120" t="s">
        <v>693</v>
      </c>
      <c r="B1672" s="119" t="s">
        <v>689</v>
      </c>
      <c r="C1672" s="119" t="s">
        <v>688</v>
      </c>
      <c r="D1672" s="119" t="s">
        <v>285</v>
      </c>
      <c r="E1672" s="119" t="s">
        <v>315</v>
      </c>
      <c r="F1672" s="118" t="s">
        <v>687</v>
      </c>
      <c r="G1672" s="117">
        <v>22.45</v>
      </c>
      <c r="H1672" s="117">
        <v>19.100000000000001</v>
      </c>
      <c r="I1672" s="117">
        <v>1.25</v>
      </c>
      <c r="J1672" s="116">
        <v>227</v>
      </c>
      <c r="K1672" s="115" t="str">
        <f t="shared" si="25"/>
        <v/>
      </c>
      <c r="L1672" s="114"/>
    </row>
    <row r="1673" spans="1:12" ht="15" customHeight="1" x14ac:dyDescent="0.25">
      <c r="A1673" s="120" t="s">
        <v>692</v>
      </c>
      <c r="B1673" s="119" t="s">
        <v>689</v>
      </c>
      <c r="C1673" s="119" t="s">
        <v>688</v>
      </c>
      <c r="D1673" s="119" t="s">
        <v>285</v>
      </c>
      <c r="E1673" s="119" t="s">
        <v>311</v>
      </c>
      <c r="F1673" s="118" t="s">
        <v>687</v>
      </c>
      <c r="G1673" s="117">
        <v>20.55</v>
      </c>
      <c r="H1673" s="117">
        <v>17.5</v>
      </c>
      <c r="I1673" s="117">
        <v>1.25</v>
      </c>
      <c r="J1673" s="116">
        <v>214</v>
      </c>
      <c r="K1673" s="115" t="str">
        <f t="shared" si="25"/>
        <v/>
      </c>
      <c r="L1673" s="114"/>
    </row>
    <row r="1674" spans="1:12" ht="15" customHeight="1" x14ac:dyDescent="0.25">
      <c r="A1674" s="120" t="s">
        <v>691</v>
      </c>
      <c r="B1674" s="119" t="s">
        <v>689</v>
      </c>
      <c r="C1674" s="119" t="s">
        <v>688</v>
      </c>
      <c r="D1674" s="119" t="s">
        <v>285</v>
      </c>
      <c r="E1674" s="119" t="s">
        <v>305</v>
      </c>
      <c r="F1674" s="118" t="s">
        <v>687</v>
      </c>
      <c r="G1674" s="117">
        <v>18.850000000000001</v>
      </c>
      <c r="H1674" s="117">
        <v>16.05</v>
      </c>
      <c r="I1674" s="117">
        <v>1.25</v>
      </c>
      <c r="J1674" s="116">
        <v>51</v>
      </c>
      <c r="K1674" s="115" t="str">
        <f t="shared" si="25"/>
        <v/>
      </c>
      <c r="L1674" s="114"/>
    </row>
    <row r="1675" spans="1:12" ht="15" customHeight="1" x14ac:dyDescent="0.25">
      <c r="A1675" s="120" t="s">
        <v>690</v>
      </c>
      <c r="B1675" s="119" t="s">
        <v>689</v>
      </c>
      <c r="C1675" s="119" t="s">
        <v>688</v>
      </c>
      <c r="D1675" s="119" t="s">
        <v>285</v>
      </c>
      <c r="E1675" s="119" t="s">
        <v>505</v>
      </c>
      <c r="F1675" s="118" t="s">
        <v>687</v>
      </c>
      <c r="G1675" s="117">
        <v>17.45</v>
      </c>
      <c r="H1675" s="117">
        <v>14.85</v>
      </c>
      <c r="I1675" s="117">
        <v>1.25</v>
      </c>
      <c r="J1675" s="116">
        <v>9</v>
      </c>
      <c r="K1675" s="115" t="str">
        <f t="shared" ref="K1675:K1738" si="26">IF(L1675="","",IF(L1675&lt;50,G1675-($K$9*G1675),IF(L1675&gt;=50,H1675-($K$9*H1675))))</f>
        <v/>
      </c>
      <c r="L1675" s="114"/>
    </row>
    <row r="1676" spans="1:12" ht="15" customHeight="1" x14ac:dyDescent="0.25">
      <c r="A1676" s="120" t="s">
        <v>686</v>
      </c>
      <c r="B1676" s="119" t="s">
        <v>681</v>
      </c>
      <c r="C1676" s="119" t="s">
        <v>680</v>
      </c>
      <c r="D1676" s="119" t="s">
        <v>285</v>
      </c>
      <c r="E1676" s="119" t="s">
        <v>293</v>
      </c>
      <c r="F1676" s="118" t="s">
        <v>495</v>
      </c>
      <c r="G1676" s="117">
        <v>37.549999999999997</v>
      </c>
      <c r="H1676" s="117">
        <v>31.95</v>
      </c>
      <c r="I1676" s="117"/>
      <c r="J1676" s="116">
        <v>11</v>
      </c>
      <c r="K1676" s="115" t="str">
        <f t="shared" si="26"/>
        <v/>
      </c>
      <c r="L1676" s="114"/>
    </row>
    <row r="1677" spans="1:12" ht="15" customHeight="1" x14ac:dyDescent="0.25">
      <c r="A1677" s="120" t="s">
        <v>685</v>
      </c>
      <c r="B1677" s="119" t="s">
        <v>681</v>
      </c>
      <c r="C1677" s="119" t="s">
        <v>680</v>
      </c>
      <c r="D1677" s="119" t="s">
        <v>285</v>
      </c>
      <c r="E1677" s="119" t="s">
        <v>287</v>
      </c>
      <c r="F1677" s="118" t="s">
        <v>495</v>
      </c>
      <c r="G1677" s="117">
        <v>31.9</v>
      </c>
      <c r="H1677" s="117">
        <v>27.15</v>
      </c>
      <c r="I1677" s="117"/>
      <c r="J1677" s="116">
        <v>43</v>
      </c>
      <c r="K1677" s="115" t="str">
        <f t="shared" si="26"/>
        <v/>
      </c>
      <c r="L1677" s="114"/>
    </row>
    <row r="1678" spans="1:12" ht="15" customHeight="1" x14ac:dyDescent="0.25">
      <c r="A1678" s="120" t="s">
        <v>684</v>
      </c>
      <c r="B1678" s="119" t="s">
        <v>681</v>
      </c>
      <c r="C1678" s="119" t="s">
        <v>680</v>
      </c>
      <c r="D1678" s="119" t="s">
        <v>285</v>
      </c>
      <c r="E1678" s="119" t="s">
        <v>315</v>
      </c>
      <c r="F1678" s="118" t="s">
        <v>495</v>
      </c>
      <c r="G1678" s="117">
        <v>24.55</v>
      </c>
      <c r="H1678" s="117">
        <v>20.9</v>
      </c>
      <c r="I1678" s="117"/>
      <c r="J1678" s="116">
        <v>48</v>
      </c>
      <c r="K1678" s="115" t="str">
        <f t="shared" si="26"/>
        <v/>
      </c>
      <c r="L1678" s="114"/>
    </row>
    <row r="1679" spans="1:12" ht="15" customHeight="1" x14ac:dyDescent="0.25">
      <c r="A1679" s="120" t="s">
        <v>683</v>
      </c>
      <c r="B1679" s="119" t="s">
        <v>681</v>
      </c>
      <c r="C1679" s="119" t="s">
        <v>680</v>
      </c>
      <c r="D1679" s="119" t="s">
        <v>285</v>
      </c>
      <c r="E1679" s="119" t="s">
        <v>305</v>
      </c>
      <c r="F1679" s="118" t="s">
        <v>495</v>
      </c>
      <c r="G1679" s="117">
        <v>11.85</v>
      </c>
      <c r="H1679" s="117">
        <v>10.1</v>
      </c>
      <c r="I1679" s="117"/>
      <c r="J1679" s="116">
        <v>18</v>
      </c>
      <c r="K1679" s="115" t="str">
        <f t="shared" si="26"/>
        <v/>
      </c>
      <c r="L1679" s="114"/>
    </row>
    <row r="1680" spans="1:12" ht="15" customHeight="1" x14ac:dyDescent="0.25">
      <c r="A1680" s="120" t="s">
        <v>682</v>
      </c>
      <c r="B1680" s="119" t="s">
        <v>681</v>
      </c>
      <c r="C1680" s="119" t="s">
        <v>680</v>
      </c>
      <c r="D1680" s="119" t="s">
        <v>285</v>
      </c>
      <c r="E1680" s="119" t="s">
        <v>505</v>
      </c>
      <c r="F1680" s="118" t="s">
        <v>495</v>
      </c>
      <c r="G1680" s="117">
        <v>8.1999999999999993</v>
      </c>
      <c r="H1680" s="117">
        <v>7</v>
      </c>
      <c r="I1680" s="117"/>
      <c r="J1680" s="116">
        <v>14</v>
      </c>
      <c r="K1680" s="115" t="str">
        <f t="shared" si="26"/>
        <v/>
      </c>
      <c r="L1680" s="114"/>
    </row>
    <row r="1681" spans="1:12" ht="15" customHeight="1" x14ac:dyDescent="0.25">
      <c r="A1681" s="120" t="s">
        <v>679</v>
      </c>
      <c r="B1681" s="119" t="s">
        <v>677</v>
      </c>
      <c r="C1681" s="119" t="s">
        <v>676</v>
      </c>
      <c r="D1681" s="119" t="s">
        <v>285</v>
      </c>
      <c r="E1681" s="119" t="s">
        <v>305</v>
      </c>
      <c r="F1681" s="118" t="s">
        <v>495</v>
      </c>
      <c r="G1681" s="117">
        <v>11.85</v>
      </c>
      <c r="H1681" s="117">
        <v>10.1</v>
      </c>
      <c r="I1681" s="117">
        <v>0.75</v>
      </c>
      <c r="J1681" s="116">
        <v>10</v>
      </c>
      <c r="K1681" s="115" t="str">
        <f t="shared" si="26"/>
        <v/>
      </c>
      <c r="L1681" s="114"/>
    </row>
    <row r="1682" spans="1:12" ht="15" customHeight="1" x14ac:dyDescent="0.25">
      <c r="A1682" s="120" t="s">
        <v>678</v>
      </c>
      <c r="B1682" s="119" t="s">
        <v>677</v>
      </c>
      <c r="C1682" s="119" t="s">
        <v>676</v>
      </c>
      <c r="D1682" s="119" t="s">
        <v>285</v>
      </c>
      <c r="E1682" s="119" t="s">
        <v>505</v>
      </c>
      <c r="F1682" s="118" t="s">
        <v>495</v>
      </c>
      <c r="G1682" s="117">
        <v>8.1999999999999993</v>
      </c>
      <c r="H1682" s="117">
        <v>7</v>
      </c>
      <c r="I1682" s="117">
        <v>0.75</v>
      </c>
      <c r="J1682" s="116">
        <v>7</v>
      </c>
      <c r="K1682" s="115" t="str">
        <f t="shared" si="26"/>
        <v/>
      </c>
      <c r="L1682" s="114"/>
    </row>
    <row r="1683" spans="1:12" ht="15" customHeight="1" x14ac:dyDescent="0.25">
      <c r="A1683" s="120" t="s">
        <v>675</v>
      </c>
      <c r="B1683" s="119" t="s">
        <v>673</v>
      </c>
      <c r="C1683" s="119" t="s">
        <v>672</v>
      </c>
      <c r="D1683" s="119" t="s">
        <v>285</v>
      </c>
      <c r="E1683" s="119" t="s">
        <v>505</v>
      </c>
      <c r="F1683" s="118" t="s">
        <v>286</v>
      </c>
      <c r="G1683" s="117">
        <v>19.899999999999999</v>
      </c>
      <c r="H1683" s="117">
        <v>16.95</v>
      </c>
      <c r="I1683" s="117">
        <v>2.8</v>
      </c>
      <c r="J1683" s="116">
        <v>135</v>
      </c>
      <c r="K1683" s="115" t="str">
        <f t="shared" si="26"/>
        <v/>
      </c>
      <c r="L1683" s="114"/>
    </row>
    <row r="1684" spans="1:12" ht="15" customHeight="1" x14ac:dyDescent="0.25">
      <c r="A1684" s="120" t="s">
        <v>674</v>
      </c>
      <c r="B1684" s="119" t="s">
        <v>673</v>
      </c>
      <c r="C1684" s="119" t="s">
        <v>672</v>
      </c>
      <c r="D1684" s="119" t="s">
        <v>285</v>
      </c>
      <c r="E1684" s="119" t="s">
        <v>590</v>
      </c>
      <c r="F1684" s="118" t="s">
        <v>286</v>
      </c>
      <c r="G1684" s="117">
        <v>18.350000000000001</v>
      </c>
      <c r="H1684" s="117">
        <v>15.6</v>
      </c>
      <c r="I1684" s="117">
        <v>2.8</v>
      </c>
      <c r="J1684" s="116">
        <v>193</v>
      </c>
      <c r="K1684" s="115" t="str">
        <f t="shared" si="26"/>
        <v/>
      </c>
      <c r="L1684" s="114"/>
    </row>
    <row r="1685" spans="1:12" ht="15" customHeight="1" x14ac:dyDescent="0.25">
      <c r="A1685" s="120" t="s">
        <v>671</v>
      </c>
      <c r="B1685" s="119" t="s">
        <v>669</v>
      </c>
      <c r="C1685" s="119" t="s">
        <v>668</v>
      </c>
      <c r="D1685" s="119" t="s">
        <v>667</v>
      </c>
      <c r="E1685" s="119" t="s">
        <v>295</v>
      </c>
      <c r="F1685" s="118" t="s">
        <v>286</v>
      </c>
      <c r="G1685" s="117">
        <v>52.8</v>
      </c>
      <c r="H1685" s="117">
        <v>44.9</v>
      </c>
      <c r="I1685" s="117">
        <v>1.5</v>
      </c>
      <c r="J1685" s="116">
        <v>26</v>
      </c>
      <c r="K1685" s="115" t="str">
        <f t="shared" si="26"/>
        <v/>
      </c>
      <c r="L1685" s="114"/>
    </row>
    <row r="1686" spans="1:12" ht="15" customHeight="1" x14ac:dyDescent="0.25">
      <c r="A1686" s="120" t="s">
        <v>670</v>
      </c>
      <c r="B1686" s="119" t="s">
        <v>669</v>
      </c>
      <c r="C1686" s="119" t="s">
        <v>668</v>
      </c>
      <c r="D1686" s="119" t="s">
        <v>667</v>
      </c>
      <c r="E1686" s="119" t="s">
        <v>293</v>
      </c>
      <c r="F1686" s="118" t="s">
        <v>286</v>
      </c>
      <c r="G1686" s="117">
        <v>45.45</v>
      </c>
      <c r="H1686" s="117">
        <v>38.65</v>
      </c>
      <c r="I1686" s="117">
        <v>1.5</v>
      </c>
      <c r="J1686" s="116">
        <v>95</v>
      </c>
      <c r="K1686" s="115" t="str">
        <f t="shared" si="26"/>
        <v/>
      </c>
      <c r="L1686" s="114"/>
    </row>
    <row r="1687" spans="1:12" ht="15" customHeight="1" x14ac:dyDescent="0.25">
      <c r="A1687" s="120" t="s">
        <v>666</v>
      </c>
      <c r="B1687" s="119" t="s">
        <v>663</v>
      </c>
      <c r="C1687" s="119" t="s">
        <v>662</v>
      </c>
      <c r="D1687" s="119" t="s">
        <v>665</v>
      </c>
      <c r="E1687" s="119" t="s">
        <v>595</v>
      </c>
      <c r="F1687" s="118" t="s">
        <v>286</v>
      </c>
      <c r="G1687" s="117">
        <v>32.9</v>
      </c>
      <c r="H1687" s="117">
        <v>28</v>
      </c>
      <c r="I1687" s="117"/>
      <c r="J1687" s="116">
        <v>11</v>
      </c>
      <c r="K1687" s="115" t="str">
        <f t="shared" si="26"/>
        <v/>
      </c>
      <c r="L1687" s="114"/>
    </row>
    <row r="1688" spans="1:12" ht="15" customHeight="1" x14ac:dyDescent="0.25">
      <c r="A1688" s="120" t="s">
        <v>664</v>
      </c>
      <c r="B1688" s="119" t="s">
        <v>663</v>
      </c>
      <c r="C1688" s="119" t="s">
        <v>662</v>
      </c>
      <c r="D1688" s="119" t="s">
        <v>285</v>
      </c>
      <c r="E1688" s="119" t="s">
        <v>590</v>
      </c>
      <c r="F1688" s="118" t="s">
        <v>286</v>
      </c>
      <c r="G1688" s="117">
        <v>14.45</v>
      </c>
      <c r="H1688" s="117">
        <v>12.3</v>
      </c>
      <c r="I1688" s="117"/>
      <c r="J1688" s="116">
        <v>26</v>
      </c>
      <c r="K1688" s="115" t="str">
        <f t="shared" si="26"/>
        <v/>
      </c>
      <c r="L1688" s="114"/>
    </row>
    <row r="1689" spans="1:12" ht="15" customHeight="1" x14ac:dyDescent="0.25">
      <c r="A1689" s="120" t="s">
        <v>661</v>
      </c>
      <c r="B1689" s="119" t="s">
        <v>660</v>
      </c>
      <c r="C1689" s="119" t="s">
        <v>659</v>
      </c>
      <c r="D1689" s="119" t="s">
        <v>285</v>
      </c>
      <c r="E1689" s="119" t="s">
        <v>305</v>
      </c>
      <c r="F1689" s="118" t="s">
        <v>286</v>
      </c>
      <c r="G1689" s="117">
        <v>21.85</v>
      </c>
      <c r="H1689" s="117">
        <v>18.600000000000001</v>
      </c>
      <c r="I1689" s="117">
        <v>1.65</v>
      </c>
      <c r="J1689" s="116">
        <v>87</v>
      </c>
      <c r="K1689" s="115" t="str">
        <f t="shared" si="26"/>
        <v/>
      </c>
      <c r="L1689" s="114"/>
    </row>
    <row r="1690" spans="1:12" ht="15" customHeight="1" x14ac:dyDescent="0.25">
      <c r="A1690" s="120" t="s">
        <v>658</v>
      </c>
      <c r="B1690" s="119" t="s">
        <v>652</v>
      </c>
      <c r="C1690" s="119" t="s">
        <v>651</v>
      </c>
      <c r="D1690" s="119" t="s">
        <v>285</v>
      </c>
      <c r="E1690" s="119" t="s">
        <v>315</v>
      </c>
      <c r="F1690" s="118" t="s">
        <v>286</v>
      </c>
      <c r="G1690" s="117">
        <v>34.200000000000003</v>
      </c>
      <c r="H1690" s="117">
        <v>29.1</v>
      </c>
      <c r="I1690" s="117">
        <v>1</v>
      </c>
      <c r="J1690" s="116">
        <v>21</v>
      </c>
      <c r="K1690" s="115" t="str">
        <f t="shared" si="26"/>
        <v/>
      </c>
      <c r="L1690" s="114"/>
    </row>
    <row r="1691" spans="1:12" ht="15" customHeight="1" x14ac:dyDescent="0.25">
      <c r="A1691" s="120" t="s">
        <v>657</v>
      </c>
      <c r="B1691" s="119" t="s">
        <v>652</v>
      </c>
      <c r="C1691" s="119" t="s">
        <v>651</v>
      </c>
      <c r="D1691" s="119" t="s">
        <v>285</v>
      </c>
      <c r="E1691" s="119" t="s">
        <v>311</v>
      </c>
      <c r="F1691" s="118" t="s">
        <v>286</v>
      </c>
      <c r="G1691" s="117">
        <v>32.549999999999997</v>
      </c>
      <c r="H1691" s="117">
        <v>27.7</v>
      </c>
      <c r="I1691" s="117">
        <v>1</v>
      </c>
      <c r="J1691" s="116">
        <v>21</v>
      </c>
      <c r="K1691" s="115" t="str">
        <f t="shared" si="26"/>
        <v/>
      </c>
      <c r="L1691" s="114"/>
    </row>
    <row r="1692" spans="1:12" ht="15" customHeight="1" x14ac:dyDescent="0.25">
      <c r="A1692" s="120" t="s">
        <v>656</v>
      </c>
      <c r="B1692" s="119" t="s">
        <v>652</v>
      </c>
      <c r="C1692" s="119" t="s">
        <v>651</v>
      </c>
      <c r="D1692" s="119" t="s">
        <v>285</v>
      </c>
      <c r="E1692" s="119" t="s">
        <v>305</v>
      </c>
      <c r="F1692" s="118" t="s">
        <v>286</v>
      </c>
      <c r="G1692" s="117">
        <v>30.25</v>
      </c>
      <c r="H1692" s="117">
        <v>25.75</v>
      </c>
      <c r="I1692" s="117">
        <v>1</v>
      </c>
      <c r="J1692" s="116">
        <v>10</v>
      </c>
      <c r="K1692" s="115" t="str">
        <f t="shared" si="26"/>
        <v/>
      </c>
      <c r="L1692" s="114"/>
    </row>
    <row r="1693" spans="1:12" ht="15" customHeight="1" x14ac:dyDescent="0.25">
      <c r="A1693" s="120" t="s">
        <v>655</v>
      </c>
      <c r="B1693" s="119" t="s">
        <v>652</v>
      </c>
      <c r="C1693" s="119" t="s">
        <v>651</v>
      </c>
      <c r="D1693" s="119" t="s">
        <v>634</v>
      </c>
      <c r="E1693" s="119" t="s">
        <v>61</v>
      </c>
      <c r="F1693" s="118" t="s">
        <v>286</v>
      </c>
      <c r="G1693" s="117">
        <v>47.9</v>
      </c>
      <c r="H1693" s="117">
        <v>40.75</v>
      </c>
      <c r="I1693" s="117">
        <v>1</v>
      </c>
      <c r="J1693" s="116">
        <v>7</v>
      </c>
      <c r="K1693" s="115" t="str">
        <f t="shared" si="26"/>
        <v/>
      </c>
      <c r="L1693" s="114"/>
    </row>
    <row r="1694" spans="1:12" ht="15" customHeight="1" x14ac:dyDescent="0.25">
      <c r="A1694" s="120" t="s">
        <v>654</v>
      </c>
      <c r="B1694" s="119" t="s">
        <v>652</v>
      </c>
      <c r="C1694" s="119" t="s">
        <v>651</v>
      </c>
      <c r="D1694" s="119" t="s">
        <v>634</v>
      </c>
      <c r="E1694" s="119" t="s">
        <v>58</v>
      </c>
      <c r="F1694" s="118" t="s">
        <v>286</v>
      </c>
      <c r="G1694" s="117">
        <v>43.2</v>
      </c>
      <c r="H1694" s="117">
        <v>36.75</v>
      </c>
      <c r="I1694" s="117">
        <v>1</v>
      </c>
      <c r="J1694" s="116">
        <v>79</v>
      </c>
      <c r="K1694" s="115" t="str">
        <f t="shared" si="26"/>
        <v/>
      </c>
      <c r="L1694" s="114"/>
    </row>
    <row r="1695" spans="1:12" ht="15" customHeight="1" x14ac:dyDescent="0.25">
      <c r="A1695" s="120" t="s">
        <v>653</v>
      </c>
      <c r="B1695" s="119" t="s">
        <v>652</v>
      </c>
      <c r="C1695" s="119" t="s">
        <v>651</v>
      </c>
      <c r="D1695" s="119" t="s">
        <v>634</v>
      </c>
      <c r="E1695" s="119" t="s">
        <v>650</v>
      </c>
      <c r="F1695" s="118" t="s">
        <v>286</v>
      </c>
      <c r="G1695" s="117">
        <v>39</v>
      </c>
      <c r="H1695" s="117">
        <v>33.15</v>
      </c>
      <c r="I1695" s="117">
        <v>1</v>
      </c>
      <c r="J1695" s="116">
        <v>46</v>
      </c>
      <c r="K1695" s="115" t="str">
        <f t="shared" si="26"/>
        <v/>
      </c>
      <c r="L1695" s="114"/>
    </row>
    <row r="1696" spans="1:12" ht="15" customHeight="1" x14ac:dyDescent="0.25">
      <c r="A1696" s="120" t="s">
        <v>649</v>
      </c>
      <c r="B1696" s="119" t="s">
        <v>636</v>
      </c>
      <c r="C1696" s="119" t="s">
        <v>635</v>
      </c>
      <c r="D1696" s="119" t="s">
        <v>285</v>
      </c>
      <c r="E1696" s="119" t="s">
        <v>299</v>
      </c>
      <c r="F1696" s="118" t="s">
        <v>373</v>
      </c>
      <c r="G1696" s="117">
        <v>69.099999999999994</v>
      </c>
      <c r="H1696" s="117">
        <v>58.75</v>
      </c>
      <c r="I1696" s="117">
        <v>0.35</v>
      </c>
      <c r="J1696" s="116">
        <v>468</v>
      </c>
      <c r="K1696" s="115" t="str">
        <f t="shared" si="26"/>
        <v/>
      </c>
      <c r="L1696" s="114"/>
    </row>
    <row r="1697" spans="1:12" ht="15" customHeight="1" x14ac:dyDescent="0.25">
      <c r="A1697" s="120" t="s">
        <v>648</v>
      </c>
      <c r="B1697" s="119" t="s">
        <v>636</v>
      </c>
      <c r="C1697" s="119" t="s">
        <v>635</v>
      </c>
      <c r="D1697" s="119" t="s">
        <v>285</v>
      </c>
      <c r="E1697" s="119" t="s">
        <v>364</v>
      </c>
      <c r="F1697" s="118" t="s">
        <v>373</v>
      </c>
      <c r="G1697" s="117">
        <v>59.05</v>
      </c>
      <c r="H1697" s="117">
        <v>50.2</v>
      </c>
      <c r="I1697" s="117">
        <v>0.35</v>
      </c>
      <c r="J1697" s="116">
        <v>500</v>
      </c>
      <c r="K1697" s="115" t="str">
        <f t="shared" si="26"/>
        <v/>
      </c>
      <c r="L1697" s="114"/>
    </row>
    <row r="1698" spans="1:12" ht="15" customHeight="1" x14ac:dyDescent="0.25">
      <c r="A1698" s="120" t="s">
        <v>647</v>
      </c>
      <c r="B1698" s="119" t="s">
        <v>636</v>
      </c>
      <c r="C1698" s="119" t="s">
        <v>635</v>
      </c>
      <c r="D1698" s="119" t="s">
        <v>285</v>
      </c>
      <c r="E1698" s="119" t="s">
        <v>297</v>
      </c>
      <c r="F1698" s="118" t="s">
        <v>373</v>
      </c>
      <c r="G1698" s="117">
        <v>52.15</v>
      </c>
      <c r="H1698" s="117">
        <v>44.35</v>
      </c>
      <c r="I1698" s="117">
        <v>0.35</v>
      </c>
      <c r="J1698" s="116">
        <v>500</v>
      </c>
      <c r="K1698" s="115" t="str">
        <f t="shared" si="26"/>
        <v/>
      </c>
      <c r="L1698" s="114"/>
    </row>
    <row r="1699" spans="1:12" ht="15" customHeight="1" x14ac:dyDescent="0.25">
      <c r="A1699" s="120" t="s">
        <v>646</v>
      </c>
      <c r="B1699" s="119" t="s">
        <v>636</v>
      </c>
      <c r="C1699" s="119" t="s">
        <v>635</v>
      </c>
      <c r="D1699" s="119" t="s">
        <v>285</v>
      </c>
      <c r="E1699" s="119" t="s">
        <v>295</v>
      </c>
      <c r="F1699" s="118" t="s">
        <v>373</v>
      </c>
      <c r="G1699" s="117">
        <v>45.6</v>
      </c>
      <c r="H1699" s="117">
        <v>38.799999999999997</v>
      </c>
      <c r="I1699" s="117">
        <v>0.35</v>
      </c>
      <c r="J1699" s="116">
        <v>500</v>
      </c>
      <c r="K1699" s="115" t="str">
        <f t="shared" si="26"/>
        <v/>
      </c>
      <c r="L1699" s="114"/>
    </row>
    <row r="1700" spans="1:12" ht="15" customHeight="1" x14ac:dyDescent="0.25">
      <c r="A1700" s="120" t="s">
        <v>645</v>
      </c>
      <c r="B1700" s="119" t="s">
        <v>636</v>
      </c>
      <c r="C1700" s="119" t="s">
        <v>635</v>
      </c>
      <c r="D1700" s="119" t="s">
        <v>285</v>
      </c>
      <c r="E1700" s="119" t="s">
        <v>319</v>
      </c>
      <c r="F1700" s="118" t="s">
        <v>373</v>
      </c>
      <c r="G1700" s="117">
        <v>43.25</v>
      </c>
      <c r="H1700" s="117">
        <v>36.799999999999997</v>
      </c>
      <c r="I1700" s="117">
        <v>0.35</v>
      </c>
      <c r="J1700" s="116">
        <v>217</v>
      </c>
      <c r="K1700" s="115" t="str">
        <f t="shared" si="26"/>
        <v/>
      </c>
      <c r="L1700" s="114"/>
    </row>
    <row r="1701" spans="1:12" ht="15" customHeight="1" x14ac:dyDescent="0.25">
      <c r="A1701" s="120" t="s">
        <v>644</v>
      </c>
      <c r="B1701" s="119" t="s">
        <v>636</v>
      </c>
      <c r="C1701" s="119" t="s">
        <v>635</v>
      </c>
      <c r="D1701" s="119" t="s">
        <v>285</v>
      </c>
      <c r="E1701" s="119" t="s">
        <v>291</v>
      </c>
      <c r="F1701" s="118" t="s">
        <v>373</v>
      </c>
      <c r="G1701" s="117">
        <v>41</v>
      </c>
      <c r="H1701" s="117">
        <v>34.85</v>
      </c>
      <c r="I1701" s="117">
        <v>0.35</v>
      </c>
      <c r="J1701" s="116">
        <v>500</v>
      </c>
      <c r="K1701" s="115" t="str">
        <f t="shared" si="26"/>
        <v/>
      </c>
      <c r="L1701" s="114"/>
    </row>
    <row r="1702" spans="1:12" ht="15" customHeight="1" x14ac:dyDescent="0.25">
      <c r="A1702" s="120" t="s">
        <v>643</v>
      </c>
      <c r="B1702" s="119" t="s">
        <v>636</v>
      </c>
      <c r="C1702" s="119" t="s">
        <v>635</v>
      </c>
      <c r="D1702" s="119" t="s">
        <v>285</v>
      </c>
      <c r="E1702" s="119" t="s">
        <v>287</v>
      </c>
      <c r="F1702" s="118" t="s">
        <v>373</v>
      </c>
      <c r="G1702" s="117">
        <v>36.35</v>
      </c>
      <c r="H1702" s="117">
        <v>30.9</v>
      </c>
      <c r="I1702" s="117">
        <v>0.35</v>
      </c>
      <c r="J1702" s="116">
        <v>500</v>
      </c>
      <c r="K1702" s="115" t="str">
        <f t="shared" si="26"/>
        <v/>
      </c>
      <c r="L1702" s="114"/>
    </row>
    <row r="1703" spans="1:12" ht="15" customHeight="1" x14ac:dyDescent="0.25">
      <c r="A1703" s="120" t="s">
        <v>642</v>
      </c>
      <c r="B1703" s="119" t="s">
        <v>636</v>
      </c>
      <c r="C1703" s="119" t="s">
        <v>635</v>
      </c>
      <c r="D1703" s="119" t="s">
        <v>285</v>
      </c>
      <c r="E1703" s="119" t="s">
        <v>315</v>
      </c>
      <c r="F1703" s="118" t="s">
        <v>373</v>
      </c>
      <c r="G1703" s="117">
        <v>31.45</v>
      </c>
      <c r="H1703" s="117">
        <v>26.75</v>
      </c>
      <c r="I1703" s="117">
        <v>0.35</v>
      </c>
      <c r="J1703" s="116">
        <v>122</v>
      </c>
      <c r="K1703" s="115" t="str">
        <f t="shared" si="26"/>
        <v/>
      </c>
      <c r="L1703" s="114"/>
    </row>
    <row r="1704" spans="1:12" ht="15" customHeight="1" x14ac:dyDescent="0.25">
      <c r="A1704" s="120" t="s">
        <v>641</v>
      </c>
      <c r="B1704" s="119" t="s">
        <v>636</v>
      </c>
      <c r="C1704" s="119" t="s">
        <v>635</v>
      </c>
      <c r="D1704" s="119" t="s">
        <v>285</v>
      </c>
      <c r="E1704" s="119" t="s">
        <v>311</v>
      </c>
      <c r="F1704" s="118" t="s">
        <v>373</v>
      </c>
      <c r="G1704" s="117">
        <v>24.9</v>
      </c>
      <c r="H1704" s="117">
        <v>21.2</v>
      </c>
      <c r="I1704" s="117">
        <v>0.35</v>
      </c>
      <c r="J1704" s="116">
        <v>500</v>
      </c>
      <c r="K1704" s="115" t="str">
        <f t="shared" si="26"/>
        <v/>
      </c>
      <c r="L1704" s="114"/>
    </row>
    <row r="1705" spans="1:12" ht="15" customHeight="1" x14ac:dyDescent="0.25">
      <c r="A1705" s="120" t="s">
        <v>640</v>
      </c>
      <c r="B1705" s="119" t="s">
        <v>636</v>
      </c>
      <c r="C1705" s="119" t="s">
        <v>635</v>
      </c>
      <c r="D1705" s="119" t="s">
        <v>285</v>
      </c>
      <c r="E1705" s="119" t="s">
        <v>305</v>
      </c>
      <c r="F1705" s="118" t="s">
        <v>373</v>
      </c>
      <c r="G1705" s="117">
        <v>18.899999999999999</v>
      </c>
      <c r="H1705" s="117">
        <v>16.100000000000001</v>
      </c>
      <c r="I1705" s="117">
        <v>0.35</v>
      </c>
      <c r="J1705" s="116">
        <v>132</v>
      </c>
      <c r="K1705" s="115" t="str">
        <f t="shared" si="26"/>
        <v/>
      </c>
      <c r="L1705" s="114"/>
    </row>
    <row r="1706" spans="1:12" ht="15" customHeight="1" x14ac:dyDescent="0.25">
      <c r="A1706" s="120" t="s">
        <v>639</v>
      </c>
      <c r="B1706" s="119" t="s">
        <v>636</v>
      </c>
      <c r="C1706" s="119" t="s">
        <v>635</v>
      </c>
      <c r="D1706" s="119" t="s">
        <v>634</v>
      </c>
      <c r="E1706" s="119" t="s">
        <v>128</v>
      </c>
      <c r="F1706" s="118" t="s">
        <v>373</v>
      </c>
      <c r="G1706" s="117">
        <v>23.7</v>
      </c>
      <c r="H1706" s="117">
        <v>20.149999999999999</v>
      </c>
      <c r="I1706" s="117">
        <v>0.35</v>
      </c>
      <c r="J1706" s="116">
        <v>500</v>
      </c>
      <c r="K1706" s="115" t="str">
        <f t="shared" si="26"/>
        <v/>
      </c>
      <c r="L1706" s="114"/>
    </row>
    <row r="1707" spans="1:12" ht="15" customHeight="1" x14ac:dyDescent="0.25">
      <c r="A1707" s="120" t="s">
        <v>638</v>
      </c>
      <c r="B1707" s="119" t="s">
        <v>636</v>
      </c>
      <c r="C1707" s="119" t="s">
        <v>635</v>
      </c>
      <c r="D1707" s="119" t="s">
        <v>634</v>
      </c>
      <c r="E1707" s="119" t="s">
        <v>156</v>
      </c>
      <c r="F1707" s="118" t="s">
        <v>373</v>
      </c>
      <c r="G1707" s="117">
        <v>20.6</v>
      </c>
      <c r="H1707" s="117">
        <v>17.55</v>
      </c>
      <c r="I1707" s="117">
        <v>0.35</v>
      </c>
      <c r="J1707" s="116">
        <v>500</v>
      </c>
      <c r="K1707" s="115" t="str">
        <f t="shared" si="26"/>
        <v/>
      </c>
      <c r="L1707" s="114"/>
    </row>
    <row r="1708" spans="1:12" ht="15" customHeight="1" x14ac:dyDescent="0.25">
      <c r="A1708" s="120" t="s">
        <v>637</v>
      </c>
      <c r="B1708" s="119" t="s">
        <v>636</v>
      </c>
      <c r="C1708" s="119" t="s">
        <v>635</v>
      </c>
      <c r="D1708" s="119" t="s">
        <v>634</v>
      </c>
      <c r="E1708" s="119" t="s">
        <v>633</v>
      </c>
      <c r="F1708" s="118" t="s">
        <v>373</v>
      </c>
      <c r="G1708" s="117">
        <v>18.850000000000001</v>
      </c>
      <c r="H1708" s="117">
        <v>16.05</v>
      </c>
      <c r="I1708" s="117">
        <v>0.35</v>
      </c>
      <c r="J1708" s="116">
        <v>158</v>
      </c>
      <c r="K1708" s="115" t="str">
        <f t="shared" si="26"/>
        <v/>
      </c>
      <c r="L1708" s="114"/>
    </row>
    <row r="1709" spans="1:12" ht="15" customHeight="1" x14ac:dyDescent="0.25">
      <c r="A1709" s="120" t="s">
        <v>632</v>
      </c>
      <c r="B1709" s="119" t="s">
        <v>626</v>
      </c>
      <c r="C1709" s="119" t="s">
        <v>625</v>
      </c>
      <c r="D1709" s="119" t="s">
        <v>285</v>
      </c>
      <c r="E1709" s="119" t="s">
        <v>297</v>
      </c>
      <c r="F1709" s="118" t="s">
        <v>495</v>
      </c>
      <c r="G1709" s="117">
        <v>58.15</v>
      </c>
      <c r="H1709" s="117">
        <v>49.45</v>
      </c>
      <c r="I1709" s="117">
        <v>1</v>
      </c>
      <c r="J1709" s="116">
        <v>6</v>
      </c>
      <c r="K1709" s="115" t="str">
        <f t="shared" si="26"/>
        <v/>
      </c>
      <c r="L1709" s="114"/>
    </row>
    <row r="1710" spans="1:12" ht="15" customHeight="1" x14ac:dyDescent="0.25">
      <c r="A1710" s="120" t="s">
        <v>631</v>
      </c>
      <c r="B1710" s="119" t="s">
        <v>626</v>
      </c>
      <c r="C1710" s="119" t="s">
        <v>625</v>
      </c>
      <c r="D1710" s="119" t="s">
        <v>285</v>
      </c>
      <c r="E1710" s="119" t="s">
        <v>295</v>
      </c>
      <c r="F1710" s="118" t="s">
        <v>495</v>
      </c>
      <c r="G1710" s="117">
        <v>50.9</v>
      </c>
      <c r="H1710" s="117">
        <v>43.3</v>
      </c>
      <c r="I1710" s="117">
        <v>1</v>
      </c>
      <c r="J1710" s="116">
        <v>45</v>
      </c>
      <c r="K1710" s="115" t="str">
        <f t="shared" si="26"/>
        <v/>
      </c>
      <c r="L1710" s="114"/>
    </row>
    <row r="1711" spans="1:12" ht="15" customHeight="1" x14ac:dyDescent="0.25">
      <c r="A1711" s="120" t="s">
        <v>630</v>
      </c>
      <c r="B1711" s="119" t="s">
        <v>626</v>
      </c>
      <c r="C1711" s="119" t="s">
        <v>625</v>
      </c>
      <c r="D1711" s="119" t="s">
        <v>285</v>
      </c>
      <c r="E1711" s="119" t="s">
        <v>293</v>
      </c>
      <c r="F1711" s="118" t="s">
        <v>495</v>
      </c>
      <c r="G1711" s="117">
        <v>43.7</v>
      </c>
      <c r="H1711" s="117">
        <v>37.15</v>
      </c>
      <c r="I1711" s="117">
        <v>1</v>
      </c>
      <c r="J1711" s="116">
        <v>53</v>
      </c>
      <c r="K1711" s="115" t="str">
        <f t="shared" si="26"/>
        <v/>
      </c>
      <c r="L1711" s="114"/>
    </row>
    <row r="1712" spans="1:12" ht="15" customHeight="1" x14ac:dyDescent="0.25">
      <c r="A1712" s="120" t="s">
        <v>629</v>
      </c>
      <c r="B1712" s="119" t="s">
        <v>626</v>
      </c>
      <c r="C1712" s="119" t="s">
        <v>625</v>
      </c>
      <c r="D1712" s="119" t="s">
        <v>285</v>
      </c>
      <c r="E1712" s="119" t="s">
        <v>287</v>
      </c>
      <c r="F1712" s="118" t="s">
        <v>495</v>
      </c>
      <c r="G1712" s="117">
        <v>42.15</v>
      </c>
      <c r="H1712" s="117">
        <v>35.85</v>
      </c>
      <c r="I1712" s="117">
        <v>1</v>
      </c>
      <c r="J1712" s="116">
        <v>16</v>
      </c>
      <c r="K1712" s="115" t="str">
        <f t="shared" si="26"/>
        <v/>
      </c>
      <c r="L1712" s="114"/>
    </row>
    <row r="1713" spans="1:12" ht="15" customHeight="1" x14ac:dyDescent="0.25">
      <c r="A1713" s="120" t="s">
        <v>628</v>
      </c>
      <c r="B1713" s="119" t="s">
        <v>626</v>
      </c>
      <c r="C1713" s="119" t="s">
        <v>625</v>
      </c>
      <c r="D1713" s="119" t="s">
        <v>285</v>
      </c>
      <c r="E1713" s="119" t="s">
        <v>315</v>
      </c>
      <c r="F1713" s="118" t="s">
        <v>495</v>
      </c>
      <c r="G1713" s="117">
        <v>35.200000000000003</v>
      </c>
      <c r="H1713" s="117">
        <v>29.95</v>
      </c>
      <c r="I1713" s="117">
        <v>1</v>
      </c>
      <c r="J1713" s="116">
        <v>38</v>
      </c>
      <c r="K1713" s="115" t="str">
        <f t="shared" si="26"/>
        <v/>
      </c>
      <c r="L1713" s="114"/>
    </row>
    <row r="1714" spans="1:12" ht="15" customHeight="1" x14ac:dyDescent="0.25">
      <c r="A1714" s="120" t="s">
        <v>627</v>
      </c>
      <c r="B1714" s="119" t="s">
        <v>626</v>
      </c>
      <c r="C1714" s="119" t="s">
        <v>625</v>
      </c>
      <c r="D1714" s="119" t="s">
        <v>285</v>
      </c>
      <c r="E1714" s="119" t="s">
        <v>311</v>
      </c>
      <c r="F1714" s="118" t="s">
        <v>495</v>
      </c>
      <c r="G1714" s="117">
        <v>29.55</v>
      </c>
      <c r="H1714" s="117">
        <v>25.15</v>
      </c>
      <c r="I1714" s="117">
        <v>1</v>
      </c>
      <c r="J1714" s="116">
        <v>13</v>
      </c>
      <c r="K1714" s="115" t="str">
        <f t="shared" si="26"/>
        <v/>
      </c>
      <c r="L1714" s="114"/>
    </row>
    <row r="1715" spans="1:12" ht="15" customHeight="1" x14ac:dyDescent="0.25">
      <c r="A1715" s="120" t="s">
        <v>624</v>
      </c>
      <c r="B1715" s="119" t="s">
        <v>619</v>
      </c>
      <c r="C1715" s="119" t="s">
        <v>618</v>
      </c>
      <c r="D1715" s="119" t="s">
        <v>285</v>
      </c>
      <c r="E1715" s="119" t="s">
        <v>364</v>
      </c>
      <c r="F1715" s="118" t="s">
        <v>286</v>
      </c>
      <c r="G1715" s="117">
        <v>57.5</v>
      </c>
      <c r="H1715" s="117">
        <v>48.9</v>
      </c>
      <c r="I1715" s="117">
        <v>1</v>
      </c>
      <c r="J1715" s="116">
        <v>113</v>
      </c>
      <c r="K1715" s="115" t="str">
        <f t="shared" si="26"/>
        <v/>
      </c>
      <c r="L1715" s="114"/>
    </row>
    <row r="1716" spans="1:12" ht="15" customHeight="1" x14ac:dyDescent="0.25">
      <c r="A1716" s="120" t="s">
        <v>623</v>
      </c>
      <c r="B1716" s="119" t="s">
        <v>619</v>
      </c>
      <c r="C1716" s="119" t="s">
        <v>618</v>
      </c>
      <c r="D1716" s="119" t="s">
        <v>285</v>
      </c>
      <c r="E1716" s="119" t="s">
        <v>297</v>
      </c>
      <c r="F1716" s="118" t="s">
        <v>286</v>
      </c>
      <c r="G1716" s="117">
        <v>52.1</v>
      </c>
      <c r="H1716" s="117">
        <v>44.3</v>
      </c>
      <c r="I1716" s="117">
        <v>1</v>
      </c>
      <c r="J1716" s="116">
        <v>135</v>
      </c>
      <c r="K1716" s="115" t="str">
        <f t="shared" si="26"/>
        <v/>
      </c>
      <c r="L1716" s="114"/>
    </row>
    <row r="1717" spans="1:12" ht="15" customHeight="1" x14ac:dyDescent="0.25">
      <c r="A1717" s="120" t="s">
        <v>622</v>
      </c>
      <c r="B1717" s="119" t="s">
        <v>619</v>
      </c>
      <c r="C1717" s="119" t="s">
        <v>618</v>
      </c>
      <c r="D1717" s="119" t="s">
        <v>285</v>
      </c>
      <c r="E1717" s="119" t="s">
        <v>295</v>
      </c>
      <c r="F1717" s="118" t="s">
        <v>286</v>
      </c>
      <c r="G1717" s="117">
        <v>46.4</v>
      </c>
      <c r="H1717" s="117">
        <v>39.450000000000003</v>
      </c>
      <c r="I1717" s="117">
        <v>1</v>
      </c>
      <c r="J1717" s="116">
        <v>278</v>
      </c>
      <c r="K1717" s="115" t="str">
        <f t="shared" si="26"/>
        <v/>
      </c>
      <c r="L1717" s="114"/>
    </row>
    <row r="1718" spans="1:12" ht="15" customHeight="1" x14ac:dyDescent="0.25">
      <c r="A1718" s="120" t="s">
        <v>621</v>
      </c>
      <c r="B1718" s="119" t="s">
        <v>619</v>
      </c>
      <c r="C1718" s="119" t="s">
        <v>618</v>
      </c>
      <c r="D1718" s="119" t="s">
        <v>285</v>
      </c>
      <c r="E1718" s="119" t="s">
        <v>293</v>
      </c>
      <c r="F1718" s="118" t="s">
        <v>286</v>
      </c>
      <c r="G1718" s="117">
        <v>41.35</v>
      </c>
      <c r="H1718" s="117">
        <v>35.15</v>
      </c>
      <c r="I1718" s="117">
        <v>1</v>
      </c>
      <c r="J1718" s="116">
        <v>43</v>
      </c>
      <c r="K1718" s="115" t="str">
        <f t="shared" si="26"/>
        <v/>
      </c>
      <c r="L1718" s="114"/>
    </row>
    <row r="1719" spans="1:12" ht="15" customHeight="1" x14ac:dyDescent="0.25">
      <c r="A1719" s="120" t="s">
        <v>620</v>
      </c>
      <c r="B1719" s="119" t="s">
        <v>619</v>
      </c>
      <c r="C1719" s="119" t="s">
        <v>618</v>
      </c>
      <c r="D1719" s="119" t="s">
        <v>285</v>
      </c>
      <c r="E1719" s="119" t="s">
        <v>291</v>
      </c>
      <c r="F1719" s="118" t="s">
        <v>286</v>
      </c>
      <c r="G1719" s="117">
        <v>39.700000000000003</v>
      </c>
      <c r="H1719" s="117">
        <v>33.75</v>
      </c>
      <c r="I1719" s="117">
        <v>1</v>
      </c>
      <c r="J1719" s="116">
        <v>11</v>
      </c>
      <c r="K1719" s="115" t="str">
        <f t="shared" si="26"/>
        <v/>
      </c>
      <c r="L1719" s="114"/>
    </row>
    <row r="1720" spans="1:12" ht="15" customHeight="1" x14ac:dyDescent="0.25">
      <c r="A1720" s="120" t="s">
        <v>617</v>
      </c>
      <c r="B1720" s="119" t="s">
        <v>608</v>
      </c>
      <c r="C1720" s="119" t="s">
        <v>607</v>
      </c>
      <c r="D1720" s="119" t="s">
        <v>285</v>
      </c>
      <c r="E1720" s="119" t="s">
        <v>426</v>
      </c>
      <c r="F1720" s="118" t="s">
        <v>286</v>
      </c>
      <c r="G1720" s="117">
        <v>73.5</v>
      </c>
      <c r="H1720" s="117">
        <v>62.5</v>
      </c>
      <c r="I1720" s="117"/>
      <c r="J1720" s="116">
        <v>82</v>
      </c>
      <c r="K1720" s="115" t="str">
        <f t="shared" si="26"/>
        <v/>
      </c>
      <c r="L1720" s="114"/>
    </row>
    <row r="1721" spans="1:12" ht="15" customHeight="1" x14ac:dyDescent="0.25">
      <c r="A1721" s="120" t="s">
        <v>616</v>
      </c>
      <c r="B1721" s="119" t="s">
        <v>608</v>
      </c>
      <c r="C1721" s="119" t="s">
        <v>607</v>
      </c>
      <c r="D1721" s="119" t="s">
        <v>285</v>
      </c>
      <c r="E1721" s="119" t="s">
        <v>371</v>
      </c>
      <c r="F1721" s="118" t="s">
        <v>286</v>
      </c>
      <c r="G1721" s="117">
        <v>63.05</v>
      </c>
      <c r="H1721" s="117">
        <v>53.6</v>
      </c>
      <c r="I1721" s="117"/>
      <c r="J1721" s="116">
        <v>118</v>
      </c>
      <c r="K1721" s="115" t="str">
        <f t="shared" si="26"/>
        <v/>
      </c>
      <c r="L1721" s="114"/>
    </row>
    <row r="1722" spans="1:12" ht="15" customHeight="1" x14ac:dyDescent="0.25">
      <c r="A1722" s="120" t="s">
        <v>615</v>
      </c>
      <c r="B1722" s="119" t="s">
        <v>608</v>
      </c>
      <c r="C1722" s="119" t="s">
        <v>607</v>
      </c>
      <c r="D1722" s="119" t="s">
        <v>285</v>
      </c>
      <c r="E1722" s="119" t="s">
        <v>303</v>
      </c>
      <c r="F1722" s="118" t="s">
        <v>286</v>
      </c>
      <c r="G1722" s="117">
        <v>58.2</v>
      </c>
      <c r="H1722" s="117">
        <v>49.5</v>
      </c>
      <c r="I1722" s="117"/>
      <c r="J1722" s="116">
        <v>390</v>
      </c>
      <c r="K1722" s="115" t="str">
        <f t="shared" si="26"/>
        <v/>
      </c>
      <c r="L1722" s="114"/>
    </row>
    <row r="1723" spans="1:12" ht="15" customHeight="1" x14ac:dyDescent="0.25">
      <c r="A1723" s="120" t="s">
        <v>614</v>
      </c>
      <c r="B1723" s="119" t="s">
        <v>608</v>
      </c>
      <c r="C1723" s="119" t="s">
        <v>607</v>
      </c>
      <c r="D1723" s="119" t="s">
        <v>285</v>
      </c>
      <c r="E1723" s="119" t="s">
        <v>301</v>
      </c>
      <c r="F1723" s="118" t="s">
        <v>286</v>
      </c>
      <c r="G1723" s="117">
        <v>54.05</v>
      </c>
      <c r="H1723" s="117">
        <v>45.95</v>
      </c>
      <c r="I1723" s="117"/>
      <c r="J1723" s="116">
        <v>461</v>
      </c>
      <c r="K1723" s="115" t="str">
        <f t="shared" si="26"/>
        <v/>
      </c>
      <c r="L1723" s="114"/>
    </row>
    <row r="1724" spans="1:12" ht="15" customHeight="1" x14ac:dyDescent="0.25">
      <c r="A1724" s="120" t="s">
        <v>613</v>
      </c>
      <c r="B1724" s="119" t="s">
        <v>608</v>
      </c>
      <c r="C1724" s="119" t="s">
        <v>607</v>
      </c>
      <c r="D1724" s="119" t="s">
        <v>285</v>
      </c>
      <c r="E1724" s="119" t="s">
        <v>299</v>
      </c>
      <c r="F1724" s="118" t="s">
        <v>286</v>
      </c>
      <c r="G1724" s="117">
        <v>49.15</v>
      </c>
      <c r="H1724" s="117">
        <v>41.8</v>
      </c>
      <c r="I1724" s="117"/>
      <c r="J1724" s="116">
        <v>36</v>
      </c>
      <c r="K1724" s="115" t="str">
        <f t="shared" si="26"/>
        <v/>
      </c>
      <c r="L1724" s="114"/>
    </row>
    <row r="1725" spans="1:12" ht="15" customHeight="1" x14ac:dyDescent="0.25">
      <c r="A1725" s="120" t="s">
        <v>612</v>
      </c>
      <c r="B1725" s="119" t="s">
        <v>608</v>
      </c>
      <c r="C1725" s="119" t="s">
        <v>607</v>
      </c>
      <c r="D1725" s="119" t="s">
        <v>285</v>
      </c>
      <c r="E1725" s="119" t="s">
        <v>295</v>
      </c>
      <c r="F1725" s="118" t="s">
        <v>286</v>
      </c>
      <c r="G1725" s="117">
        <v>36.85</v>
      </c>
      <c r="H1725" s="117">
        <v>31.35</v>
      </c>
      <c r="I1725" s="117"/>
      <c r="J1725" s="116">
        <v>400</v>
      </c>
      <c r="K1725" s="115" t="str">
        <f t="shared" si="26"/>
        <v/>
      </c>
      <c r="L1725" s="114"/>
    </row>
    <row r="1726" spans="1:12" ht="15" customHeight="1" x14ac:dyDescent="0.25">
      <c r="A1726" s="120" t="s">
        <v>611</v>
      </c>
      <c r="B1726" s="119" t="s">
        <v>608</v>
      </c>
      <c r="C1726" s="119" t="s">
        <v>607</v>
      </c>
      <c r="D1726" s="119" t="s">
        <v>285</v>
      </c>
      <c r="E1726" s="119" t="s">
        <v>293</v>
      </c>
      <c r="F1726" s="118" t="s">
        <v>286</v>
      </c>
      <c r="G1726" s="117">
        <v>30.2</v>
      </c>
      <c r="H1726" s="117">
        <v>25.7</v>
      </c>
      <c r="I1726" s="117"/>
      <c r="J1726" s="116">
        <v>458</v>
      </c>
      <c r="K1726" s="115" t="str">
        <f t="shared" si="26"/>
        <v/>
      </c>
      <c r="L1726" s="114"/>
    </row>
    <row r="1727" spans="1:12" ht="15" customHeight="1" x14ac:dyDescent="0.25">
      <c r="A1727" s="120" t="s">
        <v>610</v>
      </c>
      <c r="B1727" s="119" t="s">
        <v>608</v>
      </c>
      <c r="C1727" s="119" t="s">
        <v>607</v>
      </c>
      <c r="D1727" s="119" t="s">
        <v>285</v>
      </c>
      <c r="E1727" s="119" t="s">
        <v>597</v>
      </c>
      <c r="F1727" s="118" t="s">
        <v>286</v>
      </c>
      <c r="G1727" s="117">
        <v>23.35</v>
      </c>
      <c r="H1727" s="117">
        <v>19.850000000000001</v>
      </c>
      <c r="I1727" s="117"/>
      <c r="J1727" s="116">
        <v>32</v>
      </c>
      <c r="K1727" s="115" t="str">
        <f t="shared" si="26"/>
        <v/>
      </c>
      <c r="L1727" s="114"/>
    </row>
    <row r="1728" spans="1:12" ht="15" customHeight="1" x14ac:dyDescent="0.25">
      <c r="A1728" s="120" t="s">
        <v>609</v>
      </c>
      <c r="B1728" s="119" t="s">
        <v>608</v>
      </c>
      <c r="C1728" s="119" t="s">
        <v>607</v>
      </c>
      <c r="D1728" s="119" t="s">
        <v>285</v>
      </c>
      <c r="E1728" s="119" t="s">
        <v>305</v>
      </c>
      <c r="F1728" s="118" t="s">
        <v>286</v>
      </c>
      <c r="G1728" s="117">
        <v>20.2</v>
      </c>
      <c r="H1728" s="117">
        <v>17.2</v>
      </c>
      <c r="I1728" s="117"/>
      <c r="J1728" s="116">
        <v>74</v>
      </c>
      <c r="K1728" s="115" t="str">
        <f t="shared" si="26"/>
        <v/>
      </c>
      <c r="L1728" s="114"/>
    </row>
    <row r="1729" spans="1:12" ht="15" customHeight="1" x14ac:dyDescent="0.25">
      <c r="A1729" s="120" t="s">
        <v>606</v>
      </c>
      <c r="B1729" s="119" t="s">
        <v>605</v>
      </c>
      <c r="C1729" s="119" t="s">
        <v>604</v>
      </c>
      <c r="D1729" s="119" t="s">
        <v>285</v>
      </c>
      <c r="E1729" s="119" t="s">
        <v>590</v>
      </c>
      <c r="F1729" s="118" t="s">
        <v>286</v>
      </c>
      <c r="G1729" s="117">
        <v>19.45</v>
      </c>
      <c r="H1729" s="117">
        <v>16.55</v>
      </c>
      <c r="I1729" s="117">
        <v>1.5</v>
      </c>
      <c r="J1729" s="116">
        <v>16</v>
      </c>
      <c r="K1729" s="115" t="str">
        <f t="shared" si="26"/>
        <v/>
      </c>
      <c r="L1729" s="114"/>
    </row>
    <row r="1730" spans="1:12" ht="15" customHeight="1" x14ac:dyDescent="0.25">
      <c r="A1730" s="120" t="s">
        <v>603</v>
      </c>
      <c r="B1730" s="119" t="s">
        <v>600</v>
      </c>
      <c r="C1730" s="119" t="s">
        <v>599</v>
      </c>
      <c r="D1730" s="119" t="s">
        <v>285</v>
      </c>
      <c r="E1730" s="119" t="s">
        <v>595</v>
      </c>
      <c r="F1730" s="118" t="s">
        <v>286</v>
      </c>
      <c r="G1730" s="117">
        <v>23.85</v>
      </c>
      <c r="H1730" s="117">
        <v>20.3</v>
      </c>
      <c r="I1730" s="117">
        <v>0.85</v>
      </c>
      <c r="J1730" s="116">
        <v>45</v>
      </c>
      <c r="K1730" s="115" t="str">
        <f t="shared" si="26"/>
        <v/>
      </c>
      <c r="L1730" s="114"/>
    </row>
    <row r="1731" spans="1:12" ht="15" customHeight="1" x14ac:dyDescent="0.25">
      <c r="A1731" s="120" t="s">
        <v>602</v>
      </c>
      <c r="B1731" s="119" t="s">
        <v>600</v>
      </c>
      <c r="C1731" s="119" t="s">
        <v>599</v>
      </c>
      <c r="D1731" s="119" t="s">
        <v>285</v>
      </c>
      <c r="E1731" s="119" t="s">
        <v>505</v>
      </c>
      <c r="F1731" s="118" t="s">
        <v>286</v>
      </c>
      <c r="G1731" s="117">
        <v>20.6</v>
      </c>
      <c r="H1731" s="117">
        <v>17.55</v>
      </c>
      <c r="I1731" s="117">
        <v>0.85</v>
      </c>
      <c r="J1731" s="116">
        <v>56</v>
      </c>
      <c r="K1731" s="115" t="str">
        <f t="shared" si="26"/>
        <v/>
      </c>
      <c r="L1731" s="114"/>
    </row>
    <row r="1732" spans="1:12" ht="15" customHeight="1" x14ac:dyDescent="0.25">
      <c r="A1732" s="120" t="s">
        <v>601</v>
      </c>
      <c r="B1732" s="119" t="s">
        <v>600</v>
      </c>
      <c r="C1732" s="119" t="s">
        <v>599</v>
      </c>
      <c r="D1732" s="119" t="s">
        <v>285</v>
      </c>
      <c r="E1732" s="119" t="s">
        <v>590</v>
      </c>
      <c r="F1732" s="118" t="s">
        <v>286</v>
      </c>
      <c r="G1732" s="117">
        <v>18.600000000000001</v>
      </c>
      <c r="H1732" s="117">
        <v>15.85</v>
      </c>
      <c r="I1732" s="117">
        <v>0.85</v>
      </c>
      <c r="J1732" s="116">
        <v>37</v>
      </c>
      <c r="K1732" s="115" t="str">
        <f t="shared" si="26"/>
        <v/>
      </c>
      <c r="L1732" s="114"/>
    </row>
    <row r="1733" spans="1:12" ht="15" customHeight="1" x14ac:dyDescent="0.25">
      <c r="A1733" s="120" t="s">
        <v>598</v>
      </c>
      <c r="B1733" s="119" t="s">
        <v>592</v>
      </c>
      <c r="C1733" s="119" t="s">
        <v>591</v>
      </c>
      <c r="D1733" s="119" t="s">
        <v>285</v>
      </c>
      <c r="E1733" s="119" t="s">
        <v>597</v>
      </c>
      <c r="F1733" s="118" t="s">
        <v>286</v>
      </c>
      <c r="G1733" s="117">
        <v>30</v>
      </c>
      <c r="H1733" s="117">
        <v>25.5</v>
      </c>
      <c r="I1733" s="117">
        <v>1.65</v>
      </c>
      <c r="J1733" s="116">
        <v>76</v>
      </c>
      <c r="K1733" s="115" t="str">
        <f t="shared" si="26"/>
        <v/>
      </c>
      <c r="L1733" s="114"/>
    </row>
    <row r="1734" spans="1:12" ht="15" customHeight="1" x14ac:dyDescent="0.25">
      <c r="A1734" s="120" t="s">
        <v>596</v>
      </c>
      <c r="B1734" s="119" t="s">
        <v>592</v>
      </c>
      <c r="C1734" s="119" t="s">
        <v>591</v>
      </c>
      <c r="D1734" s="119" t="s">
        <v>285</v>
      </c>
      <c r="E1734" s="119" t="s">
        <v>595</v>
      </c>
      <c r="F1734" s="118" t="s">
        <v>286</v>
      </c>
      <c r="G1734" s="117">
        <v>24.9</v>
      </c>
      <c r="H1734" s="117">
        <v>21.2</v>
      </c>
      <c r="I1734" s="117">
        <v>1.65</v>
      </c>
      <c r="J1734" s="116">
        <v>186</v>
      </c>
      <c r="K1734" s="115" t="str">
        <f t="shared" si="26"/>
        <v/>
      </c>
      <c r="L1734" s="114"/>
    </row>
    <row r="1735" spans="1:12" ht="15" customHeight="1" x14ac:dyDescent="0.25">
      <c r="A1735" s="120" t="s">
        <v>594</v>
      </c>
      <c r="B1735" s="119" t="s">
        <v>592</v>
      </c>
      <c r="C1735" s="119" t="s">
        <v>591</v>
      </c>
      <c r="D1735" s="119" t="s">
        <v>285</v>
      </c>
      <c r="E1735" s="119" t="s">
        <v>505</v>
      </c>
      <c r="F1735" s="118" t="s">
        <v>286</v>
      </c>
      <c r="G1735" s="117">
        <v>21.5</v>
      </c>
      <c r="H1735" s="117">
        <v>18.3</v>
      </c>
      <c r="I1735" s="117">
        <v>1.65</v>
      </c>
      <c r="J1735" s="116">
        <v>12</v>
      </c>
      <c r="K1735" s="115" t="str">
        <f t="shared" si="26"/>
        <v/>
      </c>
      <c r="L1735" s="114"/>
    </row>
    <row r="1736" spans="1:12" ht="15" customHeight="1" x14ac:dyDescent="0.25">
      <c r="A1736" s="120" t="s">
        <v>593</v>
      </c>
      <c r="B1736" s="119" t="s">
        <v>592</v>
      </c>
      <c r="C1736" s="119" t="s">
        <v>591</v>
      </c>
      <c r="D1736" s="119" t="s">
        <v>285</v>
      </c>
      <c r="E1736" s="119" t="s">
        <v>590</v>
      </c>
      <c r="F1736" s="118" t="s">
        <v>286</v>
      </c>
      <c r="G1736" s="117">
        <v>20</v>
      </c>
      <c r="H1736" s="117">
        <v>17</v>
      </c>
      <c r="I1736" s="117">
        <v>1.65</v>
      </c>
      <c r="J1736" s="116">
        <v>12</v>
      </c>
      <c r="K1736" s="115" t="str">
        <f t="shared" si="26"/>
        <v/>
      </c>
      <c r="L1736" s="114"/>
    </row>
    <row r="1737" spans="1:12" ht="15" customHeight="1" x14ac:dyDescent="0.25">
      <c r="A1737" s="120" t="s">
        <v>589</v>
      </c>
      <c r="B1737" s="119" t="s">
        <v>585</v>
      </c>
      <c r="C1737" s="119" t="s">
        <v>584</v>
      </c>
      <c r="D1737" s="119" t="s">
        <v>285</v>
      </c>
      <c r="E1737" s="119" t="s">
        <v>301</v>
      </c>
      <c r="F1737" s="118" t="s">
        <v>495</v>
      </c>
      <c r="G1737" s="117">
        <v>59.9</v>
      </c>
      <c r="H1737" s="117">
        <v>50.95</v>
      </c>
      <c r="I1737" s="117">
        <v>0.75</v>
      </c>
      <c r="J1737" s="116">
        <v>143</v>
      </c>
      <c r="K1737" s="115" t="str">
        <f t="shared" si="26"/>
        <v/>
      </c>
      <c r="L1737" s="114"/>
    </row>
    <row r="1738" spans="1:12" ht="15" customHeight="1" x14ac:dyDescent="0.25">
      <c r="A1738" s="120" t="s">
        <v>588</v>
      </c>
      <c r="B1738" s="119" t="s">
        <v>585</v>
      </c>
      <c r="C1738" s="119" t="s">
        <v>584</v>
      </c>
      <c r="D1738" s="119" t="s">
        <v>285</v>
      </c>
      <c r="E1738" s="119" t="s">
        <v>299</v>
      </c>
      <c r="F1738" s="118" t="s">
        <v>495</v>
      </c>
      <c r="G1738" s="117">
        <v>55.2</v>
      </c>
      <c r="H1738" s="117">
        <v>46.95</v>
      </c>
      <c r="I1738" s="117">
        <v>0.75</v>
      </c>
      <c r="J1738" s="116">
        <v>489</v>
      </c>
      <c r="K1738" s="115" t="str">
        <f t="shared" si="26"/>
        <v/>
      </c>
      <c r="L1738" s="114"/>
    </row>
    <row r="1739" spans="1:12" ht="15" customHeight="1" x14ac:dyDescent="0.25">
      <c r="A1739" s="120" t="s">
        <v>587</v>
      </c>
      <c r="B1739" s="119" t="s">
        <v>585</v>
      </c>
      <c r="C1739" s="119" t="s">
        <v>584</v>
      </c>
      <c r="D1739" s="119" t="s">
        <v>285</v>
      </c>
      <c r="E1739" s="119" t="s">
        <v>297</v>
      </c>
      <c r="F1739" s="118" t="s">
        <v>495</v>
      </c>
      <c r="G1739" s="117">
        <v>50.8</v>
      </c>
      <c r="H1739" s="117">
        <v>43.2</v>
      </c>
      <c r="I1739" s="117">
        <v>0.75</v>
      </c>
      <c r="J1739" s="116">
        <v>150</v>
      </c>
      <c r="K1739" s="115" t="str">
        <f t="shared" ref="K1739:K1802" si="27">IF(L1739="","",IF(L1739&lt;50,G1739-($K$9*G1739),IF(L1739&gt;=50,H1739-($K$9*H1739))))</f>
        <v/>
      </c>
      <c r="L1739" s="114"/>
    </row>
    <row r="1740" spans="1:12" ht="15" customHeight="1" x14ac:dyDescent="0.25">
      <c r="A1740" s="120" t="s">
        <v>586</v>
      </c>
      <c r="B1740" s="119" t="s">
        <v>585</v>
      </c>
      <c r="C1740" s="119" t="s">
        <v>584</v>
      </c>
      <c r="D1740" s="119" t="s">
        <v>285</v>
      </c>
      <c r="E1740" s="119" t="s">
        <v>311</v>
      </c>
      <c r="F1740" s="118" t="s">
        <v>495</v>
      </c>
      <c r="G1740" s="117">
        <v>21.55</v>
      </c>
      <c r="H1740" s="117">
        <v>18.350000000000001</v>
      </c>
      <c r="I1740" s="117">
        <v>0.75</v>
      </c>
      <c r="J1740" s="116">
        <v>21</v>
      </c>
      <c r="K1740" s="115" t="str">
        <f t="shared" si="27"/>
        <v/>
      </c>
      <c r="L1740" s="114"/>
    </row>
    <row r="1741" spans="1:12" ht="15" customHeight="1" x14ac:dyDescent="0.25">
      <c r="A1741" s="120" t="s">
        <v>583</v>
      </c>
      <c r="B1741" s="119" t="s">
        <v>238</v>
      </c>
      <c r="C1741" s="119" t="s">
        <v>239</v>
      </c>
      <c r="D1741" s="119" t="s">
        <v>285</v>
      </c>
      <c r="E1741" s="119" t="s">
        <v>299</v>
      </c>
      <c r="F1741" s="118" t="s">
        <v>286</v>
      </c>
      <c r="G1741" s="117">
        <v>65.45</v>
      </c>
      <c r="H1741" s="117">
        <v>55.65</v>
      </c>
      <c r="I1741" s="117"/>
      <c r="J1741" s="116">
        <v>119</v>
      </c>
      <c r="K1741" s="115" t="str">
        <f t="shared" si="27"/>
        <v/>
      </c>
      <c r="L1741" s="114"/>
    </row>
    <row r="1742" spans="1:12" ht="15" customHeight="1" x14ac:dyDescent="0.25">
      <c r="A1742" s="120" t="s">
        <v>582</v>
      </c>
      <c r="B1742" s="119" t="s">
        <v>238</v>
      </c>
      <c r="C1742" s="119" t="s">
        <v>239</v>
      </c>
      <c r="D1742" s="119" t="s">
        <v>285</v>
      </c>
      <c r="E1742" s="119" t="s">
        <v>297</v>
      </c>
      <c r="F1742" s="118" t="s">
        <v>286</v>
      </c>
      <c r="G1742" s="117">
        <v>54.35</v>
      </c>
      <c r="H1742" s="117">
        <v>46.2</v>
      </c>
      <c r="I1742" s="117"/>
      <c r="J1742" s="116">
        <v>212</v>
      </c>
      <c r="K1742" s="115" t="str">
        <f t="shared" si="27"/>
        <v/>
      </c>
      <c r="L1742" s="114"/>
    </row>
    <row r="1743" spans="1:12" ht="15" customHeight="1" x14ac:dyDescent="0.25">
      <c r="A1743" s="120" t="s">
        <v>581</v>
      </c>
      <c r="B1743" s="119" t="s">
        <v>238</v>
      </c>
      <c r="C1743" s="119" t="s">
        <v>239</v>
      </c>
      <c r="D1743" s="119" t="s">
        <v>285</v>
      </c>
      <c r="E1743" s="119" t="s">
        <v>295</v>
      </c>
      <c r="F1743" s="118" t="s">
        <v>286</v>
      </c>
      <c r="G1743" s="117">
        <v>42.45</v>
      </c>
      <c r="H1743" s="117">
        <v>36.1</v>
      </c>
      <c r="I1743" s="117"/>
      <c r="J1743" s="116">
        <v>38</v>
      </c>
      <c r="K1743" s="115" t="str">
        <f t="shared" si="27"/>
        <v/>
      </c>
      <c r="L1743" s="114"/>
    </row>
    <row r="1744" spans="1:12" ht="15" customHeight="1" x14ac:dyDescent="0.25">
      <c r="A1744" s="120" t="s">
        <v>580</v>
      </c>
      <c r="B1744" s="119" t="s">
        <v>238</v>
      </c>
      <c r="C1744" s="119" t="s">
        <v>239</v>
      </c>
      <c r="D1744" s="119" t="s">
        <v>285</v>
      </c>
      <c r="E1744" s="119" t="s">
        <v>319</v>
      </c>
      <c r="F1744" s="118" t="s">
        <v>286</v>
      </c>
      <c r="G1744" s="117">
        <v>43.8</v>
      </c>
      <c r="H1744" s="117">
        <v>37.25</v>
      </c>
      <c r="I1744" s="117"/>
      <c r="J1744" s="116">
        <v>23</v>
      </c>
      <c r="K1744" s="115" t="str">
        <f t="shared" si="27"/>
        <v/>
      </c>
      <c r="L1744" s="114"/>
    </row>
    <row r="1745" spans="1:12" ht="15" customHeight="1" x14ac:dyDescent="0.25">
      <c r="A1745" s="120" t="s">
        <v>579</v>
      </c>
      <c r="B1745" s="119" t="s">
        <v>238</v>
      </c>
      <c r="C1745" s="119" t="s">
        <v>239</v>
      </c>
      <c r="D1745" s="119" t="s">
        <v>285</v>
      </c>
      <c r="E1745" s="119" t="s">
        <v>287</v>
      </c>
      <c r="F1745" s="118" t="s">
        <v>286</v>
      </c>
      <c r="G1745" s="117">
        <v>35.25</v>
      </c>
      <c r="H1745" s="117">
        <v>30</v>
      </c>
      <c r="I1745" s="117"/>
      <c r="J1745" s="116">
        <v>8</v>
      </c>
      <c r="K1745" s="115" t="str">
        <f t="shared" si="27"/>
        <v/>
      </c>
      <c r="L1745" s="114"/>
    </row>
    <row r="1746" spans="1:12" ht="15" customHeight="1" x14ac:dyDescent="0.25">
      <c r="A1746" s="120" t="s">
        <v>578</v>
      </c>
      <c r="B1746" s="119" t="s">
        <v>238</v>
      </c>
      <c r="C1746" s="119" t="s">
        <v>239</v>
      </c>
      <c r="D1746" s="119" t="s">
        <v>285</v>
      </c>
      <c r="E1746" s="119" t="s">
        <v>315</v>
      </c>
      <c r="F1746" s="118" t="s">
        <v>286</v>
      </c>
      <c r="G1746" s="117">
        <v>31.15</v>
      </c>
      <c r="H1746" s="117">
        <v>26.5</v>
      </c>
      <c r="I1746" s="117"/>
      <c r="J1746" s="116">
        <v>69</v>
      </c>
      <c r="K1746" s="115" t="str">
        <f t="shared" si="27"/>
        <v/>
      </c>
      <c r="L1746" s="114"/>
    </row>
    <row r="1747" spans="1:12" ht="15" customHeight="1" x14ac:dyDescent="0.25">
      <c r="A1747" s="120" t="s">
        <v>577</v>
      </c>
      <c r="B1747" s="119" t="s">
        <v>238</v>
      </c>
      <c r="C1747" s="119" t="s">
        <v>239</v>
      </c>
      <c r="D1747" s="119" t="s">
        <v>285</v>
      </c>
      <c r="E1747" s="119" t="s">
        <v>311</v>
      </c>
      <c r="F1747" s="118" t="s">
        <v>286</v>
      </c>
      <c r="G1747" s="117">
        <v>27.55</v>
      </c>
      <c r="H1747" s="117">
        <v>23.45</v>
      </c>
      <c r="I1747" s="117"/>
      <c r="J1747" s="116">
        <v>31</v>
      </c>
      <c r="K1747" s="115" t="str">
        <f t="shared" si="27"/>
        <v/>
      </c>
      <c r="L1747" s="114"/>
    </row>
    <row r="1748" spans="1:12" ht="15" customHeight="1" x14ac:dyDescent="0.25">
      <c r="A1748" s="120" t="s">
        <v>576</v>
      </c>
      <c r="B1748" s="119" t="s">
        <v>238</v>
      </c>
      <c r="C1748" s="119" t="s">
        <v>239</v>
      </c>
      <c r="D1748" s="119" t="s">
        <v>285</v>
      </c>
      <c r="E1748" s="119" t="s">
        <v>305</v>
      </c>
      <c r="F1748" s="118" t="s">
        <v>286</v>
      </c>
      <c r="G1748" s="117">
        <v>24.4</v>
      </c>
      <c r="H1748" s="117">
        <v>20.75</v>
      </c>
      <c r="I1748" s="117"/>
      <c r="J1748" s="116">
        <v>8</v>
      </c>
      <c r="K1748" s="115" t="str">
        <f t="shared" si="27"/>
        <v/>
      </c>
      <c r="L1748" s="114"/>
    </row>
    <row r="1749" spans="1:12" ht="15" customHeight="1" x14ac:dyDescent="0.25">
      <c r="A1749" s="120" t="s">
        <v>575</v>
      </c>
      <c r="B1749" s="119" t="s">
        <v>223</v>
      </c>
      <c r="C1749" s="119" t="s">
        <v>224</v>
      </c>
      <c r="D1749" s="119" t="s">
        <v>285</v>
      </c>
      <c r="E1749" s="119" t="s">
        <v>371</v>
      </c>
      <c r="F1749" s="118" t="s">
        <v>495</v>
      </c>
      <c r="G1749" s="117">
        <v>103.15</v>
      </c>
      <c r="H1749" s="117">
        <v>87.7</v>
      </c>
      <c r="I1749" s="117">
        <v>0.85</v>
      </c>
      <c r="J1749" s="116">
        <v>43</v>
      </c>
      <c r="K1749" s="115" t="str">
        <f t="shared" si="27"/>
        <v/>
      </c>
      <c r="L1749" s="114"/>
    </row>
    <row r="1750" spans="1:12" ht="15" customHeight="1" x14ac:dyDescent="0.25">
      <c r="A1750" s="120" t="s">
        <v>574</v>
      </c>
      <c r="B1750" s="119" t="s">
        <v>223</v>
      </c>
      <c r="C1750" s="119" t="s">
        <v>224</v>
      </c>
      <c r="D1750" s="119" t="s">
        <v>285</v>
      </c>
      <c r="E1750" s="119" t="s">
        <v>303</v>
      </c>
      <c r="F1750" s="118" t="s">
        <v>495</v>
      </c>
      <c r="G1750" s="117">
        <v>90.25</v>
      </c>
      <c r="H1750" s="117">
        <v>76.75</v>
      </c>
      <c r="I1750" s="117">
        <v>0.85</v>
      </c>
      <c r="J1750" s="116">
        <v>149</v>
      </c>
      <c r="K1750" s="115" t="str">
        <f t="shared" si="27"/>
        <v/>
      </c>
      <c r="L1750" s="114"/>
    </row>
    <row r="1751" spans="1:12" ht="15" customHeight="1" x14ac:dyDescent="0.25">
      <c r="A1751" s="120" t="s">
        <v>573</v>
      </c>
      <c r="B1751" s="119" t="s">
        <v>223</v>
      </c>
      <c r="C1751" s="119" t="s">
        <v>224</v>
      </c>
      <c r="D1751" s="119" t="s">
        <v>285</v>
      </c>
      <c r="E1751" s="119" t="s">
        <v>301</v>
      </c>
      <c r="F1751" s="118" t="s">
        <v>495</v>
      </c>
      <c r="G1751" s="117">
        <v>77.900000000000006</v>
      </c>
      <c r="H1751" s="117">
        <v>66.25</v>
      </c>
      <c r="I1751" s="117">
        <v>0.85</v>
      </c>
      <c r="J1751" s="116">
        <v>332</v>
      </c>
      <c r="K1751" s="115" t="str">
        <f t="shared" si="27"/>
        <v/>
      </c>
      <c r="L1751" s="114"/>
    </row>
    <row r="1752" spans="1:12" ht="15" customHeight="1" x14ac:dyDescent="0.25">
      <c r="A1752" s="120" t="s">
        <v>572</v>
      </c>
      <c r="B1752" s="119" t="s">
        <v>223</v>
      </c>
      <c r="C1752" s="119" t="s">
        <v>224</v>
      </c>
      <c r="D1752" s="119" t="s">
        <v>285</v>
      </c>
      <c r="E1752" s="119" t="s">
        <v>299</v>
      </c>
      <c r="F1752" s="118" t="s">
        <v>495</v>
      </c>
      <c r="G1752" s="117">
        <v>65.5</v>
      </c>
      <c r="H1752" s="117">
        <v>55.7</v>
      </c>
      <c r="I1752" s="117">
        <v>0.85</v>
      </c>
      <c r="J1752" s="116">
        <v>188</v>
      </c>
      <c r="K1752" s="115" t="str">
        <f t="shared" si="27"/>
        <v/>
      </c>
      <c r="L1752" s="114"/>
    </row>
    <row r="1753" spans="1:12" ht="15" customHeight="1" x14ac:dyDescent="0.25">
      <c r="A1753" s="120" t="s">
        <v>571</v>
      </c>
      <c r="B1753" s="119" t="s">
        <v>223</v>
      </c>
      <c r="C1753" s="119" t="s">
        <v>224</v>
      </c>
      <c r="D1753" s="119" t="s">
        <v>285</v>
      </c>
      <c r="E1753" s="119" t="s">
        <v>297</v>
      </c>
      <c r="F1753" s="118" t="s">
        <v>495</v>
      </c>
      <c r="G1753" s="117">
        <v>56.25</v>
      </c>
      <c r="H1753" s="117">
        <v>47.85</v>
      </c>
      <c r="I1753" s="117">
        <v>0.85</v>
      </c>
      <c r="J1753" s="116">
        <v>220</v>
      </c>
      <c r="K1753" s="115" t="str">
        <f t="shared" si="27"/>
        <v/>
      </c>
      <c r="L1753" s="114"/>
    </row>
    <row r="1754" spans="1:12" ht="15" customHeight="1" x14ac:dyDescent="0.25">
      <c r="A1754" s="120" t="s">
        <v>570</v>
      </c>
      <c r="B1754" s="119" t="s">
        <v>223</v>
      </c>
      <c r="C1754" s="119" t="s">
        <v>224</v>
      </c>
      <c r="D1754" s="119" t="s">
        <v>285</v>
      </c>
      <c r="E1754" s="119" t="s">
        <v>293</v>
      </c>
      <c r="F1754" s="118" t="s">
        <v>495</v>
      </c>
      <c r="G1754" s="117">
        <v>39.200000000000003</v>
      </c>
      <c r="H1754" s="117">
        <v>33.35</v>
      </c>
      <c r="I1754" s="117">
        <v>0.85</v>
      </c>
      <c r="J1754" s="116">
        <v>26</v>
      </c>
      <c r="K1754" s="115" t="str">
        <f t="shared" si="27"/>
        <v/>
      </c>
      <c r="L1754" s="114"/>
    </row>
    <row r="1755" spans="1:12" ht="15" customHeight="1" x14ac:dyDescent="0.25">
      <c r="A1755" s="120" t="s">
        <v>569</v>
      </c>
      <c r="B1755" s="119" t="s">
        <v>223</v>
      </c>
      <c r="C1755" s="119" t="s">
        <v>224</v>
      </c>
      <c r="D1755" s="119" t="s">
        <v>285</v>
      </c>
      <c r="E1755" s="119" t="s">
        <v>319</v>
      </c>
      <c r="F1755" s="118" t="s">
        <v>495</v>
      </c>
      <c r="G1755" s="117">
        <v>43.9</v>
      </c>
      <c r="H1755" s="117">
        <v>37.35</v>
      </c>
      <c r="I1755" s="117">
        <v>0.85</v>
      </c>
      <c r="J1755" s="116">
        <v>16</v>
      </c>
      <c r="K1755" s="115" t="str">
        <f t="shared" si="27"/>
        <v/>
      </c>
      <c r="L1755" s="114"/>
    </row>
    <row r="1756" spans="1:12" ht="15" customHeight="1" x14ac:dyDescent="0.25">
      <c r="A1756" s="120" t="s">
        <v>568</v>
      </c>
      <c r="B1756" s="119" t="s">
        <v>223</v>
      </c>
      <c r="C1756" s="119" t="s">
        <v>224</v>
      </c>
      <c r="D1756" s="119" t="s">
        <v>285</v>
      </c>
      <c r="E1756" s="119" t="s">
        <v>287</v>
      </c>
      <c r="F1756" s="118" t="s">
        <v>495</v>
      </c>
      <c r="G1756" s="117">
        <v>32.75</v>
      </c>
      <c r="H1756" s="117">
        <v>27.85</v>
      </c>
      <c r="I1756" s="117">
        <v>0.85</v>
      </c>
      <c r="J1756" s="116">
        <v>487</v>
      </c>
      <c r="K1756" s="115" t="str">
        <f t="shared" si="27"/>
        <v/>
      </c>
      <c r="L1756" s="114"/>
    </row>
    <row r="1757" spans="1:12" ht="15" customHeight="1" x14ac:dyDescent="0.25">
      <c r="A1757" s="120" t="s">
        <v>567</v>
      </c>
      <c r="B1757" s="119" t="s">
        <v>223</v>
      </c>
      <c r="C1757" s="119" t="s">
        <v>224</v>
      </c>
      <c r="D1757" s="119" t="s">
        <v>285</v>
      </c>
      <c r="E1757" s="119" t="s">
        <v>315</v>
      </c>
      <c r="F1757" s="118" t="s">
        <v>495</v>
      </c>
      <c r="G1757" s="117">
        <v>28.25</v>
      </c>
      <c r="H1757" s="117">
        <v>24.05</v>
      </c>
      <c r="I1757" s="117">
        <v>0.85</v>
      </c>
      <c r="J1757" s="116">
        <v>490</v>
      </c>
      <c r="K1757" s="115" t="str">
        <f t="shared" si="27"/>
        <v/>
      </c>
      <c r="L1757" s="114"/>
    </row>
    <row r="1758" spans="1:12" ht="15" customHeight="1" x14ac:dyDescent="0.25">
      <c r="A1758" s="120" t="s">
        <v>566</v>
      </c>
      <c r="B1758" s="119" t="s">
        <v>223</v>
      </c>
      <c r="C1758" s="119" t="s">
        <v>224</v>
      </c>
      <c r="D1758" s="119" t="s">
        <v>285</v>
      </c>
      <c r="E1758" s="119" t="s">
        <v>311</v>
      </c>
      <c r="F1758" s="118" t="s">
        <v>495</v>
      </c>
      <c r="G1758" s="117">
        <v>24.15</v>
      </c>
      <c r="H1758" s="117">
        <v>20.55</v>
      </c>
      <c r="I1758" s="117">
        <v>0.85</v>
      </c>
      <c r="J1758" s="116">
        <v>129</v>
      </c>
      <c r="K1758" s="115" t="str">
        <f t="shared" si="27"/>
        <v/>
      </c>
      <c r="L1758" s="114"/>
    </row>
    <row r="1759" spans="1:12" ht="15" customHeight="1" x14ac:dyDescent="0.25">
      <c r="A1759" s="120" t="s">
        <v>565</v>
      </c>
      <c r="B1759" s="119" t="s">
        <v>223</v>
      </c>
      <c r="C1759" s="119" t="s">
        <v>224</v>
      </c>
      <c r="D1759" s="119" t="s">
        <v>285</v>
      </c>
      <c r="E1759" s="119" t="s">
        <v>305</v>
      </c>
      <c r="F1759" s="118" t="s">
        <v>495</v>
      </c>
      <c r="G1759" s="117">
        <v>20.7</v>
      </c>
      <c r="H1759" s="117">
        <v>17.600000000000001</v>
      </c>
      <c r="I1759" s="117">
        <v>0.85</v>
      </c>
      <c r="J1759" s="116">
        <v>16</v>
      </c>
      <c r="K1759" s="115" t="str">
        <f t="shared" si="27"/>
        <v/>
      </c>
      <c r="L1759" s="114"/>
    </row>
    <row r="1760" spans="1:12" ht="15" customHeight="1" x14ac:dyDescent="0.25">
      <c r="A1760" s="120" t="s">
        <v>564</v>
      </c>
      <c r="B1760" s="119" t="s">
        <v>219</v>
      </c>
      <c r="C1760" s="119" t="s">
        <v>220</v>
      </c>
      <c r="D1760" s="119" t="s">
        <v>285</v>
      </c>
      <c r="E1760" s="119" t="s">
        <v>563</v>
      </c>
      <c r="F1760" s="118" t="s">
        <v>495</v>
      </c>
      <c r="G1760" s="117">
        <v>102.35</v>
      </c>
      <c r="H1760" s="117">
        <v>87</v>
      </c>
      <c r="I1760" s="117"/>
      <c r="J1760" s="116">
        <v>22</v>
      </c>
      <c r="K1760" s="115" t="str">
        <f t="shared" si="27"/>
        <v/>
      </c>
      <c r="L1760" s="114"/>
    </row>
    <row r="1761" spans="1:12" ht="15" customHeight="1" x14ac:dyDescent="0.25">
      <c r="A1761" s="120" t="s">
        <v>562</v>
      </c>
      <c r="B1761" s="119" t="s">
        <v>219</v>
      </c>
      <c r="C1761" s="119" t="s">
        <v>220</v>
      </c>
      <c r="D1761" s="119" t="s">
        <v>285</v>
      </c>
      <c r="E1761" s="119" t="s">
        <v>426</v>
      </c>
      <c r="F1761" s="118" t="s">
        <v>495</v>
      </c>
      <c r="G1761" s="117">
        <v>95.75</v>
      </c>
      <c r="H1761" s="117">
        <v>81.400000000000006</v>
      </c>
      <c r="I1761" s="117"/>
      <c r="J1761" s="116">
        <v>56</v>
      </c>
      <c r="K1761" s="115" t="str">
        <f t="shared" si="27"/>
        <v/>
      </c>
      <c r="L1761" s="114"/>
    </row>
    <row r="1762" spans="1:12" ht="15" customHeight="1" x14ac:dyDescent="0.25">
      <c r="A1762" s="120" t="s">
        <v>561</v>
      </c>
      <c r="B1762" s="119" t="s">
        <v>219</v>
      </c>
      <c r="C1762" s="119" t="s">
        <v>220</v>
      </c>
      <c r="D1762" s="119" t="s">
        <v>285</v>
      </c>
      <c r="E1762" s="119" t="s">
        <v>301</v>
      </c>
      <c r="F1762" s="118" t="s">
        <v>495</v>
      </c>
      <c r="G1762" s="117">
        <v>67.75</v>
      </c>
      <c r="H1762" s="117">
        <v>57.6</v>
      </c>
      <c r="I1762" s="117"/>
      <c r="J1762" s="116">
        <v>419</v>
      </c>
      <c r="K1762" s="115" t="str">
        <f t="shared" si="27"/>
        <v/>
      </c>
      <c r="L1762" s="114"/>
    </row>
    <row r="1763" spans="1:12" ht="15" customHeight="1" x14ac:dyDescent="0.25">
      <c r="A1763" s="120" t="s">
        <v>560</v>
      </c>
      <c r="B1763" s="119" t="s">
        <v>219</v>
      </c>
      <c r="C1763" s="119" t="s">
        <v>220</v>
      </c>
      <c r="D1763" s="119" t="s">
        <v>285</v>
      </c>
      <c r="E1763" s="119" t="s">
        <v>299</v>
      </c>
      <c r="F1763" s="118" t="s">
        <v>495</v>
      </c>
      <c r="G1763" s="117">
        <v>61.2</v>
      </c>
      <c r="H1763" s="117">
        <v>52.05</v>
      </c>
      <c r="I1763" s="117"/>
      <c r="J1763" s="116">
        <v>500</v>
      </c>
      <c r="K1763" s="115" t="str">
        <f t="shared" si="27"/>
        <v/>
      </c>
      <c r="L1763" s="114"/>
    </row>
    <row r="1764" spans="1:12" ht="15" customHeight="1" x14ac:dyDescent="0.25">
      <c r="A1764" s="120" t="s">
        <v>559</v>
      </c>
      <c r="B1764" s="119" t="s">
        <v>219</v>
      </c>
      <c r="C1764" s="119" t="s">
        <v>220</v>
      </c>
      <c r="D1764" s="119" t="s">
        <v>285</v>
      </c>
      <c r="E1764" s="119" t="s">
        <v>297</v>
      </c>
      <c r="F1764" s="118" t="s">
        <v>495</v>
      </c>
      <c r="G1764" s="117">
        <v>52.85</v>
      </c>
      <c r="H1764" s="117">
        <v>44.95</v>
      </c>
      <c r="I1764" s="117"/>
      <c r="J1764" s="116">
        <v>500</v>
      </c>
      <c r="K1764" s="115" t="str">
        <f t="shared" si="27"/>
        <v/>
      </c>
      <c r="L1764" s="114"/>
    </row>
    <row r="1765" spans="1:12" ht="15" customHeight="1" x14ac:dyDescent="0.25">
      <c r="A1765" s="120" t="s">
        <v>558</v>
      </c>
      <c r="B1765" s="119" t="s">
        <v>219</v>
      </c>
      <c r="C1765" s="119" t="s">
        <v>220</v>
      </c>
      <c r="D1765" s="119" t="s">
        <v>285</v>
      </c>
      <c r="E1765" s="119" t="s">
        <v>295</v>
      </c>
      <c r="F1765" s="118" t="s">
        <v>495</v>
      </c>
      <c r="G1765" s="117">
        <v>44.25</v>
      </c>
      <c r="H1765" s="117">
        <v>37.65</v>
      </c>
      <c r="I1765" s="117"/>
      <c r="J1765" s="116">
        <v>185</v>
      </c>
      <c r="K1765" s="115" t="str">
        <f t="shared" si="27"/>
        <v/>
      </c>
      <c r="L1765" s="114"/>
    </row>
    <row r="1766" spans="1:12" ht="15" customHeight="1" x14ac:dyDescent="0.25">
      <c r="A1766" s="120" t="s">
        <v>557</v>
      </c>
      <c r="B1766" s="119" t="s">
        <v>219</v>
      </c>
      <c r="C1766" s="119" t="s">
        <v>220</v>
      </c>
      <c r="D1766" s="119" t="s">
        <v>285</v>
      </c>
      <c r="E1766" s="119" t="s">
        <v>287</v>
      </c>
      <c r="F1766" s="118" t="s">
        <v>495</v>
      </c>
      <c r="G1766" s="117">
        <v>29.6</v>
      </c>
      <c r="H1766" s="117">
        <v>25.2</v>
      </c>
      <c r="I1766" s="117"/>
      <c r="J1766" s="116">
        <v>145</v>
      </c>
      <c r="K1766" s="115" t="str">
        <f t="shared" si="27"/>
        <v/>
      </c>
      <c r="L1766" s="114"/>
    </row>
    <row r="1767" spans="1:12" ht="15" customHeight="1" x14ac:dyDescent="0.25">
      <c r="A1767" s="120" t="s">
        <v>556</v>
      </c>
      <c r="B1767" s="119" t="s">
        <v>219</v>
      </c>
      <c r="C1767" s="119" t="s">
        <v>220</v>
      </c>
      <c r="D1767" s="119" t="s">
        <v>285</v>
      </c>
      <c r="E1767" s="119" t="s">
        <v>315</v>
      </c>
      <c r="F1767" s="118" t="s">
        <v>495</v>
      </c>
      <c r="G1767" s="117">
        <v>25.2</v>
      </c>
      <c r="H1767" s="117">
        <v>21.45</v>
      </c>
      <c r="I1767" s="117"/>
      <c r="J1767" s="116">
        <v>468</v>
      </c>
      <c r="K1767" s="115" t="str">
        <f t="shared" si="27"/>
        <v/>
      </c>
      <c r="L1767" s="114"/>
    </row>
    <row r="1768" spans="1:12" ht="15" customHeight="1" x14ac:dyDescent="0.25">
      <c r="A1768" s="120" t="s">
        <v>555</v>
      </c>
      <c r="B1768" s="119" t="s">
        <v>219</v>
      </c>
      <c r="C1768" s="119" t="s">
        <v>220</v>
      </c>
      <c r="D1768" s="119" t="s">
        <v>285</v>
      </c>
      <c r="E1768" s="119" t="s">
        <v>311</v>
      </c>
      <c r="F1768" s="118" t="s">
        <v>495</v>
      </c>
      <c r="G1768" s="117">
        <v>20.350000000000001</v>
      </c>
      <c r="H1768" s="117">
        <v>17.3</v>
      </c>
      <c r="I1768" s="117"/>
      <c r="J1768" s="116">
        <v>500</v>
      </c>
      <c r="K1768" s="115" t="str">
        <f t="shared" si="27"/>
        <v/>
      </c>
      <c r="L1768" s="114"/>
    </row>
    <row r="1769" spans="1:12" ht="15" customHeight="1" x14ac:dyDescent="0.25">
      <c r="A1769" s="120" t="s">
        <v>554</v>
      </c>
      <c r="B1769" s="119" t="s">
        <v>219</v>
      </c>
      <c r="C1769" s="119" t="s">
        <v>220</v>
      </c>
      <c r="D1769" s="119" t="s">
        <v>285</v>
      </c>
      <c r="E1769" s="119" t="s">
        <v>305</v>
      </c>
      <c r="F1769" s="118" t="s">
        <v>495</v>
      </c>
      <c r="G1769" s="117">
        <v>15.5</v>
      </c>
      <c r="H1769" s="117">
        <v>13.2</v>
      </c>
      <c r="I1769" s="117"/>
      <c r="J1769" s="116">
        <v>426</v>
      </c>
      <c r="K1769" s="115" t="str">
        <f t="shared" si="27"/>
        <v/>
      </c>
      <c r="L1769" s="114"/>
    </row>
    <row r="1770" spans="1:12" ht="15" customHeight="1" x14ac:dyDescent="0.25">
      <c r="A1770" s="120" t="s">
        <v>553</v>
      </c>
      <c r="B1770" s="119" t="s">
        <v>546</v>
      </c>
      <c r="C1770" s="119" t="s">
        <v>545</v>
      </c>
      <c r="D1770" s="119" t="s">
        <v>285</v>
      </c>
      <c r="E1770" s="119" t="s">
        <v>303</v>
      </c>
      <c r="F1770" s="118" t="s">
        <v>495</v>
      </c>
      <c r="G1770" s="117">
        <v>77.8</v>
      </c>
      <c r="H1770" s="117">
        <v>66.150000000000006</v>
      </c>
      <c r="I1770" s="117"/>
      <c r="J1770" s="116">
        <v>11</v>
      </c>
      <c r="K1770" s="115" t="str">
        <f t="shared" si="27"/>
        <v/>
      </c>
      <c r="L1770" s="114"/>
    </row>
    <row r="1771" spans="1:12" ht="15" customHeight="1" x14ac:dyDescent="0.25">
      <c r="A1771" s="120" t="s">
        <v>552</v>
      </c>
      <c r="B1771" s="119" t="s">
        <v>546</v>
      </c>
      <c r="C1771" s="119" t="s">
        <v>545</v>
      </c>
      <c r="D1771" s="119" t="s">
        <v>285</v>
      </c>
      <c r="E1771" s="119" t="s">
        <v>301</v>
      </c>
      <c r="F1771" s="118" t="s">
        <v>495</v>
      </c>
      <c r="G1771" s="117">
        <v>66.55</v>
      </c>
      <c r="H1771" s="117">
        <v>56.6</v>
      </c>
      <c r="I1771" s="117"/>
      <c r="J1771" s="116">
        <v>251</v>
      </c>
      <c r="K1771" s="115" t="str">
        <f t="shared" si="27"/>
        <v/>
      </c>
      <c r="L1771" s="114"/>
    </row>
    <row r="1772" spans="1:12" ht="15" customHeight="1" x14ac:dyDescent="0.25">
      <c r="A1772" s="120" t="s">
        <v>551</v>
      </c>
      <c r="B1772" s="119" t="s">
        <v>546</v>
      </c>
      <c r="C1772" s="119" t="s">
        <v>545</v>
      </c>
      <c r="D1772" s="119" t="s">
        <v>285</v>
      </c>
      <c r="E1772" s="119" t="s">
        <v>299</v>
      </c>
      <c r="F1772" s="118" t="s">
        <v>495</v>
      </c>
      <c r="G1772" s="117">
        <v>56.7</v>
      </c>
      <c r="H1772" s="117">
        <v>48.2</v>
      </c>
      <c r="I1772" s="117"/>
      <c r="J1772" s="116">
        <v>312</v>
      </c>
      <c r="K1772" s="115" t="str">
        <f t="shared" si="27"/>
        <v/>
      </c>
      <c r="L1772" s="114"/>
    </row>
    <row r="1773" spans="1:12" ht="15" customHeight="1" x14ac:dyDescent="0.25">
      <c r="A1773" s="120" t="s">
        <v>550</v>
      </c>
      <c r="B1773" s="119" t="s">
        <v>546</v>
      </c>
      <c r="C1773" s="119" t="s">
        <v>545</v>
      </c>
      <c r="D1773" s="119" t="s">
        <v>285</v>
      </c>
      <c r="E1773" s="119" t="s">
        <v>295</v>
      </c>
      <c r="F1773" s="118" t="s">
        <v>495</v>
      </c>
      <c r="G1773" s="117">
        <v>46.1</v>
      </c>
      <c r="H1773" s="117">
        <v>39.200000000000003</v>
      </c>
      <c r="I1773" s="117"/>
      <c r="J1773" s="116">
        <v>12</v>
      </c>
      <c r="K1773" s="115" t="str">
        <f t="shared" si="27"/>
        <v/>
      </c>
      <c r="L1773" s="114"/>
    </row>
    <row r="1774" spans="1:12" ht="15" customHeight="1" x14ac:dyDescent="0.25">
      <c r="A1774" s="120" t="s">
        <v>549</v>
      </c>
      <c r="B1774" s="119" t="s">
        <v>546</v>
      </c>
      <c r="C1774" s="119" t="s">
        <v>545</v>
      </c>
      <c r="D1774" s="119" t="s">
        <v>285</v>
      </c>
      <c r="E1774" s="119" t="s">
        <v>311</v>
      </c>
      <c r="F1774" s="118" t="s">
        <v>495</v>
      </c>
      <c r="G1774" s="117">
        <v>19.600000000000001</v>
      </c>
      <c r="H1774" s="117">
        <v>16.7</v>
      </c>
      <c r="I1774" s="117"/>
      <c r="J1774" s="116">
        <v>138</v>
      </c>
      <c r="K1774" s="115" t="str">
        <f t="shared" si="27"/>
        <v/>
      </c>
      <c r="L1774" s="114"/>
    </row>
    <row r="1775" spans="1:12" ht="15" customHeight="1" x14ac:dyDescent="0.25">
      <c r="A1775" s="120" t="s">
        <v>548</v>
      </c>
      <c r="B1775" s="119" t="s">
        <v>546</v>
      </c>
      <c r="C1775" s="119" t="s">
        <v>545</v>
      </c>
      <c r="D1775" s="119" t="s">
        <v>285</v>
      </c>
      <c r="E1775" s="119" t="s">
        <v>305</v>
      </c>
      <c r="F1775" s="118" t="s">
        <v>495</v>
      </c>
      <c r="G1775" s="117">
        <v>15.25</v>
      </c>
      <c r="H1775" s="117">
        <v>13</v>
      </c>
      <c r="I1775" s="117"/>
      <c r="J1775" s="116">
        <v>60</v>
      </c>
      <c r="K1775" s="115" t="str">
        <f t="shared" si="27"/>
        <v/>
      </c>
      <c r="L1775" s="114"/>
    </row>
    <row r="1776" spans="1:12" ht="15" customHeight="1" x14ac:dyDescent="0.25">
      <c r="A1776" s="120" t="s">
        <v>547</v>
      </c>
      <c r="B1776" s="119" t="s">
        <v>546</v>
      </c>
      <c r="C1776" s="119" t="s">
        <v>545</v>
      </c>
      <c r="D1776" s="119" t="s">
        <v>285</v>
      </c>
      <c r="E1776" s="119" t="s">
        <v>505</v>
      </c>
      <c r="F1776" s="118" t="s">
        <v>495</v>
      </c>
      <c r="G1776" s="117">
        <v>12.1</v>
      </c>
      <c r="H1776" s="117">
        <v>10.3</v>
      </c>
      <c r="I1776" s="117"/>
      <c r="J1776" s="116">
        <v>10</v>
      </c>
      <c r="K1776" s="115" t="str">
        <f t="shared" si="27"/>
        <v/>
      </c>
      <c r="L1776" s="114"/>
    </row>
    <row r="1777" spans="1:12" ht="15" customHeight="1" x14ac:dyDescent="0.25">
      <c r="A1777" s="120" t="s">
        <v>544</v>
      </c>
      <c r="B1777" s="119" t="s">
        <v>230</v>
      </c>
      <c r="C1777" s="119" t="s">
        <v>231</v>
      </c>
      <c r="D1777" s="119" t="s">
        <v>285</v>
      </c>
      <c r="E1777" s="119" t="s">
        <v>426</v>
      </c>
      <c r="F1777" s="118" t="s">
        <v>286</v>
      </c>
      <c r="G1777" s="117">
        <v>105.15</v>
      </c>
      <c r="H1777" s="117">
        <v>89.4</v>
      </c>
      <c r="I1777" s="117">
        <v>0.5</v>
      </c>
      <c r="J1777" s="116">
        <v>23</v>
      </c>
      <c r="K1777" s="115" t="str">
        <f t="shared" si="27"/>
        <v/>
      </c>
      <c r="L1777" s="114"/>
    </row>
    <row r="1778" spans="1:12" ht="15" customHeight="1" x14ac:dyDescent="0.25">
      <c r="A1778" s="120" t="s">
        <v>543</v>
      </c>
      <c r="B1778" s="119" t="s">
        <v>230</v>
      </c>
      <c r="C1778" s="119" t="s">
        <v>231</v>
      </c>
      <c r="D1778" s="119" t="s">
        <v>285</v>
      </c>
      <c r="E1778" s="119" t="s">
        <v>371</v>
      </c>
      <c r="F1778" s="118" t="s">
        <v>286</v>
      </c>
      <c r="G1778" s="117">
        <v>95.7</v>
      </c>
      <c r="H1778" s="117">
        <v>81.349999999999994</v>
      </c>
      <c r="I1778" s="117">
        <v>0.5</v>
      </c>
      <c r="J1778" s="116">
        <v>91</v>
      </c>
      <c r="K1778" s="115" t="str">
        <f t="shared" si="27"/>
        <v/>
      </c>
      <c r="L1778" s="114"/>
    </row>
    <row r="1779" spans="1:12" ht="15" customHeight="1" x14ac:dyDescent="0.25">
      <c r="A1779" s="120" t="s">
        <v>542</v>
      </c>
      <c r="B1779" s="119" t="s">
        <v>230</v>
      </c>
      <c r="C1779" s="119" t="s">
        <v>231</v>
      </c>
      <c r="D1779" s="119" t="s">
        <v>285</v>
      </c>
      <c r="E1779" s="119" t="s">
        <v>303</v>
      </c>
      <c r="F1779" s="118" t="s">
        <v>286</v>
      </c>
      <c r="G1779" s="117">
        <v>82.9</v>
      </c>
      <c r="H1779" s="117">
        <v>70.5</v>
      </c>
      <c r="I1779" s="117">
        <v>0.5</v>
      </c>
      <c r="J1779" s="116">
        <v>301</v>
      </c>
      <c r="K1779" s="115" t="str">
        <f t="shared" si="27"/>
        <v/>
      </c>
      <c r="L1779" s="114"/>
    </row>
    <row r="1780" spans="1:12" ht="15" customHeight="1" x14ac:dyDescent="0.25">
      <c r="A1780" s="120" t="s">
        <v>541</v>
      </c>
      <c r="B1780" s="119" t="s">
        <v>230</v>
      </c>
      <c r="C1780" s="119" t="s">
        <v>231</v>
      </c>
      <c r="D1780" s="119" t="s">
        <v>285</v>
      </c>
      <c r="E1780" s="119" t="s">
        <v>540</v>
      </c>
      <c r="F1780" s="118" t="s">
        <v>286</v>
      </c>
      <c r="G1780" s="117">
        <v>72.55</v>
      </c>
      <c r="H1780" s="117">
        <v>61.7</v>
      </c>
      <c r="I1780" s="117">
        <v>0.5</v>
      </c>
      <c r="J1780" s="116">
        <v>77</v>
      </c>
      <c r="K1780" s="115" t="str">
        <f t="shared" si="27"/>
        <v/>
      </c>
      <c r="L1780" s="114"/>
    </row>
    <row r="1781" spans="1:12" ht="15" customHeight="1" x14ac:dyDescent="0.25">
      <c r="A1781" s="120" t="s">
        <v>539</v>
      </c>
      <c r="B1781" s="119" t="s">
        <v>230</v>
      </c>
      <c r="C1781" s="119" t="s">
        <v>231</v>
      </c>
      <c r="D1781" s="119" t="s">
        <v>285</v>
      </c>
      <c r="E1781" s="119" t="s">
        <v>301</v>
      </c>
      <c r="F1781" s="118" t="s">
        <v>286</v>
      </c>
      <c r="G1781" s="117">
        <v>69.099999999999994</v>
      </c>
      <c r="H1781" s="117">
        <v>58.75</v>
      </c>
      <c r="I1781" s="117">
        <v>0.5</v>
      </c>
      <c r="J1781" s="116">
        <v>500</v>
      </c>
      <c r="K1781" s="115" t="str">
        <f t="shared" si="27"/>
        <v/>
      </c>
      <c r="L1781" s="114"/>
    </row>
    <row r="1782" spans="1:12" ht="15" customHeight="1" x14ac:dyDescent="0.25">
      <c r="A1782" s="120" t="s">
        <v>538</v>
      </c>
      <c r="B1782" s="119" t="s">
        <v>230</v>
      </c>
      <c r="C1782" s="119" t="s">
        <v>231</v>
      </c>
      <c r="D1782" s="119" t="s">
        <v>285</v>
      </c>
      <c r="E1782" s="119" t="s">
        <v>299</v>
      </c>
      <c r="F1782" s="118" t="s">
        <v>286</v>
      </c>
      <c r="G1782" s="117">
        <v>56.05</v>
      </c>
      <c r="H1782" s="117">
        <v>47.65</v>
      </c>
      <c r="I1782" s="117">
        <v>0.5</v>
      </c>
      <c r="J1782" s="116">
        <v>163</v>
      </c>
      <c r="K1782" s="115" t="str">
        <f t="shared" si="27"/>
        <v/>
      </c>
      <c r="L1782" s="114"/>
    </row>
    <row r="1783" spans="1:12" ht="15" customHeight="1" x14ac:dyDescent="0.25">
      <c r="A1783" s="120" t="s">
        <v>537</v>
      </c>
      <c r="B1783" s="119" t="s">
        <v>230</v>
      </c>
      <c r="C1783" s="119" t="s">
        <v>231</v>
      </c>
      <c r="D1783" s="119" t="s">
        <v>285</v>
      </c>
      <c r="E1783" s="119" t="s">
        <v>297</v>
      </c>
      <c r="F1783" s="118" t="s">
        <v>286</v>
      </c>
      <c r="G1783" s="117">
        <v>45.9</v>
      </c>
      <c r="H1783" s="117">
        <v>39.049999999999997</v>
      </c>
      <c r="I1783" s="117">
        <v>0.5</v>
      </c>
      <c r="J1783" s="116">
        <v>122</v>
      </c>
      <c r="K1783" s="115" t="str">
        <f t="shared" si="27"/>
        <v/>
      </c>
      <c r="L1783" s="114"/>
    </row>
    <row r="1784" spans="1:12" ht="15" customHeight="1" x14ac:dyDescent="0.25">
      <c r="A1784" s="120" t="s">
        <v>536</v>
      </c>
      <c r="B1784" s="119" t="s">
        <v>230</v>
      </c>
      <c r="C1784" s="119" t="s">
        <v>231</v>
      </c>
      <c r="D1784" s="119" t="s">
        <v>285</v>
      </c>
      <c r="E1784" s="119" t="s">
        <v>291</v>
      </c>
      <c r="F1784" s="118" t="s">
        <v>286</v>
      </c>
      <c r="G1784" s="117">
        <v>33.25</v>
      </c>
      <c r="H1784" s="117">
        <v>28.3</v>
      </c>
      <c r="I1784" s="117">
        <v>0.5</v>
      </c>
      <c r="J1784" s="116">
        <v>144</v>
      </c>
      <c r="K1784" s="115" t="str">
        <f t="shared" si="27"/>
        <v/>
      </c>
      <c r="L1784" s="114"/>
    </row>
    <row r="1785" spans="1:12" ht="15" customHeight="1" x14ac:dyDescent="0.25">
      <c r="A1785" s="120" t="s">
        <v>535</v>
      </c>
      <c r="B1785" s="119" t="s">
        <v>230</v>
      </c>
      <c r="C1785" s="119" t="s">
        <v>231</v>
      </c>
      <c r="D1785" s="119" t="s">
        <v>285</v>
      </c>
      <c r="E1785" s="119" t="s">
        <v>287</v>
      </c>
      <c r="F1785" s="118" t="s">
        <v>286</v>
      </c>
      <c r="G1785" s="117">
        <v>29.55</v>
      </c>
      <c r="H1785" s="117">
        <v>25.15</v>
      </c>
      <c r="I1785" s="117">
        <v>0.5</v>
      </c>
      <c r="J1785" s="116">
        <v>231</v>
      </c>
      <c r="K1785" s="115" t="str">
        <f t="shared" si="27"/>
        <v/>
      </c>
      <c r="L1785" s="114"/>
    </row>
    <row r="1786" spans="1:12" ht="15" customHeight="1" x14ac:dyDescent="0.25">
      <c r="A1786" s="120" t="s">
        <v>534</v>
      </c>
      <c r="B1786" s="119" t="s">
        <v>230</v>
      </c>
      <c r="C1786" s="119" t="s">
        <v>231</v>
      </c>
      <c r="D1786" s="119" t="s">
        <v>285</v>
      </c>
      <c r="E1786" s="119" t="s">
        <v>315</v>
      </c>
      <c r="F1786" s="118" t="s">
        <v>286</v>
      </c>
      <c r="G1786" s="117">
        <v>25.35</v>
      </c>
      <c r="H1786" s="117">
        <v>21.55</v>
      </c>
      <c r="I1786" s="117">
        <v>0.5</v>
      </c>
      <c r="J1786" s="116">
        <v>176</v>
      </c>
      <c r="K1786" s="115" t="str">
        <f t="shared" si="27"/>
        <v/>
      </c>
      <c r="L1786" s="114"/>
    </row>
    <row r="1787" spans="1:12" ht="15" customHeight="1" x14ac:dyDescent="0.25">
      <c r="A1787" s="120" t="s">
        <v>533</v>
      </c>
      <c r="B1787" s="119" t="s">
        <v>230</v>
      </c>
      <c r="C1787" s="119" t="s">
        <v>231</v>
      </c>
      <c r="D1787" s="119" t="s">
        <v>285</v>
      </c>
      <c r="E1787" s="119" t="s">
        <v>311</v>
      </c>
      <c r="F1787" s="118" t="s">
        <v>286</v>
      </c>
      <c r="G1787" s="117">
        <v>20.75</v>
      </c>
      <c r="H1787" s="117">
        <v>17.649999999999999</v>
      </c>
      <c r="I1787" s="117">
        <v>0.5</v>
      </c>
      <c r="J1787" s="116">
        <v>74</v>
      </c>
      <c r="K1787" s="115" t="str">
        <f t="shared" si="27"/>
        <v/>
      </c>
      <c r="L1787" s="114"/>
    </row>
    <row r="1788" spans="1:12" ht="15" customHeight="1" x14ac:dyDescent="0.25">
      <c r="A1788" s="120" t="s">
        <v>532</v>
      </c>
      <c r="B1788" s="119" t="s">
        <v>230</v>
      </c>
      <c r="C1788" s="119" t="s">
        <v>231</v>
      </c>
      <c r="D1788" s="119" t="s">
        <v>285</v>
      </c>
      <c r="E1788" s="119" t="s">
        <v>305</v>
      </c>
      <c r="F1788" s="118" t="s">
        <v>286</v>
      </c>
      <c r="G1788" s="117">
        <v>16.850000000000001</v>
      </c>
      <c r="H1788" s="117">
        <v>14.35</v>
      </c>
      <c r="I1788" s="117">
        <v>0.5</v>
      </c>
      <c r="J1788" s="116">
        <v>19</v>
      </c>
      <c r="K1788" s="115" t="str">
        <f t="shared" si="27"/>
        <v/>
      </c>
      <c r="L1788" s="114"/>
    </row>
    <row r="1789" spans="1:12" ht="15" customHeight="1" x14ac:dyDescent="0.25">
      <c r="A1789" s="120" t="s">
        <v>531</v>
      </c>
      <c r="B1789" s="119" t="s">
        <v>230</v>
      </c>
      <c r="C1789" s="119" t="s">
        <v>231</v>
      </c>
      <c r="D1789" s="119" t="s">
        <v>285</v>
      </c>
      <c r="E1789" s="119" t="s">
        <v>505</v>
      </c>
      <c r="F1789" s="118" t="s">
        <v>286</v>
      </c>
      <c r="G1789" s="117">
        <v>13.75</v>
      </c>
      <c r="H1789" s="117">
        <v>11.7</v>
      </c>
      <c r="I1789" s="117">
        <v>0.5</v>
      </c>
      <c r="J1789" s="116">
        <v>6</v>
      </c>
      <c r="K1789" s="115" t="str">
        <f t="shared" si="27"/>
        <v/>
      </c>
      <c r="L1789" s="114"/>
    </row>
    <row r="1790" spans="1:12" ht="15" customHeight="1" x14ac:dyDescent="0.25">
      <c r="A1790" s="120" t="s">
        <v>530</v>
      </c>
      <c r="B1790" s="119" t="s">
        <v>524</v>
      </c>
      <c r="C1790" s="119" t="s">
        <v>523</v>
      </c>
      <c r="D1790" s="119" t="s">
        <v>285</v>
      </c>
      <c r="E1790" s="119" t="s">
        <v>301</v>
      </c>
      <c r="F1790" s="118" t="s">
        <v>495</v>
      </c>
      <c r="G1790" s="117">
        <v>77.05</v>
      </c>
      <c r="H1790" s="117">
        <v>65.5</v>
      </c>
      <c r="I1790" s="117"/>
      <c r="J1790" s="116">
        <v>170</v>
      </c>
      <c r="K1790" s="115" t="str">
        <f t="shared" si="27"/>
        <v/>
      </c>
      <c r="L1790" s="114"/>
    </row>
    <row r="1791" spans="1:12" ht="15" customHeight="1" x14ac:dyDescent="0.25">
      <c r="A1791" s="120" t="s">
        <v>529</v>
      </c>
      <c r="B1791" s="119" t="s">
        <v>524</v>
      </c>
      <c r="C1791" s="119" t="s">
        <v>523</v>
      </c>
      <c r="D1791" s="119" t="s">
        <v>285</v>
      </c>
      <c r="E1791" s="119" t="s">
        <v>299</v>
      </c>
      <c r="F1791" s="118" t="s">
        <v>495</v>
      </c>
      <c r="G1791" s="117">
        <v>61.35</v>
      </c>
      <c r="H1791" s="117">
        <v>52.15</v>
      </c>
      <c r="I1791" s="117"/>
      <c r="J1791" s="116">
        <v>495</v>
      </c>
      <c r="K1791" s="115" t="str">
        <f t="shared" si="27"/>
        <v/>
      </c>
      <c r="L1791" s="114"/>
    </row>
    <row r="1792" spans="1:12" ht="15" customHeight="1" x14ac:dyDescent="0.25">
      <c r="A1792" s="120" t="s">
        <v>528</v>
      </c>
      <c r="B1792" s="119" t="s">
        <v>524</v>
      </c>
      <c r="C1792" s="119" t="s">
        <v>523</v>
      </c>
      <c r="D1792" s="119" t="s">
        <v>285</v>
      </c>
      <c r="E1792" s="119" t="s">
        <v>297</v>
      </c>
      <c r="F1792" s="118" t="s">
        <v>495</v>
      </c>
      <c r="G1792" s="117">
        <v>51.45</v>
      </c>
      <c r="H1792" s="117">
        <v>43.75</v>
      </c>
      <c r="I1792" s="117"/>
      <c r="J1792" s="116">
        <v>57</v>
      </c>
      <c r="K1792" s="115" t="str">
        <f t="shared" si="27"/>
        <v/>
      </c>
      <c r="L1792" s="114"/>
    </row>
    <row r="1793" spans="1:12" ht="15" customHeight="1" x14ac:dyDescent="0.25">
      <c r="A1793" s="120" t="s">
        <v>527</v>
      </c>
      <c r="B1793" s="119" t="s">
        <v>524</v>
      </c>
      <c r="C1793" s="119" t="s">
        <v>523</v>
      </c>
      <c r="D1793" s="119" t="s">
        <v>285</v>
      </c>
      <c r="E1793" s="119" t="s">
        <v>357</v>
      </c>
      <c r="F1793" s="118" t="s">
        <v>495</v>
      </c>
      <c r="G1793" s="117">
        <v>42.8</v>
      </c>
      <c r="H1793" s="117">
        <v>36.4</v>
      </c>
      <c r="I1793" s="117"/>
      <c r="J1793" s="116">
        <v>65</v>
      </c>
      <c r="K1793" s="115" t="str">
        <f t="shared" si="27"/>
        <v/>
      </c>
      <c r="L1793" s="114"/>
    </row>
    <row r="1794" spans="1:12" ht="15" customHeight="1" x14ac:dyDescent="0.25">
      <c r="A1794" s="120" t="s">
        <v>526</v>
      </c>
      <c r="B1794" s="119" t="s">
        <v>524</v>
      </c>
      <c r="C1794" s="119" t="s">
        <v>523</v>
      </c>
      <c r="D1794" s="119" t="s">
        <v>285</v>
      </c>
      <c r="E1794" s="119" t="s">
        <v>319</v>
      </c>
      <c r="F1794" s="118" t="s">
        <v>495</v>
      </c>
      <c r="G1794" s="117">
        <v>38.85</v>
      </c>
      <c r="H1794" s="117">
        <v>33.049999999999997</v>
      </c>
      <c r="I1794" s="117"/>
      <c r="J1794" s="116">
        <v>41</v>
      </c>
      <c r="K1794" s="115" t="str">
        <f t="shared" si="27"/>
        <v/>
      </c>
      <c r="L1794" s="114"/>
    </row>
    <row r="1795" spans="1:12" ht="15" customHeight="1" x14ac:dyDescent="0.25">
      <c r="A1795" s="120" t="s">
        <v>525</v>
      </c>
      <c r="B1795" s="119" t="s">
        <v>524</v>
      </c>
      <c r="C1795" s="119" t="s">
        <v>523</v>
      </c>
      <c r="D1795" s="119" t="s">
        <v>285</v>
      </c>
      <c r="E1795" s="119" t="s">
        <v>287</v>
      </c>
      <c r="F1795" s="118" t="s">
        <v>495</v>
      </c>
      <c r="G1795" s="117">
        <v>31.15</v>
      </c>
      <c r="H1795" s="117">
        <v>26.5</v>
      </c>
      <c r="I1795" s="117"/>
      <c r="J1795" s="116">
        <v>13</v>
      </c>
      <c r="K1795" s="115" t="str">
        <f t="shared" si="27"/>
        <v/>
      </c>
      <c r="L1795" s="114"/>
    </row>
    <row r="1796" spans="1:12" ht="15" customHeight="1" x14ac:dyDescent="0.25">
      <c r="A1796" s="120" t="s">
        <v>522</v>
      </c>
      <c r="B1796" s="119" t="s">
        <v>226</v>
      </c>
      <c r="C1796" s="119" t="s">
        <v>227</v>
      </c>
      <c r="D1796" s="119" t="s">
        <v>285</v>
      </c>
      <c r="E1796" s="119" t="s">
        <v>303</v>
      </c>
      <c r="F1796" s="118" t="s">
        <v>373</v>
      </c>
      <c r="G1796" s="117">
        <v>86.75</v>
      </c>
      <c r="H1796" s="117">
        <v>73.75</v>
      </c>
      <c r="I1796" s="117">
        <v>0.5</v>
      </c>
      <c r="J1796" s="116">
        <v>6</v>
      </c>
      <c r="K1796" s="115" t="str">
        <f t="shared" si="27"/>
        <v/>
      </c>
      <c r="L1796" s="114"/>
    </row>
    <row r="1797" spans="1:12" ht="15" customHeight="1" x14ac:dyDescent="0.25">
      <c r="A1797" s="120" t="s">
        <v>521</v>
      </c>
      <c r="B1797" s="119" t="s">
        <v>226</v>
      </c>
      <c r="C1797" s="119" t="s">
        <v>227</v>
      </c>
      <c r="D1797" s="119" t="s">
        <v>285</v>
      </c>
      <c r="E1797" s="119" t="s">
        <v>299</v>
      </c>
      <c r="F1797" s="118" t="s">
        <v>373</v>
      </c>
      <c r="G1797" s="117">
        <v>63.1</v>
      </c>
      <c r="H1797" s="117">
        <v>53.65</v>
      </c>
      <c r="I1797" s="117">
        <v>0.5</v>
      </c>
      <c r="J1797" s="116">
        <v>253</v>
      </c>
      <c r="K1797" s="115" t="str">
        <f t="shared" si="27"/>
        <v/>
      </c>
      <c r="L1797" s="114"/>
    </row>
    <row r="1798" spans="1:12" ht="15" customHeight="1" x14ac:dyDescent="0.25">
      <c r="A1798" s="120" t="s">
        <v>520</v>
      </c>
      <c r="B1798" s="119" t="s">
        <v>226</v>
      </c>
      <c r="C1798" s="119" t="s">
        <v>227</v>
      </c>
      <c r="D1798" s="119" t="s">
        <v>285</v>
      </c>
      <c r="E1798" s="119" t="s">
        <v>297</v>
      </c>
      <c r="F1798" s="118" t="s">
        <v>373</v>
      </c>
      <c r="G1798" s="117">
        <v>52.15</v>
      </c>
      <c r="H1798" s="117">
        <v>44.35</v>
      </c>
      <c r="I1798" s="117">
        <v>0.5</v>
      </c>
      <c r="J1798" s="116">
        <v>500</v>
      </c>
      <c r="K1798" s="115" t="str">
        <f t="shared" si="27"/>
        <v/>
      </c>
      <c r="L1798" s="114"/>
    </row>
    <row r="1799" spans="1:12" ht="15" customHeight="1" x14ac:dyDescent="0.25">
      <c r="A1799" s="120" t="s">
        <v>519</v>
      </c>
      <c r="B1799" s="119" t="s">
        <v>226</v>
      </c>
      <c r="C1799" s="119" t="s">
        <v>227</v>
      </c>
      <c r="D1799" s="119" t="s">
        <v>285</v>
      </c>
      <c r="E1799" s="119" t="s">
        <v>295</v>
      </c>
      <c r="F1799" s="118" t="s">
        <v>373</v>
      </c>
      <c r="G1799" s="117">
        <v>41.8</v>
      </c>
      <c r="H1799" s="117">
        <v>35.549999999999997</v>
      </c>
      <c r="I1799" s="117">
        <v>0.5</v>
      </c>
      <c r="J1799" s="116">
        <v>274</v>
      </c>
      <c r="K1799" s="115" t="str">
        <f t="shared" si="27"/>
        <v/>
      </c>
      <c r="L1799" s="114"/>
    </row>
    <row r="1800" spans="1:12" ht="15" customHeight="1" x14ac:dyDescent="0.25">
      <c r="A1800" s="120" t="s">
        <v>518</v>
      </c>
      <c r="B1800" s="119" t="s">
        <v>226</v>
      </c>
      <c r="C1800" s="119" t="s">
        <v>227</v>
      </c>
      <c r="D1800" s="119" t="s">
        <v>285</v>
      </c>
      <c r="E1800" s="119" t="s">
        <v>291</v>
      </c>
      <c r="F1800" s="118" t="s">
        <v>373</v>
      </c>
      <c r="G1800" s="117">
        <v>37.6</v>
      </c>
      <c r="H1800" s="117">
        <v>32</v>
      </c>
      <c r="I1800" s="117">
        <v>0.5</v>
      </c>
      <c r="J1800" s="116">
        <v>500</v>
      </c>
      <c r="K1800" s="115" t="str">
        <f t="shared" si="27"/>
        <v/>
      </c>
      <c r="L1800" s="114"/>
    </row>
    <row r="1801" spans="1:12" ht="15" customHeight="1" x14ac:dyDescent="0.25">
      <c r="A1801" s="120" t="s">
        <v>517</v>
      </c>
      <c r="B1801" s="119" t="s">
        <v>226</v>
      </c>
      <c r="C1801" s="119" t="s">
        <v>227</v>
      </c>
      <c r="D1801" s="119" t="s">
        <v>285</v>
      </c>
      <c r="E1801" s="119" t="s">
        <v>287</v>
      </c>
      <c r="F1801" s="118" t="s">
        <v>373</v>
      </c>
      <c r="G1801" s="117">
        <v>33.35</v>
      </c>
      <c r="H1801" s="117">
        <v>28.35</v>
      </c>
      <c r="I1801" s="117">
        <v>0.5</v>
      </c>
      <c r="J1801" s="116">
        <v>500</v>
      </c>
      <c r="K1801" s="115" t="str">
        <f t="shared" si="27"/>
        <v/>
      </c>
      <c r="L1801" s="114"/>
    </row>
    <row r="1802" spans="1:12" ht="15" customHeight="1" x14ac:dyDescent="0.25">
      <c r="A1802" s="120" t="s">
        <v>516</v>
      </c>
      <c r="B1802" s="119" t="s">
        <v>226</v>
      </c>
      <c r="C1802" s="119" t="s">
        <v>227</v>
      </c>
      <c r="D1802" s="119" t="s">
        <v>285</v>
      </c>
      <c r="E1802" s="119" t="s">
        <v>315</v>
      </c>
      <c r="F1802" s="118" t="s">
        <v>373</v>
      </c>
      <c r="G1802" s="117">
        <v>28.85</v>
      </c>
      <c r="H1802" s="117">
        <v>24.55</v>
      </c>
      <c r="I1802" s="117">
        <v>0.5</v>
      </c>
      <c r="J1802" s="116">
        <v>500</v>
      </c>
      <c r="K1802" s="115" t="str">
        <f t="shared" si="27"/>
        <v/>
      </c>
      <c r="L1802" s="114"/>
    </row>
    <row r="1803" spans="1:12" ht="15" customHeight="1" x14ac:dyDescent="0.25">
      <c r="A1803" s="120" t="s">
        <v>515</v>
      </c>
      <c r="B1803" s="119" t="s">
        <v>507</v>
      </c>
      <c r="C1803" s="119" t="s">
        <v>506</v>
      </c>
      <c r="D1803" s="119" t="s">
        <v>285</v>
      </c>
      <c r="E1803" s="119" t="s">
        <v>297</v>
      </c>
      <c r="F1803" s="118" t="s">
        <v>286</v>
      </c>
      <c r="G1803" s="117">
        <v>44.55</v>
      </c>
      <c r="H1803" s="117">
        <v>37.9</v>
      </c>
      <c r="I1803" s="117">
        <v>0.5</v>
      </c>
      <c r="J1803" s="116">
        <v>117</v>
      </c>
      <c r="K1803" s="115" t="str">
        <f t="shared" ref="K1803:K1866" si="28">IF(L1803="","",IF(L1803&lt;50,G1803-($K$9*G1803),IF(L1803&gt;=50,H1803-($K$9*H1803))))</f>
        <v/>
      </c>
      <c r="L1803" s="114"/>
    </row>
    <row r="1804" spans="1:12" ht="15" customHeight="1" x14ac:dyDescent="0.25">
      <c r="A1804" s="120" t="s">
        <v>514</v>
      </c>
      <c r="B1804" s="119" t="s">
        <v>507</v>
      </c>
      <c r="C1804" s="119" t="s">
        <v>506</v>
      </c>
      <c r="D1804" s="119" t="s">
        <v>285</v>
      </c>
      <c r="E1804" s="119" t="s">
        <v>357</v>
      </c>
      <c r="F1804" s="118" t="s">
        <v>286</v>
      </c>
      <c r="G1804" s="117">
        <v>38.85</v>
      </c>
      <c r="H1804" s="117">
        <v>33.049999999999997</v>
      </c>
      <c r="I1804" s="117">
        <v>0.5</v>
      </c>
      <c r="J1804" s="116">
        <v>34</v>
      </c>
      <c r="K1804" s="115" t="str">
        <f t="shared" si="28"/>
        <v/>
      </c>
      <c r="L1804" s="114"/>
    </row>
    <row r="1805" spans="1:12" ht="15" customHeight="1" x14ac:dyDescent="0.25">
      <c r="A1805" s="120" t="s">
        <v>513</v>
      </c>
      <c r="B1805" s="119" t="s">
        <v>507</v>
      </c>
      <c r="C1805" s="119" t="s">
        <v>506</v>
      </c>
      <c r="D1805" s="119" t="s">
        <v>285</v>
      </c>
      <c r="E1805" s="119" t="s">
        <v>319</v>
      </c>
      <c r="F1805" s="118" t="s">
        <v>286</v>
      </c>
      <c r="G1805" s="117">
        <v>35.4</v>
      </c>
      <c r="H1805" s="117">
        <v>30.1</v>
      </c>
      <c r="I1805" s="117">
        <v>0.5</v>
      </c>
      <c r="J1805" s="116">
        <v>59</v>
      </c>
      <c r="K1805" s="115" t="str">
        <f t="shared" si="28"/>
        <v/>
      </c>
      <c r="L1805" s="114"/>
    </row>
    <row r="1806" spans="1:12" ht="15" customHeight="1" x14ac:dyDescent="0.25">
      <c r="A1806" s="120" t="s">
        <v>512</v>
      </c>
      <c r="B1806" s="119" t="s">
        <v>507</v>
      </c>
      <c r="C1806" s="119" t="s">
        <v>506</v>
      </c>
      <c r="D1806" s="119" t="s">
        <v>285</v>
      </c>
      <c r="E1806" s="119" t="s">
        <v>291</v>
      </c>
      <c r="F1806" s="118" t="s">
        <v>286</v>
      </c>
      <c r="G1806" s="117">
        <v>31.85</v>
      </c>
      <c r="H1806" s="117">
        <v>27.1</v>
      </c>
      <c r="I1806" s="117">
        <v>0.5</v>
      </c>
      <c r="J1806" s="116">
        <v>359</v>
      </c>
      <c r="K1806" s="115" t="str">
        <f t="shared" si="28"/>
        <v/>
      </c>
      <c r="L1806" s="114"/>
    </row>
    <row r="1807" spans="1:12" ht="15" customHeight="1" x14ac:dyDescent="0.25">
      <c r="A1807" s="120" t="s">
        <v>511</v>
      </c>
      <c r="B1807" s="119" t="s">
        <v>507</v>
      </c>
      <c r="C1807" s="119" t="s">
        <v>506</v>
      </c>
      <c r="D1807" s="119" t="s">
        <v>285</v>
      </c>
      <c r="E1807" s="119" t="s">
        <v>315</v>
      </c>
      <c r="F1807" s="118" t="s">
        <v>286</v>
      </c>
      <c r="G1807" s="117">
        <v>24.15</v>
      </c>
      <c r="H1807" s="117">
        <v>20.55</v>
      </c>
      <c r="I1807" s="117">
        <v>0.5</v>
      </c>
      <c r="J1807" s="116">
        <v>11</v>
      </c>
      <c r="K1807" s="115" t="str">
        <f t="shared" si="28"/>
        <v/>
      </c>
      <c r="L1807" s="114"/>
    </row>
    <row r="1808" spans="1:12" ht="15" customHeight="1" x14ac:dyDescent="0.25">
      <c r="A1808" s="120" t="s">
        <v>510</v>
      </c>
      <c r="B1808" s="119" t="s">
        <v>507</v>
      </c>
      <c r="C1808" s="119" t="s">
        <v>506</v>
      </c>
      <c r="D1808" s="119" t="s">
        <v>285</v>
      </c>
      <c r="E1808" s="119" t="s">
        <v>311</v>
      </c>
      <c r="F1808" s="118" t="s">
        <v>286</v>
      </c>
      <c r="G1808" s="117">
        <v>19.5</v>
      </c>
      <c r="H1808" s="117">
        <v>16.600000000000001</v>
      </c>
      <c r="I1808" s="117">
        <v>0.5</v>
      </c>
      <c r="J1808" s="116">
        <v>362</v>
      </c>
      <c r="K1808" s="115" t="str">
        <f t="shared" si="28"/>
        <v/>
      </c>
      <c r="L1808" s="114"/>
    </row>
    <row r="1809" spans="1:12" ht="15" customHeight="1" x14ac:dyDescent="0.25">
      <c r="A1809" s="120" t="s">
        <v>509</v>
      </c>
      <c r="B1809" s="119" t="s">
        <v>507</v>
      </c>
      <c r="C1809" s="119" t="s">
        <v>506</v>
      </c>
      <c r="D1809" s="119" t="s">
        <v>285</v>
      </c>
      <c r="E1809" s="119" t="s">
        <v>305</v>
      </c>
      <c r="F1809" s="118" t="s">
        <v>286</v>
      </c>
      <c r="G1809" s="117">
        <v>14.75</v>
      </c>
      <c r="H1809" s="117">
        <v>12.55</v>
      </c>
      <c r="I1809" s="117">
        <v>0.5</v>
      </c>
      <c r="J1809" s="116">
        <v>102</v>
      </c>
      <c r="K1809" s="115" t="str">
        <f t="shared" si="28"/>
        <v/>
      </c>
      <c r="L1809" s="114"/>
    </row>
    <row r="1810" spans="1:12" ht="15" customHeight="1" x14ac:dyDescent="0.25">
      <c r="A1810" s="120" t="s">
        <v>508</v>
      </c>
      <c r="B1810" s="119" t="s">
        <v>507</v>
      </c>
      <c r="C1810" s="119" t="s">
        <v>506</v>
      </c>
      <c r="D1810" s="119" t="s">
        <v>285</v>
      </c>
      <c r="E1810" s="119" t="s">
        <v>505</v>
      </c>
      <c r="F1810" s="118" t="s">
        <v>286</v>
      </c>
      <c r="G1810" s="117">
        <v>10</v>
      </c>
      <c r="H1810" s="117">
        <v>8.5</v>
      </c>
      <c r="I1810" s="117">
        <v>0.5</v>
      </c>
      <c r="J1810" s="116">
        <v>24</v>
      </c>
      <c r="K1810" s="115" t="str">
        <f t="shared" si="28"/>
        <v/>
      </c>
      <c r="L1810" s="114"/>
    </row>
    <row r="1811" spans="1:12" ht="15" customHeight="1" x14ac:dyDescent="0.25">
      <c r="A1811" s="120" t="s">
        <v>504</v>
      </c>
      <c r="B1811" s="119" t="s">
        <v>502</v>
      </c>
      <c r="C1811" s="119" t="s">
        <v>501</v>
      </c>
      <c r="D1811" s="119" t="s">
        <v>285</v>
      </c>
      <c r="E1811" s="119" t="s">
        <v>315</v>
      </c>
      <c r="F1811" s="118" t="s">
        <v>373</v>
      </c>
      <c r="G1811" s="117">
        <v>51.4</v>
      </c>
      <c r="H1811" s="117">
        <v>43.7</v>
      </c>
      <c r="I1811" s="117">
        <v>1.5</v>
      </c>
      <c r="J1811" s="116">
        <v>80</v>
      </c>
      <c r="K1811" s="115" t="str">
        <f t="shared" si="28"/>
        <v/>
      </c>
      <c r="L1811" s="114"/>
    </row>
    <row r="1812" spans="1:12" ht="15" customHeight="1" x14ac:dyDescent="0.25">
      <c r="A1812" s="120" t="s">
        <v>503</v>
      </c>
      <c r="B1812" s="119" t="s">
        <v>502</v>
      </c>
      <c r="C1812" s="119" t="s">
        <v>501</v>
      </c>
      <c r="D1812" s="119" t="s">
        <v>285</v>
      </c>
      <c r="E1812" s="119" t="s">
        <v>311</v>
      </c>
      <c r="F1812" s="118" t="s">
        <v>373</v>
      </c>
      <c r="G1812" s="117">
        <v>45.35</v>
      </c>
      <c r="H1812" s="117">
        <v>38.549999999999997</v>
      </c>
      <c r="I1812" s="117">
        <v>1.5</v>
      </c>
      <c r="J1812" s="116">
        <v>110</v>
      </c>
      <c r="K1812" s="115" t="str">
        <f t="shared" si="28"/>
        <v/>
      </c>
      <c r="L1812" s="114"/>
    </row>
    <row r="1813" spans="1:12" ht="15" customHeight="1" x14ac:dyDescent="0.25">
      <c r="A1813" s="120" t="s">
        <v>500</v>
      </c>
      <c r="B1813" s="119" t="s">
        <v>497</v>
      </c>
      <c r="C1813" s="119" t="s">
        <v>496</v>
      </c>
      <c r="D1813" s="119" t="s">
        <v>285</v>
      </c>
      <c r="E1813" s="119" t="s">
        <v>301</v>
      </c>
      <c r="F1813" s="118" t="s">
        <v>495</v>
      </c>
      <c r="G1813" s="117">
        <v>73.7</v>
      </c>
      <c r="H1813" s="117">
        <v>62.65</v>
      </c>
      <c r="I1813" s="117"/>
      <c r="J1813" s="116">
        <v>117</v>
      </c>
      <c r="K1813" s="115" t="str">
        <f t="shared" si="28"/>
        <v/>
      </c>
      <c r="L1813" s="114"/>
    </row>
    <row r="1814" spans="1:12" ht="15" customHeight="1" x14ac:dyDescent="0.25">
      <c r="A1814" s="120" t="s">
        <v>499</v>
      </c>
      <c r="B1814" s="119" t="s">
        <v>497</v>
      </c>
      <c r="C1814" s="119" t="s">
        <v>496</v>
      </c>
      <c r="D1814" s="119" t="s">
        <v>285</v>
      </c>
      <c r="E1814" s="119" t="s">
        <v>299</v>
      </c>
      <c r="F1814" s="118" t="s">
        <v>495</v>
      </c>
      <c r="G1814" s="117">
        <v>63.15</v>
      </c>
      <c r="H1814" s="117">
        <v>53.7</v>
      </c>
      <c r="I1814" s="117"/>
      <c r="J1814" s="116">
        <v>60</v>
      </c>
      <c r="K1814" s="115" t="str">
        <f t="shared" si="28"/>
        <v/>
      </c>
      <c r="L1814" s="114"/>
    </row>
    <row r="1815" spans="1:12" ht="15" customHeight="1" x14ac:dyDescent="0.25">
      <c r="A1815" s="120" t="s">
        <v>498</v>
      </c>
      <c r="B1815" s="119" t="s">
        <v>497</v>
      </c>
      <c r="C1815" s="119" t="s">
        <v>496</v>
      </c>
      <c r="D1815" s="119" t="s">
        <v>285</v>
      </c>
      <c r="E1815" s="119" t="s">
        <v>297</v>
      </c>
      <c r="F1815" s="118" t="s">
        <v>495</v>
      </c>
      <c r="G1815" s="117">
        <v>52.1</v>
      </c>
      <c r="H1815" s="117">
        <v>44.3</v>
      </c>
      <c r="I1815" s="117"/>
      <c r="J1815" s="116">
        <v>8</v>
      </c>
      <c r="K1815" s="115" t="str">
        <f t="shared" si="28"/>
        <v/>
      </c>
      <c r="L1815" s="114"/>
    </row>
    <row r="1816" spans="1:12" ht="15" customHeight="1" x14ac:dyDescent="0.25">
      <c r="A1816" s="120" t="s">
        <v>494</v>
      </c>
      <c r="B1816" s="119" t="s">
        <v>487</v>
      </c>
      <c r="C1816" s="119" t="s">
        <v>486</v>
      </c>
      <c r="D1816" s="119" t="s">
        <v>285</v>
      </c>
      <c r="E1816" s="119" t="s">
        <v>371</v>
      </c>
      <c r="F1816" s="118" t="s">
        <v>373</v>
      </c>
      <c r="G1816" s="117">
        <v>95.2</v>
      </c>
      <c r="H1816" s="117">
        <v>80.95</v>
      </c>
      <c r="I1816" s="117">
        <v>1.25</v>
      </c>
      <c r="J1816" s="116">
        <v>45</v>
      </c>
      <c r="K1816" s="115" t="str">
        <f t="shared" si="28"/>
        <v/>
      </c>
      <c r="L1816" s="114"/>
    </row>
    <row r="1817" spans="1:12" ht="15" customHeight="1" x14ac:dyDescent="0.25">
      <c r="A1817" s="120" t="s">
        <v>493</v>
      </c>
      <c r="B1817" s="119" t="s">
        <v>487</v>
      </c>
      <c r="C1817" s="119" t="s">
        <v>486</v>
      </c>
      <c r="D1817" s="119" t="s">
        <v>285</v>
      </c>
      <c r="E1817" s="119" t="s">
        <v>303</v>
      </c>
      <c r="F1817" s="118" t="s">
        <v>373</v>
      </c>
      <c r="G1817" s="117">
        <v>86.15</v>
      </c>
      <c r="H1817" s="117">
        <v>73.25</v>
      </c>
      <c r="I1817" s="117">
        <v>1.25</v>
      </c>
      <c r="J1817" s="116">
        <v>56</v>
      </c>
      <c r="K1817" s="115" t="str">
        <f t="shared" si="28"/>
        <v/>
      </c>
      <c r="L1817" s="114"/>
    </row>
    <row r="1818" spans="1:12" ht="15" customHeight="1" x14ac:dyDescent="0.25">
      <c r="A1818" s="120" t="s">
        <v>492</v>
      </c>
      <c r="B1818" s="119" t="s">
        <v>487</v>
      </c>
      <c r="C1818" s="119" t="s">
        <v>486</v>
      </c>
      <c r="D1818" s="119" t="s">
        <v>285</v>
      </c>
      <c r="E1818" s="119" t="s">
        <v>301</v>
      </c>
      <c r="F1818" s="118" t="s">
        <v>373</v>
      </c>
      <c r="G1818" s="117">
        <v>75.599999999999994</v>
      </c>
      <c r="H1818" s="117">
        <v>64.3</v>
      </c>
      <c r="I1818" s="117">
        <v>1.25</v>
      </c>
      <c r="J1818" s="116">
        <v>194</v>
      </c>
      <c r="K1818" s="115" t="str">
        <f t="shared" si="28"/>
        <v/>
      </c>
      <c r="L1818" s="114"/>
    </row>
    <row r="1819" spans="1:12" ht="15" customHeight="1" x14ac:dyDescent="0.25">
      <c r="A1819" s="120" t="s">
        <v>491</v>
      </c>
      <c r="B1819" s="119" t="s">
        <v>487</v>
      </c>
      <c r="C1819" s="119" t="s">
        <v>486</v>
      </c>
      <c r="D1819" s="119" t="s">
        <v>285</v>
      </c>
      <c r="E1819" s="119" t="s">
        <v>299</v>
      </c>
      <c r="F1819" s="118" t="s">
        <v>373</v>
      </c>
      <c r="G1819" s="117">
        <v>64.75</v>
      </c>
      <c r="H1819" s="117">
        <v>55.05</v>
      </c>
      <c r="I1819" s="117">
        <v>1.25</v>
      </c>
      <c r="J1819" s="116">
        <v>193</v>
      </c>
      <c r="K1819" s="115" t="str">
        <f t="shared" si="28"/>
        <v/>
      </c>
      <c r="L1819" s="114"/>
    </row>
    <row r="1820" spans="1:12" ht="15" customHeight="1" x14ac:dyDescent="0.25">
      <c r="A1820" s="120" t="s">
        <v>490</v>
      </c>
      <c r="B1820" s="119" t="s">
        <v>487</v>
      </c>
      <c r="C1820" s="119" t="s">
        <v>486</v>
      </c>
      <c r="D1820" s="119" t="s">
        <v>285</v>
      </c>
      <c r="E1820" s="119" t="s">
        <v>319</v>
      </c>
      <c r="F1820" s="118" t="s">
        <v>373</v>
      </c>
      <c r="G1820" s="117">
        <v>42.15</v>
      </c>
      <c r="H1820" s="117">
        <v>35.85</v>
      </c>
      <c r="I1820" s="117">
        <v>1.25</v>
      </c>
      <c r="J1820" s="116">
        <v>22</v>
      </c>
      <c r="K1820" s="115" t="str">
        <f t="shared" si="28"/>
        <v/>
      </c>
      <c r="L1820" s="114"/>
    </row>
    <row r="1821" spans="1:12" ht="15" customHeight="1" x14ac:dyDescent="0.25">
      <c r="A1821" s="120" t="s">
        <v>489</v>
      </c>
      <c r="B1821" s="119" t="s">
        <v>487</v>
      </c>
      <c r="C1821" s="119" t="s">
        <v>486</v>
      </c>
      <c r="D1821" s="119" t="s">
        <v>285</v>
      </c>
      <c r="E1821" s="119" t="s">
        <v>291</v>
      </c>
      <c r="F1821" s="118" t="s">
        <v>373</v>
      </c>
      <c r="G1821" s="117">
        <v>38.549999999999997</v>
      </c>
      <c r="H1821" s="117">
        <v>32.799999999999997</v>
      </c>
      <c r="I1821" s="117">
        <v>1.25</v>
      </c>
      <c r="J1821" s="116">
        <v>37</v>
      </c>
      <c r="K1821" s="115" t="str">
        <f t="shared" si="28"/>
        <v/>
      </c>
      <c r="L1821" s="114"/>
    </row>
    <row r="1822" spans="1:12" ht="15" customHeight="1" x14ac:dyDescent="0.25">
      <c r="A1822" s="120" t="s">
        <v>488</v>
      </c>
      <c r="B1822" s="119" t="s">
        <v>487</v>
      </c>
      <c r="C1822" s="119" t="s">
        <v>486</v>
      </c>
      <c r="D1822" s="119" t="s">
        <v>285</v>
      </c>
      <c r="E1822" s="119" t="s">
        <v>315</v>
      </c>
      <c r="F1822" s="118" t="s">
        <v>373</v>
      </c>
      <c r="G1822" s="117">
        <v>27.55</v>
      </c>
      <c r="H1822" s="117">
        <v>23.45</v>
      </c>
      <c r="I1822" s="117">
        <v>1.25</v>
      </c>
      <c r="J1822" s="116">
        <v>11</v>
      </c>
      <c r="K1822" s="115" t="str">
        <f t="shared" si="28"/>
        <v/>
      </c>
      <c r="L1822" s="114"/>
    </row>
    <row r="1823" spans="1:12" ht="15" customHeight="1" x14ac:dyDescent="0.25">
      <c r="A1823" s="120" t="s">
        <v>485</v>
      </c>
      <c r="B1823" s="119" t="s">
        <v>277</v>
      </c>
      <c r="C1823" s="119" t="s">
        <v>278</v>
      </c>
      <c r="D1823" s="119" t="s">
        <v>285</v>
      </c>
      <c r="E1823" s="119" t="s">
        <v>299</v>
      </c>
      <c r="F1823" s="118" t="s">
        <v>87</v>
      </c>
      <c r="G1823" s="117">
        <v>46.45</v>
      </c>
      <c r="H1823" s="117">
        <v>39.5</v>
      </c>
      <c r="I1823" s="117"/>
      <c r="J1823" s="116">
        <v>9</v>
      </c>
      <c r="K1823" s="115" t="str">
        <f t="shared" si="28"/>
        <v/>
      </c>
      <c r="L1823" s="114"/>
    </row>
    <row r="1824" spans="1:12" ht="15" customHeight="1" x14ac:dyDescent="0.25">
      <c r="A1824" s="120" t="s">
        <v>484</v>
      </c>
      <c r="B1824" s="119" t="s">
        <v>277</v>
      </c>
      <c r="C1824" s="119" t="s">
        <v>278</v>
      </c>
      <c r="D1824" s="119" t="s">
        <v>285</v>
      </c>
      <c r="E1824" s="119" t="s">
        <v>297</v>
      </c>
      <c r="F1824" s="118" t="s">
        <v>87</v>
      </c>
      <c r="G1824" s="117">
        <v>40.25</v>
      </c>
      <c r="H1824" s="117">
        <v>34.25</v>
      </c>
      <c r="I1824" s="117"/>
      <c r="J1824" s="116">
        <v>367</v>
      </c>
      <c r="K1824" s="115" t="str">
        <f t="shared" si="28"/>
        <v/>
      </c>
      <c r="L1824" s="114"/>
    </row>
    <row r="1825" spans="1:12" ht="15" customHeight="1" x14ac:dyDescent="0.25">
      <c r="A1825" s="120" t="s">
        <v>483</v>
      </c>
      <c r="B1825" s="119" t="s">
        <v>277</v>
      </c>
      <c r="C1825" s="119" t="s">
        <v>278</v>
      </c>
      <c r="D1825" s="119" t="s">
        <v>285</v>
      </c>
      <c r="E1825" s="119" t="s">
        <v>295</v>
      </c>
      <c r="F1825" s="118" t="s">
        <v>87</v>
      </c>
      <c r="G1825" s="117">
        <v>35.049999999999997</v>
      </c>
      <c r="H1825" s="117">
        <v>29.8</v>
      </c>
      <c r="I1825" s="117"/>
      <c r="J1825" s="116">
        <v>239</v>
      </c>
      <c r="K1825" s="115" t="str">
        <f t="shared" si="28"/>
        <v/>
      </c>
      <c r="L1825" s="114"/>
    </row>
    <row r="1826" spans="1:12" ht="15" customHeight="1" x14ac:dyDescent="0.25">
      <c r="A1826" s="120" t="s">
        <v>482</v>
      </c>
      <c r="B1826" s="119" t="s">
        <v>277</v>
      </c>
      <c r="C1826" s="119" t="s">
        <v>278</v>
      </c>
      <c r="D1826" s="119" t="s">
        <v>285</v>
      </c>
      <c r="E1826" s="119" t="s">
        <v>481</v>
      </c>
      <c r="F1826" s="118" t="s">
        <v>87</v>
      </c>
      <c r="G1826" s="117">
        <v>27.3</v>
      </c>
      <c r="H1826" s="117">
        <v>23.25</v>
      </c>
      <c r="I1826" s="117"/>
      <c r="J1826" s="116">
        <v>25</v>
      </c>
      <c r="K1826" s="115" t="str">
        <f t="shared" si="28"/>
        <v/>
      </c>
      <c r="L1826" s="114"/>
    </row>
    <row r="1827" spans="1:12" ht="15" customHeight="1" x14ac:dyDescent="0.25">
      <c r="A1827" s="120" t="s">
        <v>480</v>
      </c>
      <c r="B1827" s="119" t="s">
        <v>277</v>
      </c>
      <c r="C1827" s="119" t="s">
        <v>278</v>
      </c>
      <c r="D1827" s="119" t="s">
        <v>285</v>
      </c>
      <c r="E1827" s="119" t="s">
        <v>357</v>
      </c>
      <c r="F1827" s="118" t="s">
        <v>87</v>
      </c>
      <c r="G1827" s="117">
        <v>42</v>
      </c>
      <c r="H1827" s="117">
        <v>35.700000000000003</v>
      </c>
      <c r="I1827" s="117"/>
      <c r="J1827" s="116">
        <v>7</v>
      </c>
      <c r="K1827" s="115" t="str">
        <f t="shared" si="28"/>
        <v/>
      </c>
      <c r="L1827" s="114"/>
    </row>
    <row r="1828" spans="1:12" ht="15" customHeight="1" x14ac:dyDescent="0.25">
      <c r="A1828" s="120" t="s">
        <v>479</v>
      </c>
      <c r="B1828" s="119" t="s">
        <v>277</v>
      </c>
      <c r="C1828" s="119" t="s">
        <v>278</v>
      </c>
      <c r="D1828" s="119" t="s">
        <v>285</v>
      </c>
      <c r="E1828" s="119" t="s">
        <v>319</v>
      </c>
      <c r="F1828" s="118" t="s">
        <v>87</v>
      </c>
      <c r="G1828" s="117">
        <v>39.25</v>
      </c>
      <c r="H1828" s="117">
        <v>33.4</v>
      </c>
      <c r="I1828" s="117"/>
      <c r="J1828" s="116">
        <v>15</v>
      </c>
      <c r="K1828" s="115" t="str">
        <f t="shared" si="28"/>
        <v/>
      </c>
      <c r="L1828" s="114"/>
    </row>
    <row r="1829" spans="1:12" ht="15" customHeight="1" x14ac:dyDescent="0.25">
      <c r="A1829" s="120" t="s">
        <v>478</v>
      </c>
      <c r="B1829" s="119" t="s">
        <v>277</v>
      </c>
      <c r="C1829" s="119" t="s">
        <v>278</v>
      </c>
      <c r="D1829" s="119" t="s">
        <v>285</v>
      </c>
      <c r="E1829" s="119" t="s">
        <v>291</v>
      </c>
      <c r="F1829" s="118" t="s">
        <v>87</v>
      </c>
      <c r="G1829" s="117">
        <v>34.6</v>
      </c>
      <c r="H1829" s="117">
        <v>29.45</v>
      </c>
      <c r="I1829" s="117"/>
      <c r="J1829" s="116">
        <v>97</v>
      </c>
      <c r="K1829" s="115" t="str">
        <f t="shared" si="28"/>
        <v/>
      </c>
      <c r="L1829" s="114"/>
    </row>
    <row r="1830" spans="1:12" ht="15" customHeight="1" x14ac:dyDescent="0.25">
      <c r="A1830" s="120" t="s">
        <v>477</v>
      </c>
      <c r="B1830" s="119" t="s">
        <v>277</v>
      </c>
      <c r="C1830" s="119" t="s">
        <v>278</v>
      </c>
      <c r="D1830" s="119" t="s">
        <v>285</v>
      </c>
      <c r="E1830" s="119" t="s">
        <v>287</v>
      </c>
      <c r="F1830" s="118" t="s">
        <v>87</v>
      </c>
      <c r="G1830" s="117">
        <v>30.6</v>
      </c>
      <c r="H1830" s="117">
        <v>26.05</v>
      </c>
      <c r="I1830" s="117"/>
      <c r="J1830" s="116">
        <v>222</v>
      </c>
      <c r="K1830" s="115" t="str">
        <f t="shared" si="28"/>
        <v/>
      </c>
      <c r="L1830" s="114"/>
    </row>
    <row r="1831" spans="1:12" ht="15" customHeight="1" x14ac:dyDescent="0.25">
      <c r="A1831" s="120" t="s">
        <v>476</v>
      </c>
      <c r="B1831" s="119" t="s">
        <v>277</v>
      </c>
      <c r="C1831" s="119" t="s">
        <v>278</v>
      </c>
      <c r="D1831" s="119" t="s">
        <v>285</v>
      </c>
      <c r="E1831" s="119" t="s">
        <v>315</v>
      </c>
      <c r="F1831" s="118" t="s">
        <v>87</v>
      </c>
      <c r="G1831" s="117">
        <v>25.9</v>
      </c>
      <c r="H1831" s="117">
        <v>22.05</v>
      </c>
      <c r="I1831" s="117"/>
      <c r="J1831" s="116">
        <v>164</v>
      </c>
      <c r="K1831" s="115" t="str">
        <f t="shared" si="28"/>
        <v/>
      </c>
      <c r="L1831" s="114"/>
    </row>
    <row r="1832" spans="1:12" ht="15" customHeight="1" x14ac:dyDescent="0.25">
      <c r="A1832" s="120" t="s">
        <v>475</v>
      </c>
      <c r="B1832" s="119" t="s">
        <v>277</v>
      </c>
      <c r="C1832" s="119" t="s">
        <v>278</v>
      </c>
      <c r="D1832" s="119" t="s">
        <v>285</v>
      </c>
      <c r="E1832" s="119" t="s">
        <v>311</v>
      </c>
      <c r="F1832" s="118" t="s">
        <v>87</v>
      </c>
      <c r="G1832" s="117">
        <v>21.2</v>
      </c>
      <c r="H1832" s="117">
        <v>18.05</v>
      </c>
      <c r="I1832" s="117"/>
      <c r="J1832" s="116">
        <v>37</v>
      </c>
      <c r="K1832" s="115" t="str">
        <f t="shared" si="28"/>
        <v/>
      </c>
      <c r="L1832" s="114"/>
    </row>
    <row r="1833" spans="1:12" ht="15" customHeight="1" x14ac:dyDescent="0.25">
      <c r="A1833" s="120" t="s">
        <v>474</v>
      </c>
      <c r="B1833" s="119" t="s">
        <v>277</v>
      </c>
      <c r="C1833" s="119" t="s">
        <v>278</v>
      </c>
      <c r="D1833" s="119" t="s">
        <v>285</v>
      </c>
      <c r="E1833" s="119" t="s">
        <v>305</v>
      </c>
      <c r="F1833" s="118" t="s">
        <v>87</v>
      </c>
      <c r="G1833" s="117">
        <v>17.399999999999999</v>
      </c>
      <c r="H1833" s="117">
        <v>14.8</v>
      </c>
      <c r="I1833" s="117"/>
      <c r="J1833" s="116">
        <v>7</v>
      </c>
      <c r="K1833" s="115" t="str">
        <f t="shared" si="28"/>
        <v/>
      </c>
      <c r="L1833" s="114"/>
    </row>
    <row r="1834" spans="1:12" ht="15" customHeight="1" x14ac:dyDescent="0.25">
      <c r="A1834" s="120" t="s">
        <v>473</v>
      </c>
      <c r="B1834" s="119" t="s">
        <v>273</v>
      </c>
      <c r="C1834" s="119" t="s">
        <v>274</v>
      </c>
      <c r="D1834" s="119" t="s">
        <v>285</v>
      </c>
      <c r="E1834" s="119" t="s">
        <v>303</v>
      </c>
      <c r="F1834" s="118" t="s">
        <v>286</v>
      </c>
      <c r="G1834" s="117">
        <v>55.7</v>
      </c>
      <c r="H1834" s="117">
        <v>47.35</v>
      </c>
      <c r="I1834" s="117">
        <v>1.75</v>
      </c>
      <c r="J1834" s="116">
        <v>43</v>
      </c>
      <c r="K1834" s="115" t="str">
        <f t="shared" si="28"/>
        <v/>
      </c>
      <c r="L1834" s="114"/>
    </row>
    <row r="1835" spans="1:12" ht="15" customHeight="1" x14ac:dyDescent="0.25">
      <c r="A1835" s="120" t="s">
        <v>472</v>
      </c>
      <c r="B1835" s="119" t="s">
        <v>273</v>
      </c>
      <c r="C1835" s="119" t="s">
        <v>274</v>
      </c>
      <c r="D1835" s="119" t="s">
        <v>285</v>
      </c>
      <c r="E1835" s="119" t="s">
        <v>301</v>
      </c>
      <c r="F1835" s="118" t="s">
        <v>286</v>
      </c>
      <c r="G1835" s="117">
        <v>50.55</v>
      </c>
      <c r="H1835" s="117">
        <v>43</v>
      </c>
      <c r="I1835" s="117">
        <v>1.75</v>
      </c>
      <c r="J1835" s="116">
        <v>267</v>
      </c>
      <c r="K1835" s="115" t="str">
        <f t="shared" si="28"/>
        <v/>
      </c>
      <c r="L1835" s="114"/>
    </row>
    <row r="1836" spans="1:12" ht="15" customHeight="1" x14ac:dyDescent="0.25">
      <c r="A1836" s="120" t="s">
        <v>471</v>
      </c>
      <c r="B1836" s="119" t="s">
        <v>273</v>
      </c>
      <c r="C1836" s="119" t="s">
        <v>274</v>
      </c>
      <c r="D1836" s="119" t="s">
        <v>285</v>
      </c>
      <c r="E1836" s="119" t="s">
        <v>297</v>
      </c>
      <c r="F1836" s="118" t="s">
        <v>286</v>
      </c>
      <c r="G1836" s="117">
        <v>41.15</v>
      </c>
      <c r="H1836" s="117">
        <v>35</v>
      </c>
      <c r="I1836" s="117">
        <v>1.75</v>
      </c>
      <c r="J1836" s="116">
        <v>290</v>
      </c>
      <c r="K1836" s="115" t="str">
        <f t="shared" si="28"/>
        <v/>
      </c>
      <c r="L1836" s="114"/>
    </row>
    <row r="1837" spans="1:12" ht="15" customHeight="1" x14ac:dyDescent="0.25">
      <c r="A1837" s="120" t="s">
        <v>470</v>
      </c>
      <c r="B1837" s="119" t="s">
        <v>273</v>
      </c>
      <c r="C1837" s="119" t="s">
        <v>274</v>
      </c>
      <c r="D1837" s="119" t="s">
        <v>285</v>
      </c>
      <c r="E1837" s="119" t="s">
        <v>319</v>
      </c>
      <c r="F1837" s="118" t="s">
        <v>286</v>
      </c>
      <c r="G1837" s="117">
        <v>37.1</v>
      </c>
      <c r="H1837" s="117">
        <v>31.55</v>
      </c>
      <c r="I1837" s="117">
        <v>1.75</v>
      </c>
      <c r="J1837" s="116">
        <v>200</v>
      </c>
      <c r="K1837" s="115" t="str">
        <f t="shared" si="28"/>
        <v/>
      </c>
      <c r="L1837" s="114"/>
    </row>
    <row r="1838" spans="1:12" ht="15" customHeight="1" x14ac:dyDescent="0.25">
      <c r="A1838" s="120" t="s">
        <v>469</v>
      </c>
      <c r="B1838" s="119" t="s">
        <v>273</v>
      </c>
      <c r="C1838" s="119" t="s">
        <v>274</v>
      </c>
      <c r="D1838" s="119" t="s">
        <v>285</v>
      </c>
      <c r="E1838" s="119" t="s">
        <v>291</v>
      </c>
      <c r="F1838" s="118" t="s">
        <v>286</v>
      </c>
      <c r="G1838" s="117">
        <v>32.6</v>
      </c>
      <c r="H1838" s="117">
        <v>27.75</v>
      </c>
      <c r="I1838" s="117">
        <v>1.75</v>
      </c>
      <c r="J1838" s="116">
        <v>470</v>
      </c>
      <c r="K1838" s="115" t="str">
        <f t="shared" si="28"/>
        <v/>
      </c>
      <c r="L1838" s="114"/>
    </row>
    <row r="1839" spans="1:12" ht="15" customHeight="1" x14ac:dyDescent="0.25">
      <c r="A1839" s="120" t="s">
        <v>468</v>
      </c>
      <c r="B1839" s="119" t="s">
        <v>273</v>
      </c>
      <c r="C1839" s="119" t="s">
        <v>274</v>
      </c>
      <c r="D1839" s="119" t="s">
        <v>285</v>
      </c>
      <c r="E1839" s="119" t="s">
        <v>287</v>
      </c>
      <c r="F1839" s="118" t="s">
        <v>286</v>
      </c>
      <c r="G1839" s="117">
        <v>28.55</v>
      </c>
      <c r="H1839" s="117">
        <v>24.3</v>
      </c>
      <c r="I1839" s="117">
        <v>1.75</v>
      </c>
      <c r="J1839" s="116">
        <v>500</v>
      </c>
      <c r="K1839" s="115" t="str">
        <f t="shared" si="28"/>
        <v/>
      </c>
      <c r="L1839" s="114"/>
    </row>
    <row r="1840" spans="1:12" ht="15" customHeight="1" x14ac:dyDescent="0.25">
      <c r="A1840" s="120" t="s">
        <v>467</v>
      </c>
      <c r="B1840" s="119" t="s">
        <v>273</v>
      </c>
      <c r="C1840" s="119" t="s">
        <v>274</v>
      </c>
      <c r="D1840" s="119" t="s">
        <v>285</v>
      </c>
      <c r="E1840" s="119" t="s">
        <v>315</v>
      </c>
      <c r="F1840" s="118" t="s">
        <v>286</v>
      </c>
      <c r="G1840" s="117">
        <v>24.1</v>
      </c>
      <c r="H1840" s="117">
        <v>20.5</v>
      </c>
      <c r="I1840" s="117">
        <v>1.75</v>
      </c>
      <c r="J1840" s="116">
        <v>364</v>
      </c>
      <c r="K1840" s="115" t="str">
        <f t="shared" si="28"/>
        <v/>
      </c>
      <c r="L1840" s="114"/>
    </row>
    <row r="1841" spans="1:12" ht="15" customHeight="1" x14ac:dyDescent="0.25">
      <c r="A1841" s="120" t="s">
        <v>466</v>
      </c>
      <c r="B1841" s="119" t="s">
        <v>273</v>
      </c>
      <c r="C1841" s="119" t="s">
        <v>274</v>
      </c>
      <c r="D1841" s="119" t="s">
        <v>285</v>
      </c>
      <c r="E1841" s="119" t="s">
        <v>311</v>
      </c>
      <c r="F1841" s="118" t="s">
        <v>286</v>
      </c>
      <c r="G1841" s="117">
        <v>19.899999999999999</v>
      </c>
      <c r="H1841" s="117">
        <v>16.95</v>
      </c>
      <c r="I1841" s="117">
        <v>1.75</v>
      </c>
      <c r="J1841" s="116">
        <v>229</v>
      </c>
      <c r="K1841" s="115" t="str">
        <f t="shared" si="28"/>
        <v/>
      </c>
      <c r="L1841" s="114"/>
    </row>
    <row r="1842" spans="1:12" ht="15" customHeight="1" x14ac:dyDescent="0.25">
      <c r="A1842" s="120" t="s">
        <v>465</v>
      </c>
      <c r="B1842" s="119" t="s">
        <v>273</v>
      </c>
      <c r="C1842" s="119" t="s">
        <v>274</v>
      </c>
      <c r="D1842" s="119" t="s">
        <v>285</v>
      </c>
      <c r="E1842" s="119" t="s">
        <v>305</v>
      </c>
      <c r="F1842" s="118" t="s">
        <v>286</v>
      </c>
      <c r="G1842" s="117">
        <v>15.75</v>
      </c>
      <c r="H1842" s="117">
        <v>13.4</v>
      </c>
      <c r="I1842" s="117">
        <v>1.75</v>
      </c>
      <c r="J1842" s="116">
        <v>37</v>
      </c>
      <c r="K1842" s="115" t="str">
        <f t="shared" si="28"/>
        <v/>
      </c>
      <c r="L1842" s="114"/>
    </row>
    <row r="1843" spans="1:12" ht="15" customHeight="1" x14ac:dyDescent="0.25">
      <c r="A1843" s="120" t="s">
        <v>464</v>
      </c>
      <c r="B1843" s="119" t="s">
        <v>455</v>
      </c>
      <c r="C1843" s="119" t="s">
        <v>454</v>
      </c>
      <c r="D1843" s="119" t="s">
        <v>285</v>
      </c>
      <c r="E1843" s="119" t="s">
        <v>299</v>
      </c>
      <c r="F1843" s="118" t="s">
        <v>373</v>
      </c>
      <c r="G1843" s="117">
        <v>45.2</v>
      </c>
      <c r="H1843" s="117">
        <v>38.450000000000003</v>
      </c>
      <c r="I1843" s="117"/>
      <c r="J1843" s="116">
        <v>96</v>
      </c>
      <c r="K1843" s="115" t="str">
        <f t="shared" si="28"/>
        <v/>
      </c>
      <c r="L1843" s="114"/>
    </row>
    <row r="1844" spans="1:12" ht="15" customHeight="1" x14ac:dyDescent="0.25">
      <c r="A1844" s="120" t="s">
        <v>463</v>
      </c>
      <c r="B1844" s="119" t="s">
        <v>455</v>
      </c>
      <c r="C1844" s="119" t="s">
        <v>454</v>
      </c>
      <c r="D1844" s="119" t="s">
        <v>285</v>
      </c>
      <c r="E1844" s="119" t="s">
        <v>364</v>
      </c>
      <c r="F1844" s="118" t="s">
        <v>373</v>
      </c>
      <c r="G1844" s="117">
        <v>45.2</v>
      </c>
      <c r="H1844" s="117">
        <v>38.450000000000003</v>
      </c>
      <c r="I1844" s="117"/>
      <c r="J1844" s="116">
        <v>8</v>
      </c>
      <c r="K1844" s="115" t="str">
        <f t="shared" si="28"/>
        <v/>
      </c>
      <c r="L1844" s="114"/>
    </row>
    <row r="1845" spans="1:12" ht="15" customHeight="1" x14ac:dyDescent="0.25">
      <c r="A1845" s="120" t="s">
        <v>462</v>
      </c>
      <c r="B1845" s="119" t="s">
        <v>455</v>
      </c>
      <c r="C1845" s="119" t="s">
        <v>454</v>
      </c>
      <c r="D1845" s="119" t="s">
        <v>285</v>
      </c>
      <c r="E1845" s="119" t="s">
        <v>297</v>
      </c>
      <c r="F1845" s="118" t="s">
        <v>373</v>
      </c>
      <c r="G1845" s="117">
        <v>40.85</v>
      </c>
      <c r="H1845" s="117">
        <v>34.75</v>
      </c>
      <c r="I1845" s="117"/>
      <c r="J1845" s="116">
        <v>88</v>
      </c>
      <c r="K1845" s="115" t="str">
        <f t="shared" si="28"/>
        <v/>
      </c>
      <c r="L1845" s="114"/>
    </row>
    <row r="1846" spans="1:12" ht="15" customHeight="1" x14ac:dyDescent="0.25">
      <c r="A1846" s="120" t="s">
        <v>461</v>
      </c>
      <c r="B1846" s="119" t="s">
        <v>455</v>
      </c>
      <c r="C1846" s="119" t="s">
        <v>454</v>
      </c>
      <c r="D1846" s="119" t="s">
        <v>285</v>
      </c>
      <c r="E1846" s="119" t="s">
        <v>295</v>
      </c>
      <c r="F1846" s="118" t="s">
        <v>373</v>
      </c>
      <c r="G1846" s="117">
        <v>36</v>
      </c>
      <c r="H1846" s="117">
        <v>30.6</v>
      </c>
      <c r="I1846" s="117"/>
      <c r="J1846" s="116">
        <v>138</v>
      </c>
      <c r="K1846" s="115" t="str">
        <f t="shared" si="28"/>
        <v/>
      </c>
      <c r="L1846" s="114"/>
    </row>
    <row r="1847" spans="1:12" ht="15" customHeight="1" x14ac:dyDescent="0.25">
      <c r="A1847" s="120" t="s">
        <v>460</v>
      </c>
      <c r="B1847" s="119" t="s">
        <v>455</v>
      </c>
      <c r="C1847" s="119" t="s">
        <v>454</v>
      </c>
      <c r="D1847" s="119" t="s">
        <v>285</v>
      </c>
      <c r="E1847" s="119" t="s">
        <v>293</v>
      </c>
      <c r="F1847" s="118" t="s">
        <v>373</v>
      </c>
      <c r="G1847" s="117">
        <v>31</v>
      </c>
      <c r="H1847" s="117">
        <v>26.35</v>
      </c>
      <c r="I1847" s="117"/>
      <c r="J1847" s="116">
        <v>24</v>
      </c>
      <c r="K1847" s="115" t="str">
        <f t="shared" si="28"/>
        <v/>
      </c>
      <c r="L1847" s="114"/>
    </row>
    <row r="1848" spans="1:12" ht="15" customHeight="1" x14ac:dyDescent="0.25">
      <c r="A1848" s="120" t="s">
        <v>459</v>
      </c>
      <c r="B1848" s="119" t="s">
        <v>455</v>
      </c>
      <c r="C1848" s="119" t="s">
        <v>454</v>
      </c>
      <c r="D1848" s="119" t="s">
        <v>285</v>
      </c>
      <c r="E1848" s="119" t="s">
        <v>319</v>
      </c>
      <c r="F1848" s="118" t="s">
        <v>373</v>
      </c>
      <c r="G1848" s="117">
        <v>36.9</v>
      </c>
      <c r="H1848" s="117">
        <v>31.4</v>
      </c>
      <c r="I1848" s="117"/>
      <c r="J1848" s="116">
        <v>24</v>
      </c>
      <c r="K1848" s="115" t="str">
        <f t="shared" si="28"/>
        <v/>
      </c>
      <c r="L1848" s="114"/>
    </row>
    <row r="1849" spans="1:12" ht="15" customHeight="1" x14ac:dyDescent="0.25">
      <c r="A1849" s="120" t="s">
        <v>458</v>
      </c>
      <c r="B1849" s="119" t="s">
        <v>455</v>
      </c>
      <c r="C1849" s="119" t="s">
        <v>454</v>
      </c>
      <c r="D1849" s="119" t="s">
        <v>285</v>
      </c>
      <c r="E1849" s="119" t="s">
        <v>287</v>
      </c>
      <c r="F1849" s="118" t="s">
        <v>373</v>
      </c>
      <c r="G1849" s="117">
        <v>28.55</v>
      </c>
      <c r="H1849" s="117">
        <v>24.3</v>
      </c>
      <c r="I1849" s="117"/>
      <c r="J1849" s="116">
        <v>33</v>
      </c>
      <c r="K1849" s="115" t="str">
        <f t="shared" si="28"/>
        <v/>
      </c>
      <c r="L1849" s="114"/>
    </row>
    <row r="1850" spans="1:12" ht="15" customHeight="1" x14ac:dyDescent="0.25">
      <c r="A1850" s="120" t="s">
        <v>457</v>
      </c>
      <c r="B1850" s="119" t="s">
        <v>455</v>
      </c>
      <c r="C1850" s="119" t="s">
        <v>454</v>
      </c>
      <c r="D1850" s="119" t="s">
        <v>285</v>
      </c>
      <c r="E1850" s="119" t="s">
        <v>315</v>
      </c>
      <c r="F1850" s="118" t="s">
        <v>373</v>
      </c>
      <c r="G1850" s="117">
        <v>24.2</v>
      </c>
      <c r="H1850" s="117">
        <v>20.6</v>
      </c>
      <c r="I1850" s="117"/>
      <c r="J1850" s="116">
        <v>70</v>
      </c>
      <c r="K1850" s="115" t="str">
        <f t="shared" si="28"/>
        <v/>
      </c>
      <c r="L1850" s="114"/>
    </row>
    <row r="1851" spans="1:12" ht="15" customHeight="1" x14ac:dyDescent="0.25">
      <c r="A1851" s="120" t="s">
        <v>456</v>
      </c>
      <c r="B1851" s="119" t="s">
        <v>455</v>
      </c>
      <c r="C1851" s="119" t="s">
        <v>454</v>
      </c>
      <c r="D1851" s="119" t="s">
        <v>285</v>
      </c>
      <c r="E1851" s="119" t="s">
        <v>311</v>
      </c>
      <c r="F1851" s="118" t="s">
        <v>373</v>
      </c>
      <c r="G1851" s="117">
        <v>17.600000000000001</v>
      </c>
      <c r="H1851" s="117">
        <v>15</v>
      </c>
      <c r="I1851" s="117"/>
      <c r="J1851" s="116">
        <v>32</v>
      </c>
      <c r="K1851" s="115" t="str">
        <f t="shared" si="28"/>
        <v/>
      </c>
      <c r="L1851" s="114"/>
    </row>
    <row r="1852" spans="1:12" ht="15" customHeight="1" x14ac:dyDescent="0.25">
      <c r="A1852" s="120" t="s">
        <v>453</v>
      </c>
      <c r="B1852" s="119" t="s">
        <v>448</v>
      </c>
      <c r="C1852" s="119" t="s">
        <v>447</v>
      </c>
      <c r="D1852" s="119" t="s">
        <v>285</v>
      </c>
      <c r="E1852" s="119" t="s">
        <v>452</v>
      </c>
      <c r="F1852" s="118" t="s">
        <v>373</v>
      </c>
      <c r="G1852" s="117">
        <v>52.35</v>
      </c>
      <c r="H1852" s="117">
        <v>44.5</v>
      </c>
      <c r="I1852" s="117">
        <v>1</v>
      </c>
      <c r="J1852" s="116">
        <v>15</v>
      </c>
      <c r="K1852" s="115" t="str">
        <f t="shared" si="28"/>
        <v/>
      </c>
      <c r="L1852" s="114"/>
    </row>
    <row r="1853" spans="1:12" ht="15" customHeight="1" x14ac:dyDescent="0.25">
      <c r="A1853" s="120" t="s">
        <v>451</v>
      </c>
      <c r="B1853" s="119" t="s">
        <v>448</v>
      </c>
      <c r="C1853" s="119" t="s">
        <v>447</v>
      </c>
      <c r="D1853" s="119" t="s">
        <v>285</v>
      </c>
      <c r="E1853" s="119" t="s">
        <v>359</v>
      </c>
      <c r="F1853" s="118" t="s">
        <v>373</v>
      </c>
      <c r="G1853" s="117">
        <v>49.4</v>
      </c>
      <c r="H1853" s="117">
        <v>42</v>
      </c>
      <c r="I1853" s="117">
        <v>1</v>
      </c>
      <c r="J1853" s="116">
        <v>23</v>
      </c>
      <c r="K1853" s="115" t="str">
        <f t="shared" si="28"/>
        <v/>
      </c>
      <c r="L1853" s="114"/>
    </row>
    <row r="1854" spans="1:12" ht="15" customHeight="1" x14ac:dyDescent="0.25">
      <c r="A1854" s="120" t="s">
        <v>450</v>
      </c>
      <c r="B1854" s="119" t="s">
        <v>448</v>
      </c>
      <c r="C1854" s="119" t="s">
        <v>447</v>
      </c>
      <c r="D1854" s="119" t="s">
        <v>285</v>
      </c>
      <c r="E1854" s="119" t="s">
        <v>319</v>
      </c>
      <c r="F1854" s="118" t="s">
        <v>373</v>
      </c>
      <c r="G1854" s="117">
        <v>36.9</v>
      </c>
      <c r="H1854" s="117">
        <v>31.4</v>
      </c>
      <c r="I1854" s="117">
        <v>1</v>
      </c>
      <c r="J1854" s="116">
        <v>174</v>
      </c>
      <c r="K1854" s="115" t="str">
        <f t="shared" si="28"/>
        <v/>
      </c>
      <c r="L1854" s="114"/>
    </row>
    <row r="1855" spans="1:12" ht="15" customHeight="1" x14ac:dyDescent="0.25">
      <c r="A1855" s="120" t="s">
        <v>449</v>
      </c>
      <c r="B1855" s="119" t="s">
        <v>448</v>
      </c>
      <c r="C1855" s="119" t="s">
        <v>447</v>
      </c>
      <c r="D1855" s="119" t="s">
        <v>285</v>
      </c>
      <c r="E1855" s="119" t="s">
        <v>291</v>
      </c>
      <c r="F1855" s="118" t="s">
        <v>373</v>
      </c>
      <c r="G1855" s="117">
        <v>32.549999999999997</v>
      </c>
      <c r="H1855" s="117">
        <v>27.7</v>
      </c>
      <c r="I1855" s="117">
        <v>1</v>
      </c>
      <c r="J1855" s="116">
        <v>91</v>
      </c>
      <c r="K1855" s="115" t="str">
        <f t="shared" si="28"/>
        <v/>
      </c>
      <c r="L1855" s="114"/>
    </row>
    <row r="1856" spans="1:12" ht="15" customHeight="1" x14ac:dyDescent="0.25">
      <c r="A1856" s="120" t="s">
        <v>446</v>
      </c>
      <c r="B1856" s="119" t="s">
        <v>441</v>
      </c>
      <c r="C1856" s="119" t="s">
        <v>440</v>
      </c>
      <c r="D1856" s="119" t="s">
        <v>285</v>
      </c>
      <c r="E1856" s="119" t="s">
        <v>301</v>
      </c>
      <c r="F1856" s="118" t="s">
        <v>373</v>
      </c>
      <c r="G1856" s="117">
        <v>59.25</v>
      </c>
      <c r="H1856" s="117">
        <v>50.4</v>
      </c>
      <c r="I1856" s="117">
        <v>1.75</v>
      </c>
      <c r="J1856" s="116">
        <v>15</v>
      </c>
      <c r="K1856" s="115" t="str">
        <f t="shared" si="28"/>
        <v/>
      </c>
      <c r="L1856" s="114"/>
    </row>
    <row r="1857" spans="1:12" ht="15" customHeight="1" x14ac:dyDescent="0.25">
      <c r="A1857" s="120" t="s">
        <v>445</v>
      </c>
      <c r="B1857" s="119" t="s">
        <v>441</v>
      </c>
      <c r="C1857" s="119" t="s">
        <v>440</v>
      </c>
      <c r="D1857" s="119" t="s">
        <v>285</v>
      </c>
      <c r="E1857" s="119" t="s">
        <v>359</v>
      </c>
      <c r="F1857" s="118" t="s">
        <v>373</v>
      </c>
      <c r="G1857" s="117">
        <v>44.7</v>
      </c>
      <c r="H1857" s="117">
        <v>38</v>
      </c>
      <c r="I1857" s="117">
        <v>1.75</v>
      </c>
      <c r="J1857" s="116">
        <v>16</v>
      </c>
      <c r="K1857" s="115" t="str">
        <f t="shared" si="28"/>
        <v/>
      </c>
      <c r="L1857" s="114"/>
    </row>
    <row r="1858" spans="1:12" ht="15" customHeight="1" x14ac:dyDescent="0.25">
      <c r="A1858" s="120" t="s">
        <v>444</v>
      </c>
      <c r="B1858" s="119" t="s">
        <v>441</v>
      </c>
      <c r="C1858" s="119" t="s">
        <v>440</v>
      </c>
      <c r="D1858" s="119" t="s">
        <v>285</v>
      </c>
      <c r="E1858" s="119" t="s">
        <v>287</v>
      </c>
      <c r="F1858" s="118" t="s">
        <v>373</v>
      </c>
      <c r="G1858" s="117">
        <v>32.700000000000003</v>
      </c>
      <c r="H1858" s="117">
        <v>27.8</v>
      </c>
      <c r="I1858" s="117">
        <v>1.75</v>
      </c>
      <c r="J1858" s="116">
        <v>130</v>
      </c>
      <c r="K1858" s="115" t="str">
        <f t="shared" si="28"/>
        <v/>
      </c>
      <c r="L1858" s="114"/>
    </row>
    <row r="1859" spans="1:12" ht="15" customHeight="1" x14ac:dyDescent="0.25">
      <c r="A1859" s="120" t="s">
        <v>443</v>
      </c>
      <c r="B1859" s="119" t="s">
        <v>441</v>
      </c>
      <c r="C1859" s="119" t="s">
        <v>440</v>
      </c>
      <c r="D1859" s="119" t="s">
        <v>285</v>
      </c>
      <c r="E1859" s="119" t="s">
        <v>315</v>
      </c>
      <c r="F1859" s="118" t="s">
        <v>373</v>
      </c>
      <c r="G1859" s="117">
        <v>28.05</v>
      </c>
      <c r="H1859" s="117">
        <v>23.85</v>
      </c>
      <c r="I1859" s="117">
        <v>1.75</v>
      </c>
      <c r="J1859" s="116">
        <v>39</v>
      </c>
      <c r="K1859" s="115" t="str">
        <f t="shared" si="28"/>
        <v/>
      </c>
      <c r="L1859" s="114"/>
    </row>
    <row r="1860" spans="1:12" ht="15" customHeight="1" x14ac:dyDescent="0.25">
      <c r="A1860" s="120" t="s">
        <v>442</v>
      </c>
      <c r="B1860" s="119" t="s">
        <v>441</v>
      </c>
      <c r="C1860" s="119" t="s">
        <v>440</v>
      </c>
      <c r="D1860" s="119" t="s">
        <v>285</v>
      </c>
      <c r="E1860" s="119" t="s">
        <v>311</v>
      </c>
      <c r="F1860" s="118" t="s">
        <v>373</v>
      </c>
      <c r="G1860" s="117">
        <v>22.35</v>
      </c>
      <c r="H1860" s="117">
        <v>19</v>
      </c>
      <c r="I1860" s="117">
        <v>1.75</v>
      </c>
      <c r="J1860" s="116">
        <v>16</v>
      </c>
      <c r="K1860" s="115" t="str">
        <f t="shared" si="28"/>
        <v/>
      </c>
      <c r="L1860" s="114"/>
    </row>
    <row r="1861" spans="1:12" ht="15" customHeight="1" x14ac:dyDescent="0.25">
      <c r="A1861" s="120" t="s">
        <v>439</v>
      </c>
      <c r="B1861" s="119" t="s">
        <v>248</v>
      </c>
      <c r="C1861" s="119" t="s">
        <v>249</v>
      </c>
      <c r="D1861" s="119" t="s">
        <v>285</v>
      </c>
      <c r="E1861" s="119" t="s">
        <v>299</v>
      </c>
      <c r="F1861" s="118" t="s">
        <v>373</v>
      </c>
      <c r="G1861" s="117">
        <v>53.7</v>
      </c>
      <c r="H1861" s="117">
        <v>45.65</v>
      </c>
      <c r="I1861" s="117"/>
      <c r="J1861" s="116">
        <v>55</v>
      </c>
      <c r="K1861" s="115" t="str">
        <f t="shared" si="28"/>
        <v/>
      </c>
      <c r="L1861" s="114"/>
    </row>
    <row r="1862" spans="1:12" ht="15" customHeight="1" x14ac:dyDescent="0.25">
      <c r="A1862" s="120" t="s">
        <v>438</v>
      </c>
      <c r="B1862" s="119" t="s">
        <v>248</v>
      </c>
      <c r="C1862" s="119" t="s">
        <v>249</v>
      </c>
      <c r="D1862" s="119" t="s">
        <v>285</v>
      </c>
      <c r="E1862" s="119" t="s">
        <v>297</v>
      </c>
      <c r="F1862" s="118" t="s">
        <v>373</v>
      </c>
      <c r="G1862" s="117">
        <v>48.8</v>
      </c>
      <c r="H1862" s="117">
        <v>41.5</v>
      </c>
      <c r="I1862" s="117"/>
      <c r="J1862" s="116">
        <v>79</v>
      </c>
      <c r="K1862" s="115" t="str">
        <f t="shared" si="28"/>
        <v/>
      </c>
      <c r="L1862" s="114"/>
    </row>
    <row r="1863" spans="1:12" ht="15" customHeight="1" x14ac:dyDescent="0.25">
      <c r="A1863" s="120" t="s">
        <v>437</v>
      </c>
      <c r="B1863" s="119" t="s">
        <v>248</v>
      </c>
      <c r="C1863" s="119" t="s">
        <v>249</v>
      </c>
      <c r="D1863" s="119" t="s">
        <v>285</v>
      </c>
      <c r="E1863" s="119" t="s">
        <v>295</v>
      </c>
      <c r="F1863" s="118" t="s">
        <v>373</v>
      </c>
      <c r="G1863" s="117">
        <v>42.85</v>
      </c>
      <c r="H1863" s="117">
        <v>36.450000000000003</v>
      </c>
      <c r="I1863" s="117"/>
      <c r="J1863" s="116">
        <v>68</v>
      </c>
      <c r="K1863" s="115" t="str">
        <f t="shared" si="28"/>
        <v/>
      </c>
      <c r="L1863" s="114"/>
    </row>
    <row r="1864" spans="1:12" ht="15" customHeight="1" x14ac:dyDescent="0.25">
      <c r="A1864" s="120" t="s">
        <v>436</v>
      </c>
      <c r="B1864" s="119" t="s">
        <v>248</v>
      </c>
      <c r="C1864" s="119" t="s">
        <v>249</v>
      </c>
      <c r="D1864" s="119" t="s">
        <v>285</v>
      </c>
      <c r="E1864" s="119" t="s">
        <v>293</v>
      </c>
      <c r="F1864" s="118" t="s">
        <v>373</v>
      </c>
      <c r="G1864" s="117">
        <v>36.049999999999997</v>
      </c>
      <c r="H1864" s="117">
        <v>30.65</v>
      </c>
      <c r="I1864" s="117"/>
      <c r="J1864" s="116">
        <v>8</v>
      </c>
      <c r="K1864" s="115" t="str">
        <f t="shared" si="28"/>
        <v/>
      </c>
      <c r="L1864" s="114"/>
    </row>
    <row r="1865" spans="1:12" ht="15" customHeight="1" x14ac:dyDescent="0.25">
      <c r="A1865" s="120" t="s">
        <v>435</v>
      </c>
      <c r="B1865" s="119" t="s">
        <v>248</v>
      </c>
      <c r="C1865" s="119" t="s">
        <v>249</v>
      </c>
      <c r="D1865" s="119" t="s">
        <v>285</v>
      </c>
      <c r="E1865" s="119" t="s">
        <v>359</v>
      </c>
      <c r="F1865" s="118" t="s">
        <v>373</v>
      </c>
      <c r="G1865" s="117">
        <v>44.7</v>
      </c>
      <c r="H1865" s="117">
        <v>38</v>
      </c>
      <c r="I1865" s="117"/>
      <c r="J1865" s="116">
        <v>9</v>
      </c>
      <c r="K1865" s="115" t="str">
        <f t="shared" si="28"/>
        <v/>
      </c>
      <c r="L1865" s="114"/>
    </row>
    <row r="1866" spans="1:12" ht="15" customHeight="1" x14ac:dyDescent="0.25">
      <c r="A1866" s="120" t="s">
        <v>434</v>
      </c>
      <c r="B1866" s="119" t="s">
        <v>248</v>
      </c>
      <c r="C1866" s="119" t="s">
        <v>249</v>
      </c>
      <c r="D1866" s="119" t="s">
        <v>285</v>
      </c>
      <c r="E1866" s="119" t="s">
        <v>357</v>
      </c>
      <c r="F1866" s="118" t="s">
        <v>373</v>
      </c>
      <c r="G1866" s="117">
        <v>43</v>
      </c>
      <c r="H1866" s="117">
        <v>36.549999999999997</v>
      </c>
      <c r="I1866" s="117"/>
      <c r="J1866" s="116">
        <v>43</v>
      </c>
      <c r="K1866" s="115" t="str">
        <f t="shared" si="28"/>
        <v/>
      </c>
      <c r="L1866" s="114"/>
    </row>
    <row r="1867" spans="1:12" ht="15" customHeight="1" x14ac:dyDescent="0.25">
      <c r="A1867" s="120" t="s">
        <v>433</v>
      </c>
      <c r="B1867" s="119" t="s">
        <v>248</v>
      </c>
      <c r="C1867" s="119" t="s">
        <v>249</v>
      </c>
      <c r="D1867" s="119" t="s">
        <v>285</v>
      </c>
      <c r="E1867" s="119" t="s">
        <v>319</v>
      </c>
      <c r="F1867" s="118" t="s">
        <v>373</v>
      </c>
      <c r="G1867" s="117">
        <v>40.549999999999997</v>
      </c>
      <c r="H1867" s="117">
        <v>34.5</v>
      </c>
      <c r="I1867" s="117"/>
      <c r="J1867" s="116">
        <v>120</v>
      </c>
      <c r="K1867" s="115" t="str">
        <f t="shared" ref="K1867:K1930" si="29">IF(L1867="","",IF(L1867&lt;50,G1867-($K$9*G1867),IF(L1867&gt;=50,H1867-($K$9*H1867))))</f>
        <v/>
      </c>
      <c r="L1867" s="114"/>
    </row>
    <row r="1868" spans="1:12" ht="15" customHeight="1" x14ac:dyDescent="0.25">
      <c r="A1868" s="120" t="s">
        <v>432</v>
      </c>
      <c r="B1868" s="119" t="s">
        <v>248</v>
      </c>
      <c r="C1868" s="119" t="s">
        <v>249</v>
      </c>
      <c r="D1868" s="119" t="s">
        <v>285</v>
      </c>
      <c r="E1868" s="119" t="s">
        <v>291</v>
      </c>
      <c r="F1868" s="118" t="s">
        <v>373</v>
      </c>
      <c r="G1868" s="117">
        <v>37.049999999999997</v>
      </c>
      <c r="H1868" s="117">
        <v>31.5</v>
      </c>
      <c r="I1868" s="117"/>
      <c r="J1868" s="116">
        <v>113</v>
      </c>
      <c r="K1868" s="115" t="str">
        <f t="shared" si="29"/>
        <v/>
      </c>
      <c r="L1868" s="114"/>
    </row>
    <row r="1869" spans="1:12" ht="15" customHeight="1" x14ac:dyDescent="0.25">
      <c r="A1869" s="120" t="s">
        <v>431</v>
      </c>
      <c r="B1869" s="119" t="s">
        <v>248</v>
      </c>
      <c r="C1869" s="119" t="s">
        <v>249</v>
      </c>
      <c r="D1869" s="119" t="s">
        <v>285</v>
      </c>
      <c r="E1869" s="119" t="s">
        <v>287</v>
      </c>
      <c r="F1869" s="118" t="s">
        <v>373</v>
      </c>
      <c r="G1869" s="117">
        <v>32.700000000000003</v>
      </c>
      <c r="H1869" s="117">
        <v>27.8</v>
      </c>
      <c r="I1869" s="117"/>
      <c r="J1869" s="116">
        <v>50</v>
      </c>
      <c r="K1869" s="115" t="str">
        <f t="shared" si="29"/>
        <v/>
      </c>
      <c r="L1869" s="114"/>
    </row>
    <row r="1870" spans="1:12" ht="15" customHeight="1" x14ac:dyDescent="0.25">
      <c r="A1870" s="120" t="s">
        <v>430</v>
      </c>
      <c r="B1870" s="119" t="s">
        <v>248</v>
      </c>
      <c r="C1870" s="119" t="s">
        <v>249</v>
      </c>
      <c r="D1870" s="119" t="s">
        <v>285</v>
      </c>
      <c r="E1870" s="119" t="s">
        <v>315</v>
      </c>
      <c r="F1870" s="118" t="s">
        <v>373</v>
      </c>
      <c r="G1870" s="117">
        <v>28.05</v>
      </c>
      <c r="H1870" s="117">
        <v>23.85</v>
      </c>
      <c r="I1870" s="117"/>
      <c r="J1870" s="116">
        <v>44</v>
      </c>
      <c r="K1870" s="115" t="str">
        <f t="shared" si="29"/>
        <v/>
      </c>
      <c r="L1870" s="114"/>
    </row>
    <row r="1871" spans="1:12" ht="15" customHeight="1" x14ac:dyDescent="0.25">
      <c r="A1871" s="120" t="s">
        <v>429</v>
      </c>
      <c r="B1871" s="119" t="s">
        <v>248</v>
      </c>
      <c r="C1871" s="119" t="s">
        <v>249</v>
      </c>
      <c r="D1871" s="119" t="s">
        <v>285</v>
      </c>
      <c r="E1871" s="119" t="s">
        <v>311</v>
      </c>
      <c r="F1871" s="118" t="s">
        <v>373</v>
      </c>
      <c r="G1871" s="117">
        <v>22.35</v>
      </c>
      <c r="H1871" s="117">
        <v>19</v>
      </c>
      <c r="I1871" s="117"/>
      <c r="J1871" s="116">
        <v>51</v>
      </c>
      <c r="K1871" s="115" t="str">
        <f t="shared" si="29"/>
        <v/>
      </c>
      <c r="L1871" s="114"/>
    </row>
    <row r="1872" spans="1:12" ht="15" customHeight="1" x14ac:dyDescent="0.25">
      <c r="A1872" s="120" t="s">
        <v>428</v>
      </c>
      <c r="B1872" s="119" t="s">
        <v>248</v>
      </c>
      <c r="C1872" s="119" t="s">
        <v>249</v>
      </c>
      <c r="D1872" s="119" t="s">
        <v>285</v>
      </c>
      <c r="E1872" s="119" t="s">
        <v>305</v>
      </c>
      <c r="F1872" s="118" t="s">
        <v>373</v>
      </c>
      <c r="G1872" s="117">
        <v>16.399999999999999</v>
      </c>
      <c r="H1872" s="117">
        <v>13.95</v>
      </c>
      <c r="I1872" s="117"/>
      <c r="J1872" s="116">
        <v>17</v>
      </c>
      <c r="K1872" s="115" t="str">
        <f t="shared" si="29"/>
        <v/>
      </c>
      <c r="L1872" s="114"/>
    </row>
    <row r="1873" spans="1:12" ht="15" customHeight="1" x14ac:dyDescent="0.25">
      <c r="A1873" s="120" t="s">
        <v>427</v>
      </c>
      <c r="B1873" s="119" t="s">
        <v>243</v>
      </c>
      <c r="C1873" s="119" t="s">
        <v>244</v>
      </c>
      <c r="D1873" s="119" t="s">
        <v>285</v>
      </c>
      <c r="E1873" s="119" t="s">
        <v>426</v>
      </c>
      <c r="F1873" s="118" t="s">
        <v>373</v>
      </c>
      <c r="G1873" s="117">
        <v>67.400000000000006</v>
      </c>
      <c r="H1873" s="117">
        <v>57.3</v>
      </c>
      <c r="I1873" s="117"/>
      <c r="J1873" s="116">
        <v>35</v>
      </c>
      <c r="K1873" s="115" t="str">
        <f t="shared" si="29"/>
        <v/>
      </c>
      <c r="L1873" s="114"/>
    </row>
    <row r="1874" spans="1:12" ht="15" customHeight="1" x14ac:dyDescent="0.25">
      <c r="A1874" s="120" t="s">
        <v>425</v>
      </c>
      <c r="B1874" s="119" t="s">
        <v>243</v>
      </c>
      <c r="C1874" s="119" t="s">
        <v>244</v>
      </c>
      <c r="D1874" s="119" t="s">
        <v>285</v>
      </c>
      <c r="E1874" s="119" t="s">
        <v>371</v>
      </c>
      <c r="F1874" s="118" t="s">
        <v>373</v>
      </c>
      <c r="G1874" s="117">
        <v>63.75</v>
      </c>
      <c r="H1874" s="117">
        <v>54.2</v>
      </c>
      <c r="I1874" s="117"/>
      <c r="J1874" s="116">
        <v>21</v>
      </c>
      <c r="K1874" s="115" t="str">
        <f t="shared" si="29"/>
        <v/>
      </c>
      <c r="L1874" s="114"/>
    </row>
    <row r="1875" spans="1:12" ht="15" customHeight="1" x14ac:dyDescent="0.25">
      <c r="A1875" s="120" t="s">
        <v>424</v>
      </c>
      <c r="B1875" s="119" t="s">
        <v>243</v>
      </c>
      <c r="C1875" s="119" t="s">
        <v>244</v>
      </c>
      <c r="D1875" s="119" t="s">
        <v>285</v>
      </c>
      <c r="E1875" s="119" t="s">
        <v>303</v>
      </c>
      <c r="F1875" s="118" t="s">
        <v>373</v>
      </c>
      <c r="G1875" s="117">
        <v>60.25</v>
      </c>
      <c r="H1875" s="117">
        <v>51.25</v>
      </c>
      <c r="I1875" s="117"/>
      <c r="J1875" s="116">
        <v>79</v>
      </c>
      <c r="K1875" s="115" t="str">
        <f t="shared" si="29"/>
        <v/>
      </c>
      <c r="L1875" s="114"/>
    </row>
    <row r="1876" spans="1:12" ht="15" customHeight="1" x14ac:dyDescent="0.25">
      <c r="A1876" s="120" t="s">
        <v>423</v>
      </c>
      <c r="B1876" s="119" t="s">
        <v>243</v>
      </c>
      <c r="C1876" s="119" t="s">
        <v>244</v>
      </c>
      <c r="D1876" s="119" t="s">
        <v>285</v>
      </c>
      <c r="E1876" s="119" t="s">
        <v>299</v>
      </c>
      <c r="F1876" s="118" t="s">
        <v>373</v>
      </c>
      <c r="G1876" s="117">
        <v>51.7</v>
      </c>
      <c r="H1876" s="117">
        <v>43.95</v>
      </c>
      <c r="I1876" s="117"/>
      <c r="J1876" s="116">
        <v>222</v>
      </c>
      <c r="K1876" s="115" t="str">
        <f t="shared" si="29"/>
        <v/>
      </c>
      <c r="L1876" s="114"/>
    </row>
    <row r="1877" spans="1:12" ht="15" customHeight="1" x14ac:dyDescent="0.25">
      <c r="A1877" s="120" t="s">
        <v>422</v>
      </c>
      <c r="B1877" s="119" t="s">
        <v>243</v>
      </c>
      <c r="C1877" s="119" t="s">
        <v>244</v>
      </c>
      <c r="D1877" s="119" t="s">
        <v>285</v>
      </c>
      <c r="E1877" s="119" t="s">
        <v>297</v>
      </c>
      <c r="F1877" s="118" t="s">
        <v>373</v>
      </c>
      <c r="G1877" s="117">
        <v>47</v>
      </c>
      <c r="H1877" s="117">
        <v>39.950000000000003</v>
      </c>
      <c r="I1877" s="117"/>
      <c r="J1877" s="116">
        <v>118</v>
      </c>
      <c r="K1877" s="115" t="str">
        <f t="shared" si="29"/>
        <v/>
      </c>
      <c r="L1877" s="114"/>
    </row>
    <row r="1878" spans="1:12" ht="15" customHeight="1" x14ac:dyDescent="0.25">
      <c r="A1878" s="120" t="s">
        <v>421</v>
      </c>
      <c r="B1878" s="119" t="s">
        <v>243</v>
      </c>
      <c r="C1878" s="119" t="s">
        <v>244</v>
      </c>
      <c r="D1878" s="119" t="s">
        <v>285</v>
      </c>
      <c r="E1878" s="119" t="s">
        <v>359</v>
      </c>
      <c r="F1878" s="118" t="s">
        <v>373</v>
      </c>
      <c r="G1878" s="117">
        <v>43.1</v>
      </c>
      <c r="H1878" s="117">
        <v>36.65</v>
      </c>
      <c r="I1878" s="117"/>
      <c r="J1878" s="116">
        <v>27</v>
      </c>
      <c r="K1878" s="115" t="str">
        <f t="shared" si="29"/>
        <v/>
      </c>
      <c r="L1878" s="114"/>
    </row>
    <row r="1879" spans="1:12" ht="15" customHeight="1" x14ac:dyDescent="0.25">
      <c r="A1879" s="120" t="s">
        <v>420</v>
      </c>
      <c r="B1879" s="119" t="s">
        <v>243</v>
      </c>
      <c r="C1879" s="119" t="s">
        <v>244</v>
      </c>
      <c r="D1879" s="119" t="s">
        <v>285</v>
      </c>
      <c r="E1879" s="119" t="s">
        <v>319</v>
      </c>
      <c r="F1879" s="118" t="s">
        <v>373</v>
      </c>
      <c r="G1879" s="117">
        <v>39.700000000000003</v>
      </c>
      <c r="H1879" s="117">
        <v>33.75</v>
      </c>
      <c r="I1879" s="117"/>
      <c r="J1879" s="116">
        <v>90</v>
      </c>
      <c r="K1879" s="115" t="str">
        <f t="shared" si="29"/>
        <v/>
      </c>
      <c r="L1879" s="114"/>
    </row>
    <row r="1880" spans="1:12" ht="15" customHeight="1" x14ac:dyDescent="0.25">
      <c r="A1880" s="120" t="s">
        <v>419</v>
      </c>
      <c r="B1880" s="119" t="s">
        <v>243</v>
      </c>
      <c r="C1880" s="119" t="s">
        <v>244</v>
      </c>
      <c r="D1880" s="119" t="s">
        <v>285</v>
      </c>
      <c r="E1880" s="119" t="s">
        <v>291</v>
      </c>
      <c r="F1880" s="118" t="s">
        <v>373</v>
      </c>
      <c r="G1880" s="117">
        <v>35.700000000000003</v>
      </c>
      <c r="H1880" s="117">
        <v>30.35</v>
      </c>
      <c r="I1880" s="117"/>
      <c r="J1880" s="116">
        <v>23</v>
      </c>
      <c r="K1880" s="115" t="str">
        <f t="shared" si="29"/>
        <v/>
      </c>
      <c r="L1880" s="114"/>
    </row>
    <row r="1881" spans="1:12" ht="15" customHeight="1" x14ac:dyDescent="0.25">
      <c r="A1881" s="120" t="s">
        <v>418</v>
      </c>
      <c r="B1881" s="119" t="s">
        <v>243</v>
      </c>
      <c r="C1881" s="119" t="s">
        <v>244</v>
      </c>
      <c r="D1881" s="119" t="s">
        <v>285</v>
      </c>
      <c r="E1881" s="119" t="s">
        <v>287</v>
      </c>
      <c r="F1881" s="118" t="s">
        <v>373</v>
      </c>
      <c r="G1881" s="117">
        <v>31.5</v>
      </c>
      <c r="H1881" s="117">
        <v>26.8</v>
      </c>
      <c r="I1881" s="117"/>
      <c r="J1881" s="116">
        <v>73</v>
      </c>
      <c r="K1881" s="115" t="str">
        <f t="shared" si="29"/>
        <v/>
      </c>
      <c r="L1881" s="114"/>
    </row>
    <row r="1882" spans="1:12" ht="15" customHeight="1" x14ac:dyDescent="0.25">
      <c r="A1882" s="120" t="s">
        <v>417</v>
      </c>
      <c r="B1882" s="119" t="s">
        <v>243</v>
      </c>
      <c r="C1882" s="119" t="s">
        <v>244</v>
      </c>
      <c r="D1882" s="119" t="s">
        <v>285</v>
      </c>
      <c r="E1882" s="119" t="s">
        <v>311</v>
      </c>
      <c r="F1882" s="118" t="s">
        <v>373</v>
      </c>
      <c r="G1882" s="117">
        <v>21.4</v>
      </c>
      <c r="H1882" s="117">
        <v>18.2</v>
      </c>
      <c r="I1882" s="117"/>
      <c r="J1882" s="116">
        <v>23</v>
      </c>
      <c r="K1882" s="115" t="str">
        <f t="shared" si="29"/>
        <v/>
      </c>
      <c r="L1882" s="114"/>
    </row>
    <row r="1883" spans="1:12" ht="15" customHeight="1" x14ac:dyDescent="0.25">
      <c r="A1883" s="120" t="s">
        <v>416</v>
      </c>
      <c r="B1883" s="119" t="s">
        <v>257</v>
      </c>
      <c r="C1883" s="119" t="s">
        <v>258</v>
      </c>
      <c r="D1883" s="119" t="s">
        <v>285</v>
      </c>
      <c r="E1883" s="119" t="s">
        <v>299</v>
      </c>
      <c r="F1883" s="118" t="s">
        <v>373</v>
      </c>
      <c r="G1883" s="117">
        <v>51.7</v>
      </c>
      <c r="H1883" s="117">
        <v>43.95</v>
      </c>
      <c r="I1883" s="117"/>
      <c r="J1883" s="116">
        <v>30</v>
      </c>
      <c r="K1883" s="115" t="str">
        <f t="shared" si="29"/>
        <v/>
      </c>
      <c r="L1883" s="114"/>
    </row>
    <row r="1884" spans="1:12" ht="15" customHeight="1" x14ac:dyDescent="0.25">
      <c r="A1884" s="120" t="s">
        <v>415</v>
      </c>
      <c r="B1884" s="119" t="s">
        <v>257</v>
      </c>
      <c r="C1884" s="119" t="s">
        <v>258</v>
      </c>
      <c r="D1884" s="119" t="s">
        <v>285</v>
      </c>
      <c r="E1884" s="119" t="s">
        <v>293</v>
      </c>
      <c r="F1884" s="118" t="s">
        <v>373</v>
      </c>
      <c r="G1884" s="117">
        <v>34.75</v>
      </c>
      <c r="H1884" s="117">
        <v>29.55</v>
      </c>
      <c r="I1884" s="117"/>
      <c r="J1884" s="116">
        <v>34</v>
      </c>
      <c r="K1884" s="115" t="str">
        <f t="shared" si="29"/>
        <v/>
      </c>
      <c r="L1884" s="114"/>
    </row>
    <row r="1885" spans="1:12" ht="15" customHeight="1" x14ac:dyDescent="0.25">
      <c r="A1885" s="120" t="s">
        <v>414</v>
      </c>
      <c r="B1885" s="119" t="s">
        <v>257</v>
      </c>
      <c r="C1885" s="119" t="s">
        <v>258</v>
      </c>
      <c r="D1885" s="119" t="s">
        <v>285</v>
      </c>
      <c r="E1885" s="119" t="s">
        <v>359</v>
      </c>
      <c r="F1885" s="118" t="s">
        <v>373</v>
      </c>
      <c r="G1885" s="117">
        <v>43.1</v>
      </c>
      <c r="H1885" s="117">
        <v>36.65</v>
      </c>
      <c r="I1885" s="117"/>
      <c r="J1885" s="116">
        <v>66</v>
      </c>
      <c r="K1885" s="115" t="str">
        <f t="shared" si="29"/>
        <v/>
      </c>
      <c r="L1885" s="114"/>
    </row>
    <row r="1886" spans="1:12" ht="15" customHeight="1" x14ac:dyDescent="0.25">
      <c r="A1886" s="120" t="s">
        <v>413</v>
      </c>
      <c r="B1886" s="119" t="s">
        <v>257</v>
      </c>
      <c r="C1886" s="119" t="s">
        <v>258</v>
      </c>
      <c r="D1886" s="119" t="s">
        <v>285</v>
      </c>
      <c r="E1886" s="119" t="s">
        <v>319</v>
      </c>
      <c r="F1886" s="118" t="s">
        <v>373</v>
      </c>
      <c r="G1886" s="117">
        <v>39.700000000000003</v>
      </c>
      <c r="H1886" s="117">
        <v>33.75</v>
      </c>
      <c r="I1886" s="117"/>
      <c r="J1886" s="116">
        <v>500</v>
      </c>
      <c r="K1886" s="115" t="str">
        <f t="shared" si="29"/>
        <v/>
      </c>
      <c r="L1886" s="114"/>
    </row>
    <row r="1887" spans="1:12" ht="15" customHeight="1" x14ac:dyDescent="0.25">
      <c r="A1887" s="120" t="s">
        <v>412</v>
      </c>
      <c r="B1887" s="119" t="s">
        <v>257</v>
      </c>
      <c r="C1887" s="119" t="s">
        <v>258</v>
      </c>
      <c r="D1887" s="119" t="s">
        <v>285</v>
      </c>
      <c r="E1887" s="119" t="s">
        <v>291</v>
      </c>
      <c r="F1887" s="118" t="s">
        <v>373</v>
      </c>
      <c r="G1887" s="117">
        <v>35.700000000000003</v>
      </c>
      <c r="H1887" s="117">
        <v>30.35</v>
      </c>
      <c r="I1887" s="117"/>
      <c r="J1887" s="116">
        <v>397</v>
      </c>
      <c r="K1887" s="115" t="str">
        <f t="shared" si="29"/>
        <v/>
      </c>
      <c r="L1887" s="114"/>
    </row>
    <row r="1888" spans="1:12" ht="15" customHeight="1" x14ac:dyDescent="0.25">
      <c r="A1888" s="120" t="s">
        <v>411</v>
      </c>
      <c r="B1888" s="119" t="s">
        <v>257</v>
      </c>
      <c r="C1888" s="119" t="s">
        <v>258</v>
      </c>
      <c r="D1888" s="119" t="s">
        <v>285</v>
      </c>
      <c r="E1888" s="119" t="s">
        <v>287</v>
      </c>
      <c r="F1888" s="118" t="s">
        <v>373</v>
      </c>
      <c r="G1888" s="117">
        <v>31.5</v>
      </c>
      <c r="H1888" s="117">
        <v>26.8</v>
      </c>
      <c r="I1888" s="117"/>
      <c r="J1888" s="116">
        <v>132</v>
      </c>
      <c r="K1888" s="115" t="str">
        <f t="shared" si="29"/>
        <v/>
      </c>
      <c r="L1888" s="114"/>
    </row>
    <row r="1889" spans="1:12" ht="15" customHeight="1" x14ac:dyDescent="0.25">
      <c r="A1889" s="120" t="s">
        <v>410</v>
      </c>
      <c r="B1889" s="119" t="s">
        <v>257</v>
      </c>
      <c r="C1889" s="119" t="s">
        <v>258</v>
      </c>
      <c r="D1889" s="119" t="s">
        <v>285</v>
      </c>
      <c r="E1889" s="119" t="s">
        <v>315</v>
      </c>
      <c r="F1889" s="118" t="s">
        <v>373</v>
      </c>
      <c r="G1889" s="117">
        <v>27</v>
      </c>
      <c r="H1889" s="117">
        <v>22.95</v>
      </c>
      <c r="I1889" s="117"/>
      <c r="J1889" s="116">
        <v>416</v>
      </c>
      <c r="K1889" s="115" t="str">
        <f t="shared" si="29"/>
        <v/>
      </c>
      <c r="L1889" s="114"/>
    </row>
    <row r="1890" spans="1:12" ht="15" customHeight="1" x14ac:dyDescent="0.25">
      <c r="A1890" s="120" t="s">
        <v>409</v>
      </c>
      <c r="B1890" s="119" t="s">
        <v>257</v>
      </c>
      <c r="C1890" s="119" t="s">
        <v>258</v>
      </c>
      <c r="D1890" s="119" t="s">
        <v>285</v>
      </c>
      <c r="E1890" s="119" t="s">
        <v>311</v>
      </c>
      <c r="F1890" s="118" t="s">
        <v>373</v>
      </c>
      <c r="G1890" s="117">
        <v>21.4</v>
      </c>
      <c r="H1890" s="117">
        <v>18.2</v>
      </c>
      <c r="I1890" s="117"/>
      <c r="J1890" s="116">
        <v>377</v>
      </c>
      <c r="K1890" s="115" t="str">
        <f t="shared" si="29"/>
        <v/>
      </c>
      <c r="L1890" s="114"/>
    </row>
    <row r="1891" spans="1:12" ht="15" customHeight="1" x14ac:dyDescent="0.25">
      <c r="A1891" s="120" t="s">
        <v>408</v>
      </c>
      <c r="B1891" s="119" t="s">
        <v>257</v>
      </c>
      <c r="C1891" s="119" t="s">
        <v>258</v>
      </c>
      <c r="D1891" s="119" t="s">
        <v>285</v>
      </c>
      <c r="E1891" s="119" t="s">
        <v>305</v>
      </c>
      <c r="F1891" s="118" t="s">
        <v>373</v>
      </c>
      <c r="G1891" s="117">
        <v>15.9</v>
      </c>
      <c r="H1891" s="117">
        <v>13.55</v>
      </c>
      <c r="I1891" s="117"/>
      <c r="J1891" s="116">
        <v>126</v>
      </c>
      <c r="K1891" s="115" t="str">
        <f t="shared" si="29"/>
        <v/>
      </c>
      <c r="L1891" s="114"/>
    </row>
    <row r="1892" spans="1:12" ht="15" customHeight="1" x14ac:dyDescent="0.25">
      <c r="A1892" s="120" t="s">
        <v>407</v>
      </c>
      <c r="B1892" s="119" t="s">
        <v>402</v>
      </c>
      <c r="C1892" s="119" t="s">
        <v>401</v>
      </c>
      <c r="D1892" s="119" t="s">
        <v>285</v>
      </c>
      <c r="E1892" s="119" t="s">
        <v>359</v>
      </c>
      <c r="F1892" s="118" t="s">
        <v>373</v>
      </c>
      <c r="G1892" s="117">
        <v>48.2</v>
      </c>
      <c r="H1892" s="117">
        <v>41</v>
      </c>
      <c r="I1892" s="117"/>
      <c r="J1892" s="116">
        <v>26</v>
      </c>
      <c r="K1892" s="115" t="str">
        <f t="shared" si="29"/>
        <v/>
      </c>
      <c r="L1892" s="114"/>
    </row>
    <row r="1893" spans="1:12" ht="15" customHeight="1" x14ac:dyDescent="0.25">
      <c r="A1893" s="120" t="s">
        <v>406</v>
      </c>
      <c r="B1893" s="119" t="s">
        <v>402</v>
      </c>
      <c r="C1893" s="119" t="s">
        <v>401</v>
      </c>
      <c r="D1893" s="119" t="s">
        <v>285</v>
      </c>
      <c r="E1893" s="119" t="s">
        <v>291</v>
      </c>
      <c r="F1893" s="118" t="s">
        <v>373</v>
      </c>
      <c r="G1893" s="117">
        <v>37.049999999999997</v>
      </c>
      <c r="H1893" s="117">
        <v>31.5</v>
      </c>
      <c r="I1893" s="117"/>
      <c r="J1893" s="116">
        <v>140</v>
      </c>
      <c r="K1893" s="115" t="str">
        <f t="shared" si="29"/>
        <v/>
      </c>
      <c r="L1893" s="114"/>
    </row>
    <row r="1894" spans="1:12" ht="15" customHeight="1" x14ac:dyDescent="0.25">
      <c r="A1894" s="120" t="s">
        <v>405</v>
      </c>
      <c r="B1894" s="119" t="s">
        <v>402</v>
      </c>
      <c r="C1894" s="119" t="s">
        <v>401</v>
      </c>
      <c r="D1894" s="119" t="s">
        <v>285</v>
      </c>
      <c r="E1894" s="119" t="s">
        <v>287</v>
      </c>
      <c r="F1894" s="118" t="s">
        <v>373</v>
      </c>
      <c r="G1894" s="117">
        <v>32.700000000000003</v>
      </c>
      <c r="H1894" s="117">
        <v>27.8</v>
      </c>
      <c r="I1894" s="117"/>
      <c r="J1894" s="116">
        <v>106</v>
      </c>
      <c r="K1894" s="115" t="str">
        <f t="shared" si="29"/>
        <v/>
      </c>
      <c r="L1894" s="114"/>
    </row>
    <row r="1895" spans="1:12" ht="15" customHeight="1" x14ac:dyDescent="0.25">
      <c r="A1895" s="120" t="s">
        <v>404</v>
      </c>
      <c r="B1895" s="119" t="s">
        <v>402</v>
      </c>
      <c r="C1895" s="119" t="s">
        <v>401</v>
      </c>
      <c r="D1895" s="119" t="s">
        <v>285</v>
      </c>
      <c r="E1895" s="119" t="s">
        <v>311</v>
      </c>
      <c r="F1895" s="118" t="s">
        <v>373</v>
      </c>
      <c r="G1895" s="117">
        <v>22.35</v>
      </c>
      <c r="H1895" s="117">
        <v>19</v>
      </c>
      <c r="I1895" s="117"/>
      <c r="J1895" s="116">
        <v>25</v>
      </c>
      <c r="K1895" s="115" t="str">
        <f t="shared" si="29"/>
        <v/>
      </c>
      <c r="L1895" s="114"/>
    </row>
    <row r="1896" spans="1:12" ht="15" customHeight="1" x14ac:dyDescent="0.25">
      <c r="A1896" s="120" t="s">
        <v>403</v>
      </c>
      <c r="B1896" s="119" t="s">
        <v>402</v>
      </c>
      <c r="C1896" s="119" t="s">
        <v>401</v>
      </c>
      <c r="D1896" s="119" t="s">
        <v>285</v>
      </c>
      <c r="E1896" s="119" t="s">
        <v>305</v>
      </c>
      <c r="F1896" s="118" t="s">
        <v>373</v>
      </c>
      <c r="G1896" s="117">
        <v>16.399999999999999</v>
      </c>
      <c r="H1896" s="117">
        <v>13.95</v>
      </c>
      <c r="I1896" s="117"/>
      <c r="J1896" s="116">
        <v>26</v>
      </c>
      <c r="K1896" s="115" t="str">
        <f t="shared" si="29"/>
        <v/>
      </c>
      <c r="L1896" s="114"/>
    </row>
    <row r="1897" spans="1:12" ht="15" customHeight="1" x14ac:dyDescent="0.25">
      <c r="A1897" s="120" t="s">
        <v>400</v>
      </c>
      <c r="B1897" s="119" t="s">
        <v>253</v>
      </c>
      <c r="C1897" s="119" t="s">
        <v>254</v>
      </c>
      <c r="D1897" s="119" t="s">
        <v>285</v>
      </c>
      <c r="E1897" s="119" t="s">
        <v>299</v>
      </c>
      <c r="F1897" s="118" t="s">
        <v>255</v>
      </c>
      <c r="G1897" s="117">
        <v>53.5</v>
      </c>
      <c r="H1897" s="117">
        <v>45.5</v>
      </c>
      <c r="I1897" s="117">
        <v>1.5</v>
      </c>
      <c r="J1897" s="116">
        <v>18</v>
      </c>
      <c r="K1897" s="115" t="str">
        <f t="shared" si="29"/>
        <v/>
      </c>
      <c r="L1897" s="114"/>
    </row>
    <row r="1898" spans="1:12" ht="15" customHeight="1" x14ac:dyDescent="0.25">
      <c r="A1898" s="120" t="s">
        <v>399</v>
      </c>
      <c r="B1898" s="119" t="s">
        <v>253</v>
      </c>
      <c r="C1898" s="119" t="s">
        <v>254</v>
      </c>
      <c r="D1898" s="119" t="s">
        <v>285</v>
      </c>
      <c r="E1898" s="119" t="s">
        <v>297</v>
      </c>
      <c r="F1898" s="118" t="s">
        <v>255</v>
      </c>
      <c r="G1898" s="117">
        <v>47.75</v>
      </c>
      <c r="H1898" s="117">
        <v>40.6</v>
      </c>
      <c r="I1898" s="117">
        <v>1.5</v>
      </c>
      <c r="J1898" s="116">
        <v>500</v>
      </c>
      <c r="K1898" s="115" t="str">
        <f t="shared" si="29"/>
        <v/>
      </c>
      <c r="L1898" s="114"/>
    </row>
    <row r="1899" spans="1:12" ht="15" customHeight="1" x14ac:dyDescent="0.25">
      <c r="A1899" s="120" t="s">
        <v>398</v>
      </c>
      <c r="B1899" s="119" t="s">
        <v>253</v>
      </c>
      <c r="C1899" s="119" t="s">
        <v>254</v>
      </c>
      <c r="D1899" s="119" t="s">
        <v>285</v>
      </c>
      <c r="E1899" s="119" t="s">
        <v>295</v>
      </c>
      <c r="F1899" s="118" t="s">
        <v>255</v>
      </c>
      <c r="G1899" s="117">
        <v>43</v>
      </c>
      <c r="H1899" s="117">
        <v>36.549999999999997</v>
      </c>
      <c r="I1899" s="117">
        <v>1.5</v>
      </c>
      <c r="J1899" s="116">
        <v>24</v>
      </c>
      <c r="K1899" s="115" t="str">
        <f t="shared" si="29"/>
        <v/>
      </c>
      <c r="L1899" s="114"/>
    </row>
    <row r="1900" spans="1:12" ht="15" customHeight="1" x14ac:dyDescent="0.25">
      <c r="A1900" s="120" t="s">
        <v>397</v>
      </c>
      <c r="B1900" s="119" t="s">
        <v>269</v>
      </c>
      <c r="C1900" s="119" t="s">
        <v>270</v>
      </c>
      <c r="D1900" s="119" t="s">
        <v>285</v>
      </c>
      <c r="E1900" s="119" t="s">
        <v>295</v>
      </c>
      <c r="F1900" s="118" t="s">
        <v>373</v>
      </c>
      <c r="G1900" s="117">
        <v>38.049999999999997</v>
      </c>
      <c r="H1900" s="117">
        <v>32.35</v>
      </c>
      <c r="I1900" s="117">
        <v>1</v>
      </c>
      <c r="J1900" s="116">
        <v>219</v>
      </c>
      <c r="K1900" s="115" t="str">
        <f t="shared" si="29"/>
        <v/>
      </c>
      <c r="L1900" s="114"/>
    </row>
    <row r="1901" spans="1:12" ht="15" customHeight="1" x14ac:dyDescent="0.25">
      <c r="A1901" s="120" t="s">
        <v>396</v>
      </c>
      <c r="B1901" s="119" t="s">
        <v>269</v>
      </c>
      <c r="C1901" s="119" t="s">
        <v>270</v>
      </c>
      <c r="D1901" s="119" t="s">
        <v>285</v>
      </c>
      <c r="E1901" s="119" t="s">
        <v>293</v>
      </c>
      <c r="F1901" s="118" t="s">
        <v>373</v>
      </c>
      <c r="G1901" s="117">
        <v>31.25</v>
      </c>
      <c r="H1901" s="117">
        <v>26.6</v>
      </c>
      <c r="I1901" s="117">
        <v>1</v>
      </c>
      <c r="J1901" s="116">
        <v>176</v>
      </c>
      <c r="K1901" s="115" t="str">
        <f t="shared" si="29"/>
        <v/>
      </c>
      <c r="L1901" s="114"/>
    </row>
    <row r="1902" spans="1:12" ht="15" customHeight="1" x14ac:dyDescent="0.25">
      <c r="A1902" s="120" t="s">
        <v>395</v>
      </c>
      <c r="B1902" s="119" t="s">
        <v>269</v>
      </c>
      <c r="C1902" s="119" t="s">
        <v>270</v>
      </c>
      <c r="D1902" s="119" t="s">
        <v>285</v>
      </c>
      <c r="E1902" s="119" t="s">
        <v>359</v>
      </c>
      <c r="F1902" s="118" t="s">
        <v>373</v>
      </c>
      <c r="G1902" s="117">
        <v>49.45</v>
      </c>
      <c r="H1902" s="117">
        <v>42.05</v>
      </c>
      <c r="I1902" s="117">
        <v>1</v>
      </c>
      <c r="J1902" s="116">
        <v>22</v>
      </c>
      <c r="K1902" s="115" t="str">
        <f t="shared" si="29"/>
        <v/>
      </c>
      <c r="L1902" s="114"/>
    </row>
    <row r="1903" spans="1:12" ht="15" customHeight="1" x14ac:dyDescent="0.25">
      <c r="A1903" s="120" t="s">
        <v>394</v>
      </c>
      <c r="B1903" s="119" t="s">
        <v>269</v>
      </c>
      <c r="C1903" s="119" t="s">
        <v>270</v>
      </c>
      <c r="D1903" s="119" t="s">
        <v>285</v>
      </c>
      <c r="E1903" s="119" t="s">
        <v>357</v>
      </c>
      <c r="F1903" s="118" t="s">
        <v>373</v>
      </c>
      <c r="G1903" s="117">
        <v>43.7</v>
      </c>
      <c r="H1903" s="117">
        <v>37.15</v>
      </c>
      <c r="I1903" s="117">
        <v>1</v>
      </c>
      <c r="J1903" s="116">
        <v>45</v>
      </c>
      <c r="K1903" s="115" t="str">
        <f t="shared" si="29"/>
        <v/>
      </c>
      <c r="L1903" s="114"/>
    </row>
    <row r="1904" spans="1:12" ht="15" customHeight="1" x14ac:dyDescent="0.25">
      <c r="A1904" s="120" t="s">
        <v>393</v>
      </c>
      <c r="B1904" s="119" t="s">
        <v>269</v>
      </c>
      <c r="C1904" s="119" t="s">
        <v>270</v>
      </c>
      <c r="D1904" s="119" t="s">
        <v>285</v>
      </c>
      <c r="E1904" s="119" t="s">
        <v>319</v>
      </c>
      <c r="F1904" s="118" t="s">
        <v>373</v>
      </c>
      <c r="G1904" s="117">
        <v>38.5</v>
      </c>
      <c r="H1904" s="117">
        <v>32.75</v>
      </c>
      <c r="I1904" s="117">
        <v>1</v>
      </c>
      <c r="J1904" s="116">
        <v>213</v>
      </c>
      <c r="K1904" s="115" t="str">
        <f t="shared" si="29"/>
        <v/>
      </c>
      <c r="L1904" s="114"/>
    </row>
    <row r="1905" spans="1:12" ht="15" customHeight="1" x14ac:dyDescent="0.25">
      <c r="A1905" s="120" t="s">
        <v>392</v>
      </c>
      <c r="B1905" s="119" t="s">
        <v>269</v>
      </c>
      <c r="C1905" s="119" t="s">
        <v>270</v>
      </c>
      <c r="D1905" s="119" t="s">
        <v>285</v>
      </c>
      <c r="E1905" s="119" t="s">
        <v>291</v>
      </c>
      <c r="F1905" s="118" t="s">
        <v>373</v>
      </c>
      <c r="G1905" s="117">
        <v>34.1</v>
      </c>
      <c r="H1905" s="117">
        <v>29</v>
      </c>
      <c r="I1905" s="117">
        <v>1</v>
      </c>
      <c r="J1905" s="116">
        <v>500</v>
      </c>
      <c r="K1905" s="115" t="str">
        <f t="shared" si="29"/>
        <v/>
      </c>
      <c r="L1905" s="114"/>
    </row>
    <row r="1906" spans="1:12" ht="15" customHeight="1" x14ac:dyDescent="0.25">
      <c r="A1906" s="120" t="s">
        <v>391</v>
      </c>
      <c r="B1906" s="119" t="s">
        <v>269</v>
      </c>
      <c r="C1906" s="119" t="s">
        <v>270</v>
      </c>
      <c r="D1906" s="119" t="s">
        <v>285</v>
      </c>
      <c r="E1906" s="119" t="s">
        <v>315</v>
      </c>
      <c r="F1906" s="118" t="s">
        <v>373</v>
      </c>
      <c r="G1906" s="117">
        <v>25.35</v>
      </c>
      <c r="H1906" s="117">
        <v>21.55</v>
      </c>
      <c r="I1906" s="117">
        <v>1</v>
      </c>
      <c r="J1906" s="116">
        <v>62</v>
      </c>
      <c r="K1906" s="115" t="str">
        <f t="shared" si="29"/>
        <v/>
      </c>
      <c r="L1906" s="114"/>
    </row>
    <row r="1907" spans="1:12" ht="15" customHeight="1" x14ac:dyDescent="0.25">
      <c r="A1907" s="120" t="s">
        <v>390</v>
      </c>
      <c r="B1907" s="119" t="s">
        <v>377</v>
      </c>
      <c r="C1907" s="119" t="s">
        <v>376</v>
      </c>
      <c r="D1907" s="119" t="s">
        <v>285</v>
      </c>
      <c r="E1907" s="119" t="s">
        <v>301</v>
      </c>
      <c r="F1907" s="118" t="s">
        <v>373</v>
      </c>
      <c r="G1907" s="117">
        <v>52.9</v>
      </c>
      <c r="H1907" s="117">
        <v>45</v>
      </c>
      <c r="I1907" s="117"/>
      <c r="J1907" s="116">
        <v>190</v>
      </c>
      <c r="K1907" s="115" t="str">
        <f t="shared" si="29"/>
        <v/>
      </c>
      <c r="L1907" s="114"/>
    </row>
    <row r="1908" spans="1:12" ht="15" customHeight="1" x14ac:dyDescent="0.25">
      <c r="A1908" s="120" t="s">
        <v>389</v>
      </c>
      <c r="B1908" s="119" t="s">
        <v>377</v>
      </c>
      <c r="C1908" s="119" t="s">
        <v>376</v>
      </c>
      <c r="D1908" s="119" t="s">
        <v>285</v>
      </c>
      <c r="E1908" s="119" t="s">
        <v>299</v>
      </c>
      <c r="F1908" s="118" t="s">
        <v>373</v>
      </c>
      <c r="G1908" s="117">
        <v>48.1</v>
      </c>
      <c r="H1908" s="117">
        <v>40.9</v>
      </c>
      <c r="I1908" s="117"/>
      <c r="J1908" s="116">
        <v>293</v>
      </c>
      <c r="K1908" s="115" t="str">
        <f t="shared" si="29"/>
        <v/>
      </c>
      <c r="L1908" s="114"/>
    </row>
    <row r="1909" spans="1:12" ht="15" customHeight="1" x14ac:dyDescent="0.25">
      <c r="A1909" s="120" t="s">
        <v>388</v>
      </c>
      <c r="B1909" s="119" t="s">
        <v>377</v>
      </c>
      <c r="C1909" s="119" t="s">
        <v>376</v>
      </c>
      <c r="D1909" s="119" t="s">
        <v>285</v>
      </c>
      <c r="E1909" s="119" t="s">
        <v>366</v>
      </c>
      <c r="F1909" s="118" t="s">
        <v>373</v>
      </c>
      <c r="G1909" s="117">
        <v>46.1</v>
      </c>
      <c r="H1909" s="117">
        <v>39.200000000000003</v>
      </c>
      <c r="I1909" s="117"/>
      <c r="J1909" s="116">
        <v>43</v>
      </c>
      <c r="K1909" s="115" t="str">
        <f t="shared" si="29"/>
        <v/>
      </c>
      <c r="L1909" s="114"/>
    </row>
    <row r="1910" spans="1:12" ht="15" customHeight="1" x14ac:dyDescent="0.25">
      <c r="A1910" s="120" t="s">
        <v>387</v>
      </c>
      <c r="B1910" s="119" t="s">
        <v>377</v>
      </c>
      <c r="C1910" s="119" t="s">
        <v>376</v>
      </c>
      <c r="D1910" s="119" t="s">
        <v>285</v>
      </c>
      <c r="E1910" s="119" t="s">
        <v>364</v>
      </c>
      <c r="F1910" s="118" t="s">
        <v>373</v>
      </c>
      <c r="G1910" s="117">
        <v>44.7</v>
      </c>
      <c r="H1910" s="117">
        <v>38</v>
      </c>
      <c r="I1910" s="117"/>
      <c r="J1910" s="116">
        <v>43</v>
      </c>
      <c r="K1910" s="115" t="str">
        <f t="shared" si="29"/>
        <v/>
      </c>
      <c r="L1910" s="114"/>
    </row>
    <row r="1911" spans="1:12" ht="15" customHeight="1" x14ac:dyDescent="0.25">
      <c r="A1911" s="120" t="s">
        <v>386</v>
      </c>
      <c r="B1911" s="119" t="s">
        <v>377</v>
      </c>
      <c r="C1911" s="119" t="s">
        <v>376</v>
      </c>
      <c r="D1911" s="119" t="s">
        <v>285</v>
      </c>
      <c r="E1911" s="119" t="s">
        <v>297</v>
      </c>
      <c r="F1911" s="118" t="s">
        <v>373</v>
      </c>
      <c r="G1911" s="117">
        <v>42.9</v>
      </c>
      <c r="H1911" s="117">
        <v>36.5</v>
      </c>
      <c r="I1911" s="117"/>
      <c r="J1911" s="116">
        <v>133</v>
      </c>
      <c r="K1911" s="115" t="str">
        <f t="shared" si="29"/>
        <v/>
      </c>
      <c r="L1911" s="114"/>
    </row>
    <row r="1912" spans="1:12" ht="15" customHeight="1" x14ac:dyDescent="0.25">
      <c r="A1912" s="120" t="s">
        <v>385</v>
      </c>
      <c r="B1912" s="119" t="s">
        <v>377</v>
      </c>
      <c r="C1912" s="119" t="s">
        <v>376</v>
      </c>
      <c r="D1912" s="119" t="s">
        <v>285</v>
      </c>
      <c r="E1912" s="119" t="s">
        <v>295</v>
      </c>
      <c r="F1912" s="118" t="s">
        <v>373</v>
      </c>
      <c r="G1912" s="117">
        <v>37.6</v>
      </c>
      <c r="H1912" s="117">
        <v>32</v>
      </c>
      <c r="I1912" s="117"/>
      <c r="J1912" s="116">
        <v>39</v>
      </c>
      <c r="K1912" s="115" t="str">
        <f t="shared" si="29"/>
        <v/>
      </c>
      <c r="L1912" s="114"/>
    </row>
    <row r="1913" spans="1:12" ht="15" customHeight="1" x14ac:dyDescent="0.25">
      <c r="A1913" s="120" t="s">
        <v>384</v>
      </c>
      <c r="B1913" s="119" t="s">
        <v>377</v>
      </c>
      <c r="C1913" s="119" t="s">
        <v>376</v>
      </c>
      <c r="D1913" s="119" t="s">
        <v>285</v>
      </c>
      <c r="E1913" s="119" t="s">
        <v>359</v>
      </c>
      <c r="F1913" s="118" t="s">
        <v>373</v>
      </c>
      <c r="G1913" s="117">
        <v>39.799999999999997</v>
      </c>
      <c r="H1913" s="117">
        <v>33.85</v>
      </c>
      <c r="I1913" s="117"/>
      <c r="J1913" s="116">
        <v>72</v>
      </c>
      <c r="K1913" s="115" t="str">
        <f t="shared" si="29"/>
        <v/>
      </c>
      <c r="L1913" s="114"/>
    </row>
    <row r="1914" spans="1:12" ht="15" customHeight="1" x14ac:dyDescent="0.25">
      <c r="A1914" s="120" t="s">
        <v>383</v>
      </c>
      <c r="B1914" s="119" t="s">
        <v>377</v>
      </c>
      <c r="C1914" s="119" t="s">
        <v>376</v>
      </c>
      <c r="D1914" s="119" t="s">
        <v>285</v>
      </c>
      <c r="E1914" s="119" t="s">
        <v>357</v>
      </c>
      <c r="F1914" s="118" t="s">
        <v>373</v>
      </c>
      <c r="G1914" s="117">
        <v>38</v>
      </c>
      <c r="H1914" s="117">
        <v>32.299999999999997</v>
      </c>
      <c r="I1914" s="117"/>
      <c r="J1914" s="116">
        <v>43</v>
      </c>
      <c r="K1914" s="115" t="str">
        <f t="shared" si="29"/>
        <v/>
      </c>
      <c r="L1914" s="114"/>
    </row>
    <row r="1915" spans="1:12" ht="15" customHeight="1" x14ac:dyDescent="0.25">
      <c r="A1915" s="120" t="s">
        <v>382</v>
      </c>
      <c r="B1915" s="119" t="s">
        <v>377</v>
      </c>
      <c r="C1915" s="119" t="s">
        <v>376</v>
      </c>
      <c r="D1915" s="119" t="s">
        <v>285</v>
      </c>
      <c r="E1915" s="119" t="s">
        <v>319</v>
      </c>
      <c r="F1915" s="118" t="s">
        <v>373</v>
      </c>
      <c r="G1915" s="117">
        <v>36.200000000000003</v>
      </c>
      <c r="H1915" s="117">
        <v>30.8</v>
      </c>
      <c r="I1915" s="117"/>
      <c r="J1915" s="116">
        <v>273</v>
      </c>
      <c r="K1915" s="115" t="str">
        <f t="shared" si="29"/>
        <v/>
      </c>
      <c r="L1915" s="114"/>
    </row>
    <row r="1916" spans="1:12" ht="15" customHeight="1" x14ac:dyDescent="0.25">
      <c r="A1916" s="120" t="s">
        <v>381</v>
      </c>
      <c r="B1916" s="119" t="s">
        <v>377</v>
      </c>
      <c r="C1916" s="119" t="s">
        <v>376</v>
      </c>
      <c r="D1916" s="119" t="s">
        <v>285</v>
      </c>
      <c r="E1916" s="119" t="s">
        <v>291</v>
      </c>
      <c r="F1916" s="118" t="s">
        <v>373</v>
      </c>
      <c r="G1916" s="117">
        <v>32.9</v>
      </c>
      <c r="H1916" s="117">
        <v>28</v>
      </c>
      <c r="I1916" s="117"/>
      <c r="J1916" s="116">
        <v>87</v>
      </c>
      <c r="K1916" s="115" t="str">
        <f t="shared" si="29"/>
        <v/>
      </c>
      <c r="L1916" s="114"/>
    </row>
    <row r="1917" spans="1:12" ht="15" customHeight="1" x14ac:dyDescent="0.25">
      <c r="A1917" s="120" t="s">
        <v>380</v>
      </c>
      <c r="B1917" s="119" t="s">
        <v>377</v>
      </c>
      <c r="C1917" s="119" t="s">
        <v>376</v>
      </c>
      <c r="D1917" s="119" t="s">
        <v>285</v>
      </c>
      <c r="E1917" s="119" t="s">
        <v>287</v>
      </c>
      <c r="F1917" s="118" t="s">
        <v>373</v>
      </c>
      <c r="G1917" s="117">
        <v>28.7</v>
      </c>
      <c r="H1917" s="117">
        <v>24.4</v>
      </c>
      <c r="I1917" s="117"/>
      <c r="J1917" s="116">
        <v>116</v>
      </c>
      <c r="K1917" s="115" t="str">
        <f t="shared" si="29"/>
        <v/>
      </c>
      <c r="L1917" s="114"/>
    </row>
    <row r="1918" spans="1:12" ht="15" customHeight="1" x14ac:dyDescent="0.25">
      <c r="A1918" s="120" t="s">
        <v>379</v>
      </c>
      <c r="B1918" s="119" t="s">
        <v>377</v>
      </c>
      <c r="C1918" s="119" t="s">
        <v>376</v>
      </c>
      <c r="D1918" s="119" t="s">
        <v>285</v>
      </c>
      <c r="E1918" s="119" t="s">
        <v>315</v>
      </c>
      <c r="F1918" s="118" t="s">
        <v>373</v>
      </c>
      <c r="G1918" s="117">
        <v>24.1</v>
      </c>
      <c r="H1918" s="117">
        <v>20.5</v>
      </c>
      <c r="I1918" s="117"/>
      <c r="J1918" s="116">
        <v>65</v>
      </c>
      <c r="K1918" s="115" t="str">
        <f t="shared" si="29"/>
        <v/>
      </c>
      <c r="L1918" s="114"/>
    </row>
    <row r="1919" spans="1:12" ht="15" customHeight="1" x14ac:dyDescent="0.25">
      <c r="A1919" s="120" t="s">
        <v>378</v>
      </c>
      <c r="B1919" s="119" t="s">
        <v>377</v>
      </c>
      <c r="C1919" s="119" t="s">
        <v>376</v>
      </c>
      <c r="D1919" s="119" t="s">
        <v>285</v>
      </c>
      <c r="E1919" s="119" t="s">
        <v>311</v>
      </c>
      <c r="F1919" s="118" t="s">
        <v>373</v>
      </c>
      <c r="G1919" s="117">
        <v>19.350000000000001</v>
      </c>
      <c r="H1919" s="117">
        <v>16.45</v>
      </c>
      <c r="I1919" s="117"/>
      <c r="J1919" s="116">
        <v>29</v>
      </c>
      <c r="K1919" s="115" t="str">
        <f t="shared" si="29"/>
        <v/>
      </c>
      <c r="L1919" s="114"/>
    </row>
    <row r="1920" spans="1:12" ht="15" customHeight="1" x14ac:dyDescent="0.25">
      <c r="A1920" s="120" t="s">
        <v>375</v>
      </c>
      <c r="B1920" s="119" t="s">
        <v>265</v>
      </c>
      <c r="C1920" s="119" t="s">
        <v>266</v>
      </c>
      <c r="D1920" s="119" t="s">
        <v>285</v>
      </c>
      <c r="E1920" s="119" t="s">
        <v>301</v>
      </c>
      <c r="F1920" s="118" t="s">
        <v>373</v>
      </c>
      <c r="G1920" s="117">
        <v>53</v>
      </c>
      <c r="H1920" s="117">
        <v>45.05</v>
      </c>
      <c r="I1920" s="117">
        <v>1.75</v>
      </c>
      <c r="J1920" s="116">
        <v>14</v>
      </c>
      <c r="K1920" s="115" t="str">
        <f t="shared" si="29"/>
        <v/>
      </c>
      <c r="L1920" s="114"/>
    </row>
    <row r="1921" spans="1:12" ht="15" customHeight="1" x14ac:dyDescent="0.25">
      <c r="A1921" s="120" t="s">
        <v>374</v>
      </c>
      <c r="B1921" s="119" t="s">
        <v>265</v>
      </c>
      <c r="C1921" s="119" t="s">
        <v>266</v>
      </c>
      <c r="D1921" s="119" t="s">
        <v>285</v>
      </c>
      <c r="E1921" s="119" t="s">
        <v>299</v>
      </c>
      <c r="F1921" s="118" t="s">
        <v>373</v>
      </c>
      <c r="G1921" s="117">
        <v>47.9</v>
      </c>
      <c r="H1921" s="117">
        <v>40.75</v>
      </c>
      <c r="I1921" s="117">
        <v>1.75</v>
      </c>
      <c r="J1921" s="116">
        <v>76</v>
      </c>
      <c r="K1921" s="115" t="str">
        <f t="shared" si="29"/>
        <v/>
      </c>
      <c r="L1921" s="114"/>
    </row>
    <row r="1922" spans="1:12" ht="15" customHeight="1" x14ac:dyDescent="0.25">
      <c r="A1922" s="120" t="s">
        <v>372</v>
      </c>
      <c r="B1922" s="119" t="s">
        <v>261</v>
      </c>
      <c r="C1922" s="119" t="s">
        <v>262</v>
      </c>
      <c r="D1922" s="119" t="s">
        <v>285</v>
      </c>
      <c r="E1922" s="119" t="s">
        <v>371</v>
      </c>
      <c r="F1922" s="118" t="s">
        <v>286</v>
      </c>
      <c r="G1922" s="117">
        <v>65.900000000000006</v>
      </c>
      <c r="H1922" s="117">
        <v>56.05</v>
      </c>
      <c r="I1922" s="117">
        <v>2</v>
      </c>
      <c r="J1922" s="116">
        <v>49</v>
      </c>
      <c r="K1922" s="115" t="str">
        <f t="shared" si="29"/>
        <v/>
      </c>
      <c r="L1922" s="114"/>
    </row>
    <row r="1923" spans="1:12" ht="15" customHeight="1" x14ac:dyDescent="0.25">
      <c r="A1923" s="120" t="s">
        <v>370</v>
      </c>
      <c r="B1923" s="119" t="s">
        <v>261</v>
      </c>
      <c r="C1923" s="119" t="s">
        <v>262</v>
      </c>
      <c r="D1923" s="119" t="s">
        <v>285</v>
      </c>
      <c r="E1923" s="119" t="s">
        <v>303</v>
      </c>
      <c r="F1923" s="118" t="s">
        <v>286</v>
      </c>
      <c r="G1923" s="117">
        <v>60.05</v>
      </c>
      <c r="H1923" s="117">
        <v>51.05</v>
      </c>
      <c r="I1923" s="117">
        <v>2</v>
      </c>
      <c r="J1923" s="116">
        <v>227</v>
      </c>
      <c r="K1923" s="115" t="str">
        <f t="shared" si="29"/>
        <v/>
      </c>
      <c r="L1923" s="114"/>
    </row>
    <row r="1924" spans="1:12" ht="15" customHeight="1" x14ac:dyDescent="0.25">
      <c r="A1924" s="120" t="s">
        <v>369</v>
      </c>
      <c r="B1924" s="119" t="s">
        <v>261</v>
      </c>
      <c r="C1924" s="119" t="s">
        <v>262</v>
      </c>
      <c r="D1924" s="119" t="s">
        <v>285</v>
      </c>
      <c r="E1924" s="119" t="s">
        <v>301</v>
      </c>
      <c r="F1924" s="118" t="s">
        <v>286</v>
      </c>
      <c r="G1924" s="117">
        <v>54.7</v>
      </c>
      <c r="H1924" s="117">
        <v>46.5</v>
      </c>
      <c r="I1924" s="117">
        <v>2</v>
      </c>
      <c r="J1924" s="116">
        <v>239</v>
      </c>
      <c r="K1924" s="115" t="str">
        <f t="shared" si="29"/>
        <v/>
      </c>
      <c r="L1924" s="114"/>
    </row>
    <row r="1925" spans="1:12" ht="15" customHeight="1" x14ac:dyDescent="0.25">
      <c r="A1925" s="120" t="s">
        <v>368</v>
      </c>
      <c r="B1925" s="119" t="s">
        <v>261</v>
      </c>
      <c r="C1925" s="119" t="s">
        <v>262</v>
      </c>
      <c r="D1925" s="119" t="s">
        <v>285</v>
      </c>
      <c r="E1925" s="119" t="s">
        <v>299</v>
      </c>
      <c r="F1925" s="118" t="s">
        <v>286</v>
      </c>
      <c r="G1925" s="117">
        <v>49.1</v>
      </c>
      <c r="H1925" s="117">
        <v>41.75</v>
      </c>
      <c r="I1925" s="117">
        <v>2</v>
      </c>
      <c r="J1925" s="116">
        <v>9</v>
      </c>
      <c r="K1925" s="115" t="str">
        <f t="shared" si="29"/>
        <v/>
      </c>
      <c r="L1925" s="114"/>
    </row>
    <row r="1926" spans="1:12" ht="15" customHeight="1" x14ac:dyDescent="0.25">
      <c r="A1926" s="120" t="s">
        <v>367</v>
      </c>
      <c r="B1926" s="119" t="s">
        <v>261</v>
      </c>
      <c r="C1926" s="119" t="s">
        <v>262</v>
      </c>
      <c r="D1926" s="119" t="s">
        <v>285</v>
      </c>
      <c r="E1926" s="119" t="s">
        <v>366</v>
      </c>
      <c r="F1926" s="118" t="s">
        <v>286</v>
      </c>
      <c r="G1926" s="117">
        <v>55</v>
      </c>
      <c r="H1926" s="117">
        <v>46.75</v>
      </c>
      <c r="I1926" s="117">
        <v>2</v>
      </c>
      <c r="J1926" s="116">
        <v>43</v>
      </c>
      <c r="K1926" s="115" t="str">
        <f t="shared" si="29"/>
        <v/>
      </c>
      <c r="L1926" s="114"/>
    </row>
    <row r="1927" spans="1:12" ht="15" customHeight="1" x14ac:dyDescent="0.25">
      <c r="A1927" s="120" t="s">
        <v>365</v>
      </c>
      <c r="B1927" s="119" t="s">
        <v>261</v>
      </c>
      <c r="C1927" s="119" t="s">
        <v>262</v>
      </c>
      <c r="D1927" s="119" t="s">
        <v>285</v>
      </c>
      <c r="E1927" s="119" t="s">
        <v>364</v>
      </c>
      <c r="F1927" s="118" t="s">
        <v>286</v>
      </c>
      <c r="G1927" s="117">
        <v>48.7</v>
      </c>
      <c r="H1927" s="117">
        <v>41.4</v>
      </c>
      <c r="I1927" s="117">
        <v>2</v>
      </c>
      <c r="J1927" s="116">
        <v>71</v>
      </c>
      <c r="K1927" s="115" t="str">
        <f t="shared" si="29"/>
        <v/>
      </c>
      <c r="L1927" s="114"/>
    </row>
    <row r="1928" spans="1:12" ht="15" customHeight="1" x14ac:dyDescent="0.25">
      <c r="A1928" s="120" t="s">
        <v>363</v>
      </c>
      <c r="B1928" s="119" t="s">
        <v>261</v>
      </c>
      <c r="C1928" s="119" t="s">
        <v>262</v>
      </c>
      <c r="D1928" s="119" t="s">
        <v>285</v>
      </c>
      <c r="E1928" s="119" t="s">
        <v>297</v>
      </c>
      <c r="F1928" s="118" t="s">
        <v>286</v>
      </c>
      <c r="G1928" s="117">
        <v>43.5</v>
      </c>
      <c r="H1928" s="117">
        <v>37</v>
      </c>
      <c r="I1928" s="117">
        <v>2</v>
      </c>
      <c r="J1928" s="116">
        <v>229</v>
      </c>
      <c r="K1928" s="115" t="str">
        <f t="shared" si="29"/>
        <v/>
      </c>
      <c r="L1928" s="114"/>
    </row>
    <row r="1929" spans="1:12" ht="15" customHeight="1" x14ac:dyDescent="0.25">
      <c r="A1929" s="120" t="s">
        <v>362</v>
      </c>
      <c r="B1929" s="119" t="s">
        <v>261</v>
      </c>
      <c r="C1929" s="119" t="s">
        <v>262</v>
      </c>
      <c r="D1929" s="119" t="s">
        <v>285</v>
      </c>
      <c r="E1929" s="119" t="s">
        <v>295</v>
      </c>
      <c r="F1929" s="118" t="s">
        <v>286</v>
      </c>
      <c r="G1929" s="117">
        <v>37.200000000000003</v>
      </c>
      <c r="H1929" s="117">
        <v>31.65</v>
      </c>
      <c r="I1929" s="117">
        <v>2</v>
      </c>
      <c r="J1929" s="116">
        <v>162</v>
      </c>
      <c r="K1929" s="115" t="str">
        <f t="shared" si="29"/>
        <v/>
      </c>
      <c r="L1929" s="114"/>
    </row>
    <row r="1930" spans="1:12" ht="15" customHeight="1" x14ac:dyDescent="0.25">
      <c r="A1930" s="120" t="s">
        <v>361</v>
      </c>
      <c r="B1930" s="119" t="s">
        <v>261</v>
      </c>
      <c r="C1930" s="119" t="s">
        <v>262</v>
      </c>
      <c r="D1930" s="119" t="s">
        <v>285</v>
      </c>
      <c r="E1930" s="119" t="s">
        <v>293</v>
      </c>
      <c r="F1930" s="118" t="s">
        <v>286</v>
      </c>
      <c r="G1930" s="117">
        <v>30.9</v>
      </c>
      <c r="H1930" s="117">
        <v>26.3</v>
      </c>
      <c r="I1930" s="117">
        <v>2</v>
      </c>
      <c r="J1930" s="116">
        <v>32</v>
      </c>
      <c r="K1930" s="115" t="str">
        <f t="shared" si="29"/>
        <v/>
      </c>
      <c r="L1930" s="114"/>
    </row>
    <row r="1931" spans="1:12" ht="15" customHeight="1" x14ac:dyDescent="0.25">
      <c r="A1931" s="120" t="s">
        <v>360</v>
      </c>
      <c r="B1931" s="119" t="s">
        <v>261</v>
      </c>
      <c r="C1931" s="119" t="s">
        <v>262</v>
      </c>
      <c r="D1931" s="119" t="s">
        <v>285</v>
      </c>
      <c r="E1931" s="119" t="s">
        <v>359</v>
      </c>
      <c r="F1931" s="118" t="s">
        <v>286</v>
      </c>
      <c r="G1931" s="117">
        <v>42.4</v>
      </c>
      <c r="H1931" s="117">
        <v>36.049999999999997</v>
      </c>
      <c r="I1931" s="117">
        <v>2</v>
      </c>
      <c r="J1931" s="116">
        <v>14</v>
      </c>
      <c r="K1931" s="115" t="str">
        <f t="shared" ref="K1931:K1994" si="30">IF(L1931="","",IF(L1931&lt;50,G1931-($K$9*G1931),IF(L1931&gt;=50,H1931-($K$9*H1931))))</f>
        <v/>
      </c>
      <c r="L1931" s="114"/>
    </row>
    <row r="1932" spans="1:12" ht="15" customHeight="1" x14ac:dyDescent="0.25">
      <c r="A1932" s="120" t="s">
        <v>358</v>
      </c>
      <c r="B1932" s="119" t="s">
        <v>261</v>
      </c>
      <c r="C1932" s="119" t="s">
        <v>262</v>
      </c>
      <c r="D1932" s="119" t="s">
        <v>285</v>
      </c>
      <c r="E1932" s="119" t="s">
        <v>357</v>
      </c>
      <c r="F1932" s="118" t="s">
        <v>286</v>
      </c>
      <c r="G1932" s="117">
        <v>38.15</v>
      </c>
      <c r="H1932" s="117">
        <v>32.450000000000003</v>
      </c>
      <c r="I1932" s="117">
        <v>2</v>
      </c>
      <c r="J1932" s="116">
        <v>43</v>
      </c>
      <c r="K1932" s="115" t="str">
        <f t="shared" si="30"/>
        <v/>
      </c>
      <c r="L1932" s="114"/>
    </row>
    <row r="1933" spans="1:12" ht="15" customHeight="1" x14ac:dyDescent="0.25">
      <c r="A1933" s="120" t="s">
        <v>356</v>
      </c>
      <c r="B1933" s="119" t="s">
        <v>261</v>
      </c>
      <c r="C1933" s="119" t="s">
        <v>262</v>
      </c>
      <c r="D1933" s="119" t="s">
        <v>285</v>
      </c>
      <c r="E1933" s="119" t="s">
        <v>319</v>
      </c>
      <c r="F1933" s="118" t="s">
        <v>286</v>
      </c>
      <c r="G1933" s="117">
        <v>35.4</v>
      </c>
      <c r="H1933" s="117">
        <v>30.1</v>
      </c>
      <c r="I1933" s="117">
        <v>2</v>
      </c>
      <c r="J1933" s="116">
        <v>199</v>
      </c>
      <c r="K1933" s="115" t="str">
        <f t="shared" si="30"/>
        <v/>
      </c>
      <c r="L1933" s="114"/>
    </row>
    <row r="1934" spans="1:12" ht="15" customHeight="1" x14ac:dyDescent="0.25">
      <c r="A1934" s="120" t="s">
        <v>355</v>
      </c>
      <c r="B1934" s="119" t="s">
        <v>261</v>
      </c>
      <c r="C1934" s="119" t="s">
        <v>262</v>
      </c>
      <c r="D1934" s="119" t="s">
        <v>285</v>
      </c>
      <c r="E1934" s="119" t="s">
        <v>291</v>
      </c>
      <c r="F1934" s="118" t="s">
        <v>286</v>
      </c>
      <c r="G1934" s="117">
        <v>32.799999999999997</v>
      </c>
      <c r="H1934" s="117">
        <v>27.9</v>
      </c>
      <c r="I1934" s="117">
        <v>2</v>
      </c>
      <c r="J1934" s="116">
        <v>291</v>
      </c>
      <c r="K1934" s="115" t="str">
        <f t="shared" si="30"/>
        <v/>
      </c>
      <c r="L1934" s="114"/>
    </row>
    <row r="1935" spans="1:12" ht="15" customHeight="1" x14ac:dyDescent="0.25">
      <c r="A1935" s="120" t="s">
        <v>354</v>
      </c>
      <c r="B1935" s="119" t="s">
        <v>261</v>
      </c>
      <c r="C1935" s="119" t="s">
        <v>262</v>
      </c>
      <c r="D1935" s="119" t="s">
        <v>285</v>
      </c>
      <c r="E1935" s="119" t="s">
        <v>287</v>
      </c>
      <c r="F1935" s="118" t="s">
        <v>286</v>
      </c>
      <c r="G1935" s="117">
        <v>29.4</v>
      </c>
      <c r="H1935" s="117">
        <v>25</v>
      </c>
      <c r="I1935" s="117">
        <v>2</v>
      </c>
      <c r="J1935" s="116">
        <v>313</v>
      </c>
      <c r="K1935" s="115" t="str">
        <f t="shared" si="30"/>
        <v/>
      </c>
      <c r="L1935" s="114"/>
    </row>
    <row r="1936" spans="1:12" ht="15" customHeight="1" x14ac:dyDescent="0.25">
      <c r="A1936" s="120" t="s">
        <v>353</v>
      </c>
      <c r="B1936" s="119" t="s">
        <v>261</v>
      </c>
      <c r="C1936" s="119" t="s">
        <v>262</v>
      </c>
      <c r="D1936" s="119" t="s">
        <v>285</v>
      </c>
      <c r="E1936" s="119" t="s">
        <v>315</v>
      </c>
      <c r="F1936" s="118" t="s">
        <v>286</v>
      </c>
      <c r="G1936" s="117">
        <v>25.85</v>
      </c>
      <c r="H1936" s="117">
        <v>22</v>
      </c>
      <c r="I1936" s="117">
        <v>2</v>
      </c>
      <c r="J1936" s="116">
        <v>142</v>
      </c>
      <c r="K1936" s="115" t="str">
        <f t="shared" si="30"/>
        <v/>
      </c>
      <c r="L1936" s="114"/>
    </row>
    <row r="1937" spans="1:12" ht="15" customHeight="1" x14ac:dyDescent="0.25">
      <c r="A1937" s="120" t="s">
        <v>352</v>
      </c>
      <c r="B1937" s="119" t="s">
        <v>261</v>
      </c>
      <c r="C1937" s="119" t="s">
        <v>262</v>
      </c>
      <c r="D1937" s="119" t="s">
        <v>285</v>
      </c>
      <c r="E1937" s="119" t="s">
        <v>311</v>
      </c>
      <c r="F1937" s="118" t="s">
        <v>286</v>
      </c>
      <c r="G1937" s="117">
        <v>21.75</v>
      </c>
      <c r="H1937" s="117">
        <v>18.5</v>
      </c>
      <c r="I1937" s="117">
        <v>2</v>
      </c>
      <c r="J1937" s="116">
        <v>14</v>
      </c>
      <c r="K1937" s="115" t="str">
        <f t="shared" si="30"/>
        <v/>
      </c>
      <c r="L1937" s="114"/>
    </row>
    <row r="1938" spans="1:12" ht="15" customHeight="1" x14ac:dyDescent="0.25">
      <c r="A1938" s="120" t="s">
        <v>351</v>
      </c>
      <c r="B1938" s="119" t="s">
        <v>342</v>
      </c>
      <c r="C1938" s="119" t="s">
        <v>341</v>
      </c>
      <c r="D1938" s="119" t="s">
        <v>285</v>
      </c>
      <c r="E1938" s="119" t="s">
        <v>293</v>
      </c>
      <c r="F1938" s="118" t="s">
        <v>286</v>
      </c>
      <c r="G1938" s="117">
        <v>33.75</v>
      </c>
      <c r="H1938" s="117">
        <v>28.7</v>
      </c>
      <c r="I1938" s="117">
        <v>0.75</v>
      </c>
      <c r="J1938" s="116">
        <v>12</v>
      </c>
      <c r="K1938" s="115" t="str">
        <f t="shared" si="30"/>
        <v/>
      </c>
      <c r="L1938" s="114"/>
    </row>
    <row r="1939" spans="1:12" ht="15" customHeight="1" x14ac:dyDescent="0.25">
      <c r="A1939" s="120" t="s">
        <v>350</v>
      </c>
      <c r="B1939" s="119" t="s">
        <v>342</v>
      </c>
      <c r="C1939" s="119" t="s">
        <v>341</v>
      </c>
      <c r="D1939" s="119" t="s">
        <v>285</v>
      </c>
      <c r="E1939" s="119" t="s">
        <v>349</v>
      </c>
      <c r="F1939" s="118" t="s">
        <v>286</v>
      </c>
      <c r="G1939" s="117">
        <v>54.25</v>
      </c>
      <c r="H1939" s="117">
        <v>46.15</v>
      </c>
      <c r="I1939" s="117">
        <v>0.75</v>
      </c>
      <c r="J1939" s="116">
        <v>8</v>
      </c>
      <c r="K1939" s="115" t="str">
        <f t="shared" si="30"/>
        <v/>
      </c>
      <c r="L1939" s="114"/>
    </row>
    <row r="1940" spans="1:12" ht="15" customHeight="1" x14ac:dyDescent="0.25">
      <c r="A1940" s="120" t="s">
        <v>348</v>
      </c>
      <c r="B1940" s="119" t="s">
        <v>342</v>
      </c>
      <c r="C1940" s="119" t="s">
        <v>341</v>
      </c>
      <c r="D1940" s="119" t="s">
        <v>285</v>
      </c>
      <c r="E1940" s="119" t="s">
        <v>347</v>
      </c>
      <c r="F1940" s="118" t="s">
        <v>286</v>
      </c>
      <c r="G1940" s="117">
        <v>50.2</v>
      </c>
      <c r="H1940" s="117">
        <v>42.7</v>
      </c>
      <c r="I1940" s="117">
        <v>0.75</v>
      </c>
      <c r="J1940" s="116">
        <v>8</v>
      </c>
      <c r="K1940" s="115" t="str">
        <f t="shared" si="30"/>
        <v/>
      </c>
      <c r="L1940" s="114"/>
    </row>
    <row r="1941" spans="1:12" ht="15" customHeight="1" x14ac:dyDescent="0.25">
      <c r="A1941" s="120" t="s">
        <v>346</v>
      </c>
      <c r="B1941" s="119" t="s">
        <v>342</v>
      </c>
      <c r="C1941" s="119" t="s">
        <v>341</v>
      </c>
      <c r="D1941" s="119" t="s">
        <v>285</v>
      </c>
      <c r="E1941" s="119" t="s">
        <v>291</v>
      </c>
      <c r="F1941" s="118" t="s">
        <v>286</v>
      </c>
      <c r="G1941" s="117">
        <v>35.85</v>
      </c>
      <c r="H1941" s="117">
        <v>30.5</v>
      </c>
      <c r="I1941" s="117">
        <v>0.75</v>
      </c>
      <c r="J1941" s="116">
        <v>42</v>
      </c>
      <c r="K1941" s="115" t="str">
        <f t="shared" si="30"/>
        <v/>
      </c>
      <c r="L1941" s="114"/>
    </row>
    <row r="1942" spans="1:12" ht="15" customHeight="1" x14ac:dyDescent="0.25">
      <c r="A1942" s="120" t="s">
        <v>345</v>
      </c>
      <c r="B1942" s="119" t="s">
        <v>342</v>
      </c>
      <c r="C1942" s="119" t="s">
        <v>341</v>
      </c>
      <c r="D1942" s="119" t="s">
        <v>285</v>
      </c>
      <c r="E1942" s="119" t="s">
        <v>287</v>
      </c>
      <c r="F1942" s="118" t="s">
        <v>286</v>
      </c>
      <c r="G1942" s="117">
        <v>32.75</v>
      </c>
      <c r="H1942" s="117">
        <v>27.85</v>
      </c>
      <c r="I1942" s="117">
        <v>0.75</v>
      </c>
      <c r="J1942" s="116">
        <v>482</v>
      </c>
      <c r="K1942" s="115" t="str">
        <f t="shared" si="30"/>
        <v/>
      </c>
      <c r="L1942" s="114"/>
    </row>
    <row r="1943" spans="1:12" ht="15" customHeight="1" x14ac:dyDescent="0.25">
      <c r="A1943" s="120" t="s">
        <v>344</v>
      </c>
      <c r="B1943" s="119" t="s">
        <v>342</v>
      </c>
      <c r="C1943" s="119" t="s">
        <v>341</v>
      </c>
      <c r="D1943" s="119" t="s">
        <v>285</v>
      </c>
      <c r="E1943" s="119" t="s">
        <v>315</v>
      </c>
      <c r="F1943" s="118" t="s">
        <v>286</v>
      </c>
      <c r="G1943" s="117">
        <v>27.7</v>
      </c>
      <c r="H1943" s="117">
        <v>23.55</v>
      </c>
      <c r="I1943" s="117">
        <v>0.75</v>
      </c>
      <c r="J1943" s="116">
        <v>500</v>
      </c>
      <c r="K1943" s="115" t="str">
        <f t="shared" si="30"/>
        <v/>
      </c>
      <c r="L1943" s="114"/>
    </row>
    <row r="1944" spans="1:12" ht="15" customHeight="1" x14ac:dyDescent="0.25">
      <c r="A1944" s="120" t="s">
        <v>343</v>
      </c>
      <c r="B1944" s="119" t="s">
        <v>342</v>
      </c>
      <c r="C1944" s="119" t="s">
        <v>341</v>
      </c>
      <c r="D1944" s="119" t="s">
        <v>285</v>
      </c>
      <c r="E1944" s="119" t="s">
        <v>311</v>
      </c>
      <c r="F1944" s="118" t="s">
        <v>286</v>
      </c>
      <c r="G1944" s="117">
        <v>23.25</v>
      </c>
      <c r="H1944" s="117">
        <v>19.8</v>
      </c>
      <c r="I1944" s="117">
        <v>0.75</v>
      </c>
      <c r="J1944" s="116">
        <v>351</v>
      </c>
      <c r="K1944" s="115" t="str">
        <f t="shared" si="30"/>
        <v/>
      </c>
      <c r="L1944" s="114"/>
    </row>
    <row r="1945" spans="1:12" ht="15" customHeight="1" x14ac:dyDescent="0.25">
      <c r="A1945" s="120" t="s">
        <v>340</v>
      </c>
      <c r="B1945" s="119" t="s">
        <v>282</v>
      </c>
      <c r="C1945" s="119" t="s">
        <v>283</v>
      </c>
      <c r="D1945" s="119" t="s">
        <v>285</v>
      </c>
      <c r="E1945" s="119" t="s">
        <v>297</v>
      </c>
      <c r="F1945" s="118" t="s">
        <v>286</v>
      </c>
      <c r="G1945" s="117">
        <v>54.25</v>
      </c>
      <c r="H1945" s="117">
        <v>46.15</v>
      </c>
      <c r="I1945" s="117">
        <v>1.75</v>
      </c>
      <c r="J1945" s="116">
        <v>232</v>
      </c>
      <c r="K1945" s="115" t="str">
        <f t="shared" si="30"/>
        <v/>
      </c>
      <c r="L1945" s="114"/>
    </row>
    <row r="1946" spans="1:12" ht="15" customHeight="1" x14ac:dyDescent="0.25">
      <c r="A1946" s="120" t="s">
        <v>339</v>
      </c>
      <c r="B1946" s="119" t="s">
        <v>282</v>
      </c>
      <c r="C1946" s="119" t="s">
        <v>283</v>
      </c>
      <c r="D1946" s="119" t="s">
        <v>285</v>
      </c>
      <c r="E1946" s="119" t="s">
        <v>295</v>
      </c>
      <c r="F1946" s="118" t="s">
        <v>286</v>
      </c>
      <c r="G1946" s="117">
        <v>45.2</v>
      </c>
      <c r="H1946" s="117">
        <v>38.450000000000003</v>
      </c>
      <c r="I1946" s="117">
        <v>1.75</v>
      </c>
      <c r="J1946" s="116">
        <v>50</v>
      </c>
      <c r="K1946" s="115" t="str">
        <f t="shared" si="30"/>
        <v/>
      </c>
      <c r="L1946" s="114"/>
    </row>
    <row r="1947" spans="1:12" ht="15" customHeight="1" x14ac:dyDescent="0.25">
      <c r="A1947" s="120" t="s">
        <v>338</v>
      </c>
      <c r="B1947" s="119" t="s">
        <v>282</v>
      </c>
      <c r="C1947" s="119" t="s">
        <v>283</v>
      </c>
      <c r="D1947" s="119" t="s">
        <v>285</v>
      </c>
      <c r="E1947" s="119" t="s">
        <v>293</v>
      </c>
      <c r="F1947" s="118" t="s">
        <v>286</v>
      </c>
      <c r="G1947" s="117">
        <v>35.450000000000003</v>
      </c>
      <c r="H1947" s="117">
        <v>30.15</v>
      </c>
      <c r="I1947" s="117">
        <v>1.75</v>
      </c>
      <c r="J1947" s="116">
        <v>21</v>
      </c>
      <c r="K1947" s="115" t="str">
        <f t="shared" si="30"/>
        <v/>
      </c>
      <c r="L1947" s="114"/>
    </row>
    <row r="1948" spans="1:12" ht="15" customHeight="1" x14ac:dyDescent="0.25">
      <c r="A1948" s="120" t="s">
        <v>337</v>
      </c>
      <c r="B1948" s="119" t="s">
        <v>282</v>
      </c>
      <c r="C1948" s="119" t="s">
        <v>283</v>
      </c>
      <c r="D1948" s="119" t="s">
        <v>285</v>
      </c>
      <c r="E1948" s="119" t="s">
        <v>287</v>
      </c>
      <c r="F1948" s="118" t="s">
        <v>286</v>
      </c>
      <c r="G1948" s="117">
        <v>34.200000000000003</v>
      </c>
      <c r="H1948" s="117">
        <v>29.1</v>
      </c>
      <c r="I1948" s="117">
        <v>1.75</v>
      </c>
      <c r="J1948" s="116">
        <v>68</v>
      </c>
      <c r="K1948" s="115" t="str">
        <f t="shared" si="30"/>
        <v/>
      </c>
      <c r="L1948" s="114"/>
    </row>
    <row r="1949" spans="1:12" ht="15" customHeight="1" x14ac:dyDescent="0.25">
      <c r="A1949" s="120" t="s">
        <v>336</v>
      </c>
      <c r="B1949" s="119" t="s">
        <v>282</v>
      </c>
      <c r="C1949" s="119" t="s">
        <v>283</v>
      </c>
      <c r="D1949" s="119" t="s">
        <v>285</v>
      </c>
      <c r="E1949" s="119" t="s">
        <v>315</v>
      </c>
      <c r="F1949" s="118" t="s">
        <v>286</v>
      </c>
      <c r="G1949" s="117">
        <v>28.9</v>
      </c>
      <c r="H1949" s="117">
        <v>24.6</v>
      </c>
      <c r="I1949" s="117">
        <v>1.75</v>
      </c>
      <c r="J1949" s="116">
        <v>55</v>
      </c>
      <c r="K1949" s="115" t="str">
        <f t="shared" si="30"/>
        <v/>
      </c>
      <c r="L1949" s="114"/>
    </row>
    <row r="1950" spans="1:12" ht="15" customHeight="1" x14ac:dyDescent="0.25">
      <c r="A1950" s="120" t="s">
        <v>335</v>
      </c>
      <c r="B1950" s="119" t="s">
        <v>282</v>
      </c>
      <c r="C1950" s="119" t="s">
        <v>283</v>
      </c>
      <c r="D1950" s="119" t="s">
        <v>285</v>
      </c>
      <c r="E1950" s="119" t="s">
        <v>311</v>
      </c>
      <c r="F1950" s="118" t="s">
        <v>286</v>
      </c>
      <c r="G1950" s="117">
        <v>24.4</v>
      </c>
      <c r="H1950" s="117">
        <v>20.75</v>
      </c>
      <c r="I1950" s="117">
        <v>1.75</v>
      </c>
      <c r="J1950" s="116">
        <v>242</v>
      </c>
      <c r="K1950" s="115" t="str">
        <f t="shared" si="30"/>
        <v/>
      </c>
      <c r="L1950" s="114"/>
    </row>
    <row r="1951" spans="1:12" ht="15" customHeight="1" x14ac:dyDescent="0.25">
      <c r="A1951" s="120" t="s">
        <v>334</v>
      </c>
      <c r="B1951" s="119" t="s">
        <v>282</v>
      </c>
      <c r="C1951" s="119" t="s">
        <v>283</v>
      </c>
      <c r="D1951" s="119" t="s">
        <v>285</v>
      </c>
      <c r="E1951" s="119" t="s">
        <v>305</v>
      </c>
      <c r="F1951" s="118" t="s">
        <v>286</v>
      </c>
      <c r="G1951" s="117">
        <v>19.05</v>
      </c>
      <c r="H1951" s="117">
        <v>16.2</v>
      </c>
      <c r="I1951" s="117">
        <v>1.75</v>
      </c>
      <c r="J1951" s="116">
        <v>30</v>
      </c>
      <c r="K1951" s="115" t="str">
        <f t="shared" si="30"/>
        <v/>
      </c>
      <c r="L1951" s="114"/>
    </row>
    <row r="1952" spans="1:12" ht="15" customHeight="1" x14ac:dyDescent="0.25">
      <c r="A1952" s="120" t="s">
        <v>333</v>
      </c>
      <c r="B1952" s="119" t="s">
        <v>325</v>
      </c>
      <c r="C1952" s="119" t="s">
        <v>324</v>
      </c>
      <c r="D1952" s="119" t="s">
        <v>285</v>
      </c>
      <c r="E1952" s="119" t="s">
        <v>297</v>
      </c>
      <c r="F1952" s="118" t="s">
        <v>286</v>
      </c>
      <c r="G1952" s="117">
        <v>52.8</v>
      </c>
      <c r="H1952" s="117">
        <v>44.9</v>
      </c>
      <c r="I1952" s="117"/>
      <c r="J1952" s="116">
        <v>10</v>
      </c>
      <c r="K1952" s="115" t="str">
        <f t="shared" si="30"/>
        <v/>
      </c>
      <c r="L1952" s="114"/>
    </row>
    <row r="1953" spans="1:12" ht="15" customHeight="1" x14ac:dyDescent="0.25">
      <c r="A1953" s="120" t="s">
        <v>332</v>
      </c>
      <c r="B1953" s="119" t="s">
        <v>325</v>
      </c>
      <c r="C1953" s="119" t="s">
        <v>324</v>
      </c>
      <c r="D1953" s="119" t="s">
        <v>285</v>
      </c>
      <c r="E1953" s="119" t="s">
        <v>295</v>
      </c>
      <c r="F1953" s="118" t="s">
        <v>286</v>
      </c>
      <c r="G1953" s="117">
        <v>44.55</v>
      </c>
      <c r="H1953" s="117">
        <v>37.9</v>
      </c>
      <c r="I1953" s="117"/>
      <c r="J1953" s="116">
        <v>52</v>
      </c>
      <c r="K1953" s="115" t="str">
        <f t="shared" si="30"/>
        <v/>
      </c>
      <c r="L1953" s="114"/>
    </row>
    <row r="1954" spans="1:12" ht="15" customHeight="1" x14ac:dyDescent="0.25">
      <c r="A1954" s="120" t="s">
        <v>331</v>
      </c>
      <c r="B1954" s="119" t="s">
        <v>325</v>
      </c>
      <c r="C1954" s="119" t="s">
        <v>324</v>
      </c>
      <c r="D1954" s="119" t="s">
        <v>285</v>
      </c>
      <c r="E1954" s="119" t="s">
        <v>293</v>
      </c>
      <c r="F1954" s="118" t="s">
        <v>286</v>
      </c>
      <c r="G1954" s="117">
        <v>36.1</v>
      </c>
      <c r="H1954" s="117">
        <v>30.7</v>
      </c>
      <c r="I1954" s="117"/>
      <c r="J1954" s="116">
        <v>272</v>
      </c>
      <c r="K1954" s="115" t="str">
        <f t="shared" si="30"/>
        <v/>
      </c>
      <c r="L1954" s="114"/>
    </row>
    <row r="1955" spans="1:12" ht="15" customHeight="1" x14ac:dyDescent="0.25">
      <c r="A1955" s="120" t="s">
        <v>330</v>
      </c>
      <c r="B1955" s="119" t="s">
        <v>325</v>
      </c>
      <c r="C1955" s="119" t="s">
        <v>324</v>
      </c>
      <c r="D1955" s="119" t="s">
        <v>285</v>
      </c>
      <c r="E1955" s="119" t="s">
        <v>291</v>
      </c>
      <c r="F1955" s="118" t="s">
        <v>286</v>
      </c>
      <c r="G1955" s="117">
        <v>37.15</v>
      </c>
      <c r="H1955" s="117">
        <v>31.6</v>
      </c>
      <c r="I1955" s="117"/>
      <c r="J1955" s="116">
        <v>161</v>
      </c>
      <c r="K1955" s="115" t="str">
        <f t="shared" si="30"/>
        <v/>
      </c>
      <c r="L1955" s="114"/>
    </row>
    <row r="1956" spans="1:12" ht="15" customHeight="1" x14ac:dyDescent="0.25">
      <c r="A1956" s="120" t="s">
        <v>329</v>
      </c>
      <c r="B1956" s="119" t="s">
        <v>325</v>
      </c>
      <c r="C1956" s="119" t="s">
        <v>324</v>
      </c>
      <c r="D1956" s="119" t="s">
        <v>285</v>
      </c>
      <c r="E1956" s="119" t="s">
        <v>287</v>
      </c>
      <c r="F1956" s="118" t="s">
        <v>286</v>
      </c>
      <c r="G1956" s="117">
        <v>33.450000000000003</v>
      </c>
      <c r="H1956" s="117">
        <v>28.45</v>
      </c>
      <c r="I1956" s="117"/>
      <c r="J1956" s="116">
        <v>64</v>
      </c>
      <c r="K1956" s="115" t="str">
        <f t="shared" si="30"/>
        <v/>
      </c>
      <c r="L1956" s="114"/>
    </row>
    <row r="1957" spans="1:12" ht="15" customHeight="1" x14ac:dyDescent="0.25">
      <c r="A1957" s="120" t="s">
        <v>328</v>
      </c>
      <c r="B1957" s="119" t="s">
        <v>325</v>
      </c>
      <c r="C1957" s="119" t="s">
        <v>324</v>
      </c>
      <c r="D1957" s="119" t="s">
        <v>285</v>
      </c>
      <c r="E1957" s="119" t="s">
        <v>315</v>
      </c>
      <c r="F1957" s="118" t="s">
        <v>286</v>
      </c>
      <c r="G1957" s="117">
        <v>28.8</v>
      </c>
      <c r="H1957" s="117">
        <v>24.5</v>
      </c>
      <c r="I1957" s="117"/>
      <c r="J1957" s="116">
        <v>500</v>
      </c>
      <c r="K1957" s="115" t="str">
        <f t="shared" si="30"/>
        <v/>
      </c>
      <c r="L1957" s="114"/>
    </row>
    <row r="1958" spans="1:12" ht="15" customHeight="1" x14ac:dyDescent="0.25">
      <c r="A1958" s="120" t="s">
        <v>327</v>
      </c>
      <c r="B1958" s="119" t="s">
        <v>325</v>
      </c>
      <c r="C1958" s="119" t="s">
        <v>324</v>
      </c>
      <c r="D1958" s="119" t="s">
        <v>285</v>
      </c>
      <c r="E1958" s="119" t="s">
        <v>311</v>
      </c>
      <c r="F1958" s="118" t="s">
        <v>286</v>
      </c>
      <c r="G1958" s="117">
        <v>24.5</v>
      </c>
      <c r="H1958" s="117">
        <v>20.85</v>
      </c>
      <c r="I1958" s="117"/>
      <c r="J1958" s="116">
        <v>500</v>
      </c>
      <c r="K1958" s="115" t="str">
        <f t="shared" si="30"/>
        <v/>
      </c>
      <c r="L1958" s="114"/>
    </row>
    <row r="1959" spans="1:12" ht="15" customHeight="1" x14ac:dyDescent="0.25">
      <c r="A1959" s="120" t="s">
        <v>326</v>
      </c>
      <c r="B1959" s="119" t="s">
        <v>325</v>
      </c>
      <c r="C1959" s="119" t="s">
        <v>324</v>
      </c>
      <c r="D1959" s="119" t="s">
        <v>285</v>
      </c>
      <c r="E1959" s="119" t="s">
        <v>305</v>
      </c>
      <c r="F1959" s="118" t="s">
        <v>286</v>
      </c>
      <c r="G1959" s="117">
        <v>21</v>
      </c>
      <c r="H1959" s="117">
        <v>17.850000000000001</v>
      </c>
      <c r="I1959" s="117"/>
      <c r="J1959" s="116">
        <v>135</v>
      </c>
      <c r="K1959" s="115" t="str">
        <f t="shared" si="30"/>
        <v/>
      </c>
      <c r="L1959" s="114"/>
    </row>
    <row r="1960" spans="1:12" ht="15" customHeight="1" x14ac:dyDescent="0.25">
      <c r="A1960" s="120" t="s">
        <v>323</v>
      </c>
      <c r="B1960" s="119" t="s">
        <v>313</v>
      </c>
      <c r="C1960" s="119" t="s">
        <v>312</v>
      </c>
      <c r="D1960" s="119" t="s">
        <v>285</v>
      </c>
      <c r="E1960" s="119" t="s">
        <v>297</v>
      </c>
      <c r="F1960" s="118" t="s">
        <v>286</v>
      </c>
      <c r="G1960" s="117">
        <v>54.4</v>
      </c>
      <c r="H1960" s="117">
        <v>46.25</v>
      </c>
      <c r="I1960" s="117">
        <v>0.5</v>
      </c>
      <c r="J1960" s="116">
        <v>500</v>
      </c>
      <c r="K1960" s="115" t="str">
        <f t="shared" si="30"/>
        <v/>
      </c>
      <c r="L1960" s="114"/>
    </row>
    <row r="1961" spans="1:12" ht="15" customHeight="1" x14ac:dyDescent="0.25">
      <c r="A1961" s="120" t="s">
        <v>322</v>
      </c>
      <c r="B1961" s="119" t="s">
        <v>313</v>
      </c>
      <c r="C1961" s="119" t="s">
        <v>312</v>
      </c>
      <c r="D1961" s="119" t="s">
        <v>285</v>
      </c>
      <c r="E1961" s="119" t="s">
        <v>295</v>
      </c>
      <c r="F1961" s="118" t="s">
        <v>286</v>
      </c>
      <c r="G1961" s="117">
        <v>45.5</v>
      </c>
      <c r="H1961" s="117">
        <v>38.700000000000003</v>
      </c>
      <c r="I1961" s="117">
        <v>0.5</v>
      </c>
      <c r="J1961" s="116">
        <v>337</v>
      </c>
      <c r="K1961" s="115" t="str">
        <f t="shared" si="30"/>
        <v/>
      </c>
      <c r="L1961" s="114"/>
    </row>
    <row r="1962" spans="1:12" ht="15" customHeight="1" x14ac:dyDescent="0.25">
      <c r="A1962" s="120" t="s">
        <v>321</v>
      </c>
      <c r="B1962" s="119" t="s">
        <v>313</v>
      </c>
      <c r="C1962" s="119" t="s">
        <v>312</v>
      </c>
      <c r="D1962" s="119" t="s">
        <v>285</v>
      </c>
      <c r="E1962" s="119" t="s">
        <v>293</v>
      </c>
      <c r="F1962" s="118" t="s">
        <v>286</v>
      </c>
      <c r="G1962" s="117">
        <v>34.9</v>
      </c>
      <c r="H1962" s="117">
        <v>29.7</v>
      </c>
      <c r="I1962" s="117">
        <v>0.5</v>
      </c>
      <c r="J1962" s="116">
        <v>126</v>
      </c>
      <c r="K1962" s="115" t="str">
        <f t="shared" si="30"/>
        <v/>
      </c>
      <c r="L1962" s="114"/>
    </row>
    <row r="1963" spans="1:12" ht="15" customHeight="1" x14ac:dyDescent="0.25">
      <c r="A1963" s="120" t="s">
        <v>320</v>
      </c>
      <c r="B1963" s="119" t="s">
        <v>313</v>
      </c>
      <c r="C1963" s="119" t="s">
        <v>312</v>
      </c>
      <c r="D1963" s="119" t="s">
        <v>285</v>
      </c>
      <c r="E1963" s="119" t="s">
        <v>319</v>
      </c>
      <c r="F1963" s="118" t="s">
        <v>286</v>
      </c>
      <c r="G1963" s="117">
        <v>41.1</v>
      </c>
      <c r="H1963" s="117">
        <v>34.950000000000003</v>
      </c>
      <c r="I1963" s="117">
        <v>0.5</v>
      </c>
      <c r="J1963" s="116">
        <v>132</v>
      </c>
      <c r="K1963" s="115" t="str">
        <f t="shared" si="30"/>
        <v/>
      </c>
      <c r="L1963" s="114"/>
    </row>
    <row r="1964" spans="1:12" ht="15" customHeight="1" x14ac:dyDescent="0.25">
      <c r="A1964" s="120" t="s">
        <v>318</v>
      </c>
      <c r="B1964" s="119" t="s">
        <v>313</v>
      </c>
      <c r="C1964" s="119" t="s">
        <v>312</v>
      </c>
      <c r="D1964" s="119" t="s">
        <v>285</v>
      </c>
      <c r="E1964" s="119" t="s">
        <v>291</v>
      </c>
      <c r="F1964" s="118" t="s">
        <v>286</v>
      </c>
      <c r="G1964" s="117">
        <v>37.9</v>
      </c>
      <c r="H1964" s="117">
        <v>32.25</v>
      </c>
      <c r="I1964" s="117">
        <v>0.5</v>
      </c>
      <c r="J1964" s="116">
        <v>500</v>
      </c>
      <c r="K1964" s="115" t="str">
        <f t="shared" si="30"/>
        <v/>
      </c>
      <c r="L1964" s="114"/>
    </row>
    <row r="1965" spans="1:12" ht="15" customHeight="1" x14ac:dyDescent="0.25">
      <c r="A1965" s="120" t="s">
        <v>317</v>
      </c>
      <c r="B1965" s="119" t="s">
        <v>313</v>
      </c>
      <c r="C1965" s="119" t="s">
        <v>312</v>
      </c>
      <c r="D1965" s="119" t="s">
        <v>285</v>
      </c>
      <c r="E1965" s="119" t="s">
        <v>287</v>
      </c>
      <c r="F1965" s="118" t="s">
        <v>286</v>
      </c>
      <c r="G1965" s="117">
        <v>34.549999999999997</v>
      </c>
      <c r="H1965" s="117">
        <v>29.4</v>
      </c>
      <c r="I1965" s="117">
        <v>0.5</v>
      </c>
      <c r="J1965" s="116">
        <v>441</v>
      </c>
      <c r="K1965" s="115" t="str">
        <f t="shared" si="30"/>
        <v/>
      </c>
      <c r="L1965" s="114"/>
    </row>
    <row r="1966" spans="1:12" ht="15" customHeight="1" x14ac:dyDescent="0.25">
      <c r="A1966" s="120" t="s">
        <v>316</v>
      </c>
      <c r="B1966" s="119" t="s">
        <v>313</v>
      </c>
      <c r="C1966" s="119" t="s">
        <v>312</v>
      </c>
      <c r="D1966" s="119" t="s">
        <v>285</v>
      </c>
      <c r="E1966" s="119" t="s">
        <v>315</v>
      </c>
      <c r="F1966" s="118" t="s">
        <v>286</v>
      </c>
      <c r="G1966" s="117">
        <v>29.2</v>
      </c>
      <c r="H1966" s="117">
        <v>24.85</v>
      </c>
      <c r="I1966" s="117">
        <v>0.5</v>
      </c>
      <c r="J1966" s="116">
        <v>376</v>
      </c>
      <c r="K1966" s="115" t="str">
        <f t="shared" si="30"/>
        <v/>
      </c>
      <c r="L1966" s="114"/>
    </row>
    <row r="1967" spans="1:12" ht="15" customHeight="1" x14ac:dyDescent="0.25">
      <c r="A1967" s="120" t="s">
        <v>314</v>
      </c>
      <c r="B1967" s="119" t="s">
        <v>313</v>
      </c>
      <c r="C1967" s="119" t="s">
        <v>312</v>
      </c>
      <c r="D1967" s="119" t="s">
        <v>285</v>
      </c>
      <c r="E1967" s="119" t="s">
        <v>311</v>
      </c>
      <c r="F1967" s="118" t="s">
        <v>286</v>
      </c>
      <c r="G1967" s="117">
        <v>24.7</v>
      </c>
      <c r="H1967" s="117">
        <v>21</v>
      </c>
      <c r="I1967" s="117">
        <v>0.5</v>
      </c>
      <c r="J1967" s="116">
        <v>339</v>
      </c>
      <c r="K1967" s="115" t="str">
        <f t="shared" si="30"/>
        <v/>
      </c>
      <c r="L1967" s="114"/>
    </row>
    <row r="1968" spans="1:12" ht="15" customHeight="1" x14ac:dyDescent="0.25">
      <c r="A1968" s="120" t="s">
        <v>310</v>
      </c>
      <c r="B1968" s="119" t="s">
        <v>307</v>
      </c>
      <c r="C1968" s="119" t="s">
        <v>306</v>
      </c>
      <c r="D1968" s="119" t="s">
        <v>285</v>
      </c>
      <c r="E1968" s="119" t="s">
        <v>297</v>
      </c>
      <c r="F1968" s="118" t="s">
        <v>286</v>
      </c>
      <c r="G1968" s="117">
        <v>58.05</v>
      </c>
      <c r="H1968" s="117">
        <v>49.35</v>
      </c>
      <c r="I1968" s="117">
        <v>1.75</v>
      </c>
      <c r="J1968" s="116">
        <v>270</v>
      </c>
      <c r="K1968" s="115" t="str">
        <f t="shared" si="30"/>
        <v/>
      </c>
      <c r="L1968" s="114"/>
    </row>
    <row r="1969" spans="1:12" ht="15" customHeight="1" x14ac:dyDescent="0.25">
      <c r="A1969" s="120" t="s">
        <v>309</v>
      </c>
      <c r="B1969" s="119" t="s">
        <v>307</v>
      </c>
      <c r="C1969" s="119" t="s">
        <v>306</v>
      </c>
      <c r="D1969" s="119" t="s">
        <v>285</v>
      </c>
      <c r="E1969" s="119" t="s">
        <v>293</v>
      </c>
      <c r="F1969" s="118" t="s">
        <v>286</v>
      </c>
      <c r="G1969" s="117">
        <v>32.6</v>
      </c>
      <c r="H1969" s="117">
        <v>27.75</v>
      </c>
      <c r="I1969" s="117">
        <v>1.75</v>
      </c>
      <c r="J1969" s="116">
        <v>150</v>
      </c>
      <c r="K1969" s="115" t="str">
        <f t="shared" si="30"/>
        <v/>
      </c>
      <c r="L1969" s="114"/>
    </row>
    <row r="1970" spans="1:12" ht="15" customHeight="1" x14ac:dyDescent="0.25">
      <c r="A1970" s="120" t="s">
        <v>308</v>
      </c>
      <c r="B1970" s="119" t="s">
        <v>307</v>
      </c>
      <c r="C1970" s="119" t="s">
        <v>306</v>
      </c>
      <c r="D1970" s="119" t="s">
        <v>285</v>
      </c>
      <c r="E1970" s="119" t="s">
        <v>305</v>
      </c>
      <c r="F1970" s="118" t="s">
        <v>286</v>
      </c>
      <c r="G1970" s="117">
        <v>22.2</v>
      </c>
      <c r="H1970" s="117">
        <v>18.899999999999999</v>
      </c>
      <c r="I1970" s="117">
        <v>1.75</v>
      </c>
      <c r="J1970" s="116">
        <v>30</v>
      </c>
      <c r="K1970" s="115" t="str">
        <f t="shared" si="30"/>
        <v/>
      </c>
      <c r="L1970" s="114"/>
    </row>
    <row r="1971" spans="1:12" ht="15" customHeight="1" x14ac:dyDescent="0.25">
      <c r="A1971" s="120" t="s">
        <v>304</v>
      </c>
      <c r="B1971" s="119" t="s">
        <v>289</v>
      </c>
      <c r="C1971" s="119" t="s">
        <v>288</v>
      </c>
      <c r="D1971" s="119" t="s">
        <v>285</v>
      </c>
      <c r="E1971" s="119" t="s">
        <v>303</v>
      </c>
      <c r="F1971" s="118" t="s">
        <v>286</v>
      </c>
      <c r="G1971" s="117">
        <v>97.7</v>
      </c>
      <c r="H1971" s="117">
        <v>83.05</v>
      </c>
      <c r="I1971" s="117">
        <v>2.5</v>
      </c>
      <c r="J1971" s="116">
        <v>258</v>
      </c>
      <c r="K1971" s="115" t="str">
        <f t="shared" si="30"/>
        <v/>
      </c>
      <c r="L1971" s="114"/>
    </row>
    <row r="1972" spans="1:12" ht="15" customHeight="1" x14ac:dyDescent="0.25">
      <c r="A1972" s="120" t="s">
        <v>302</v>
      </c>
      <c r="B1972" s="119" t="s">
        <v>289</v>
      </c>
      <c r="C1972" s="119" t="s">
        <v>288</v>
      </c>
      <c r="D1972" s="119" t="s">
        <v>285</v>
      </c>
      <c r="E1972" s="119" t="s">
        <v>301</v>
      </c>
      <c r="F1972" s="118" t="s">
        <v>286</v>
      </c>
      <c r="G1972" s="117">
        <v>80.2</v>
      </c>
      <c r="H1972" s="117">
        <v>68.2</v>
      </c>
      <c r="I1972" s="117">
        <v>2.5</v>
      </c>
      <c r="J1972" s="116">
        <v>500</v>
      </c>
      <c r="K1972" s="115" t="str">
        <f t="shared" si="30"/>
        <v/>
      </c>
      <c r="L1972" s="114"/>
    </row>
    <row r="1973" spans="1:12" ht="15" customHeight="1" x14ac:dyDescent="0.25">
      <c r="A1973" s="120" t="s">
        <v>300</v>
      </c>
      <c r="B1973" s="119" t="s">
        <v>289</v>
      </c>
      <c r="C1973" s="119" t="s">
        <v>288</v>
      </c>
      <c r="D1973" s="119" t="s">
        <v>285</v>
      </c>
      <c r="E1973" s="119" t="s">
        <v>299</v>
      </c>
      <c r="F1973" s="118" t="s">
        <v>286</v>
      </c>
      <c r="G1973" s="117">
        <v>68.05</v>
      </c>
      <c r="H1973" s="117">
        <v>57.85</v>
      </c>
      <c r="I1973" s="117">
        <v>2.5</v>
      </c>
      <c r="J1973" s="116">
        <v>500</v>
      </c>
      <c r="K1973" s="115" t="str">
        <f t="shared" si="30"/>
        <v/>
      </c>
      <c r="L1973" s="114"/>
    </row>
    <row r="1974" spans="1:12" ht="15" customHeight="1" x14ac:dyDescent="0.25">
      <c r="A1974" s="120" t="s">
        <v>298</v>
      </c>
      <c r="B1974" s="119" t="s">
        <v>289</v>
      </c>
      <c r="C1974" s="119" t="s">
        <v>288</v>
      </c>
      <c r="D1974" s="119" t="s">
        <v>285</v>
      </c>
      <c r="E1974" s="119" t="s">
        <v>297</v>
      </c>
      <c r="F1974" s="118" t="s">
        <v>286</v>
      </c>
      <c r="G1974" s="117">
        <v>57</v>
      </c>
      <c r="H1974" s="117">
        <v>48.45</v>
      </c>
      <c r="I1974" s="117">
        <v>2.5</v>
      </c>
      <c r="J1974" s="116">
        <v>500</v>
      </c>
      <c r="K1974" s="115" t="str">
        <f t="shared" si="30"/>
        <v/>
      </c>
      <c r="L1974" s="114"/>
    </row>
    <row r="1975" spans="1:12" ht="15" customHeight="1" x14ac:dyDescent="0.25">
      <c r="A1975" s="120" t="s">
        <v>296</v>
      </c>
      <c r="B1975" s="119" t="s">
        <v>289</v>
      </c>
      <c r="C1975" s="119" t="s">
        <v>288</v>
      </c>
      <c r="D1975" s="119" t="s">
        <v>285</v>
      </c>
      <c r="E1975" s="119" t="s">
        <v>295</v>
      </c>
      <c r="F1975" s="118" t="s">
        <v>286</v>
      </c>
      <c r="G1975" s="117">
        <v>47.35</v>
      </c>
      <c r="H1975" s="117">
        <v>40.25</v>
      </c>
      <c r="I1975" s="117">
        <v>2.5</v>
      </c>
      <c r="J1975" s="116">
        <v>500</v>
      </c>
      <c r="K1975" s="115" t="str">
        <f t="shared" si="30"/>
        <v/>
      </c>
      <c r="L1975" s="114"/>
    </row>
    <row r="1976" spans="1:12" ht="15" customHeight="1" x14ac:dyDescent="0.25">
      <c r="A1976" s="120" t="s">
        <v>294</v>
      </c>
      <c r="B1976" s="119" t="s">
        <v>289</v>
      </c>
      <c r="C1976" s="119" t="s">
        <v>288</v>
      </c>
      <c r="D1976" s="119" t="s">
        <v>285</v>
      </c>
      <c r="E1976" s="119" t="s">
        <v>293</v>
      </c>
      <c r="F1976" s="118" t="s">
        <v>286</v>
      </c>
      <c r="G1976" s="117">
        <v>36</v>
      </c>
      <c r="H1976" s="117">
        <v>30.6</v>
      </c>
      <c r="I1976" s="117">
        <v>2.5</v>
      </c>
      <c r="J1976" s="116">
        <v>215</v>
      </c>
      <c r="K1976" s="115" t="str">
        <f t="shared" si="30"/>
        <v/>
      </c>
      <c r="L1976" s="114"/>
    </row>
    <row r="1977" spans="1:12" ht="15" customHeight="1" x14ac:dyDescent="0.25">
      <c r="A1977" s="120" t="s">
        <v>292</v>
      </c>
      <c r="B1977" s="119" t="s">
        <v>289</v>
      </c>
      <c r="C1977" s="119" t="s">
        <v>288</v>
      </c>
      <c r="D1977" s="119" t="s">
        <v>285</v>
      </c>
      <c r="E1977" s="119" t="s">
        <v>291</v>
      </c>
      <c r="F1977" s="118" t="s">
        <v>286</v>
      </c>
      <c r="G1977" s="117">
        <v>33.049999999999997</v>
      </c>
      <c r="H1977" s="117">
        <v>28.1</v>
      </c>
      <c r="I1977" s="117">
        <v>2.5</v>
      </c>
      <c r="J1977" s="116">
        <v>97</v>
      </c>
      <c r="K1977" s="115" t="str">
        <f t="shared" si="30"/>
        <v/>
      </c>
      <c r="L1977" s="114"/>
    </row>
    <row r="1978" spans="1:12" ht="15" customHeight="1" thickBot="1" x14ac:dyDescent="0.3">
      <c r="A1978" s="113" t="s">
        <v>290</v>
      </c>
      <c r="B1978" s="112" t="s">
        <v>289</v>
      </c>
      <c r="C1978" s="112" t="s">
        <v>288</v>
      </c>
      <c r="D1978" s="112" t="s">
        <v>285</v>
      </c>
      <c r="E1978" s="112" t="s">
        <v>287</v>
      </c>
      <c r="F1978" s="111" t="s">
        <v>286</v>
      </c>
      <c r="G1978" s="110">
        <v>29.9</v>
      </c>
      <c r="H1978" s="110">
        <v>25.45</v>
      </c>
      <c r="I1978" s="110">
        <v>2.5</v>
      </c>
      <c r="J1978" s="109">
        <v>107</v>
      </c>
      <c r="K1978" s="108" t="str">
        <f t="shared" si="30"/>
        <v/>
      </c>
      <c r="L1978" s="107"/>
    </row>
  </sheetData>
  <autoFilter ref="A10:L1978" xr:uid="{00000000-0009-0000-0000-000000000000}">
    <sortState xmlns:xlrd2="http://schemas.microsoft.com/office/spreadsheetml/2017/richdata2" ref="A11:L113">
      <sortCondition ref="B10:B113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C1:G1"/>
    <mergeCell ref="I1:L1"/>
    <mergeCell ref="C4:G4"/>
    <mergeCell ref="A5:B5"/>
    <mergeCell ref="C5:G5"/>
  </mergeCells>
  <conditionalFormatting sqref="A10:L10">
    <cfRule type="cellIs" dxfId="5" priority="1" stopIfTrue="1" operator="equal">
      <formula>"bud &amp; bloom"</formula>
    </cfRule>
  </conditionalFormatting>
  <hyperlinks>
    <hyperlink ref="A8" r:id="rId1" xr:uid="{EFA8EDA0-8479-4478-8683-2876311FEB6C}"/>
    <hyperlink ref="C5" r:id="rId2" display="mailto:richb@jfschmidt.com?subject=Vigor%20Liner%20Availability" xr:uid="{C6522D09-6247-4964-BF21-BB946A21F429}"/>
    <hyperlink ref="C5:G5" r:id="rId3" display="  Sam Barkley - SamB@jfschmidt.com" xr:uid="{12855C05-9C49-4FFD-8E03-6E1A1485A1C2}"/>
    <hyperlink ref="C6:G6" r:id="rId4" display="                  Jessica Hutchings - Jessicah@jfschmidt.com" xr:uid="{7FA0EB0F-9387-4FCC-9F4A-1E77F8268BE6}"/>
    <hyperlink ref="C6" r:id="rId5" display="mailto:jessicah@jfschmidt.com?subject=Vigor%20Liner%20Availability" xr:uid="{B1A3A585-B13F-4356-80D5-E7D76BBEEE6C}"/>
    <hyperlink ref="C7" r:id="rId6" display="mailto:brianm@jfschmidt.com" xr:uid="{EDFDAE36-C830-4843-827D-CEEDCF588832}"/>
    <hyperlink ref="C8:G8" r:id="rId7" display="       Cathie Bown - Cathieb@jfschmidt.com" xr:uid="{861CB62F-183D-41BE-BC99-B94DB17D7424}"/>
    <hyperlink ref="I8:L8" r:id="rId8" display="Abbreviations can be found at: https://jfss.co/sa-abbr" xr:uid="{433A99EE-FC9E-4603-A120-723C017E8603}"/>
    <hyperlink ref="H7:J7" r:id="rId9" display="Click Here for current Stock Availability" xr:uid="{C8705B4D-D202-4D18-8CE2-D03E93C46EF1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:F1980" numberStoredAsText="1"/>
  </ignoredError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8100-F165-451E-BC6E-8AB28E2B22FF}">
  <sheetPr>
    <tabColor theme="4" tint="0.79998168889431442"/>
    <outlinePr summaryBelow="0"/>
    <pageSetUpPr fitToPage="1"/>
  </sheetPr>
  <dimension ref="A1:T156"/>
  <sheetViews>
    <sheetView showGridLines="0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3.28515625" style="106" hidden="1" customWidth="1"/>
    <col min="2" max="2" width="42.28515625" style="102" customWidth="1"/>
    <col min="3" max="3" width="29.140625" style="102" customWidth="1"/>
    <col min="4" max="4" width="19.7109375" style="102" bestFit="1" customWidth="1"/>
    <col min="5" max="5" width="10.7109375" style="102" bestFit="1" customWidth="1"/>
    <col min="6" max="6" width="8.140625" style="103" bestFit="1" customWidth="1"/>
    <col min="7" max="7" width="17" style="103" customWidth="1"/>
    <col min="8" max="8" width="16.140625" style="104" bestFit="1" customWidth="1"/>
    <col min="9" max="9" width="11.140625" style="104" customWidth="1"/>
    <col min="10" max="10" width="12.28515625" style="105" bestFit="1" customWidth="1"/>
    <col min="11" max="11" width="14.85546875" style="104" customWidth="1"/>
    <col min="12" max="12" width="12.7109375" style="103" customWidth="1"/>
    <col min="13" max="16384" width="24.7109375" style="102"/>
  </cols>
  <sheetData>
    <row r="1" spans="1:20" s="161" customFormat="1" ht="42" customHeight="1" x14ac:dyDescent="0.85">
      <c r="A1" s="168"/>
      <c r="B1" s="162"/>
      <c r="C1" s="305" t="s">
        <v>2929</v>
      </c>
      <c r="D1" s="305"/>
      <c r="E1" s="306"/>
      <c r="F1" s="306"/>
      <c r="G1" s="306"/>
      <c r="H1" s="318"/>
      <c r="I1" s="318"/>
      <c r="J1" s="182"/>
      <c r="K1" s="182"/>
      <c r="L1" s="182" t="s">
        <v>5531</v>
      </c>
      <c r="M1" s="162"/>
      <c r="N1" s="162"/>
      <c r="O1" s="162"/>
      <c r="P1" s="162"/>
      <c r="Q1" s="162"/>
      <c r="R1" s="162"/>
      <c r="S1" s="162"/>
      <c r="T1" s="162"/>
    </row>
    <row r="2" spans="1:20" s="161" customFormat="1" ht="28.5" customHeight="1" x14ac:dyDescent="0.25">
      <c r="A2" s="168"/>
      <c r="B2" s="162"/>
      <c r="C2" s="167"/>
      <c r="D2" s="167"/>
      <c r="E2" s="167"/>
      <c r="F2" s="167"/>
      <c r="G2" s="167"/>
      <c r="H2" s="164"/>
      <c r="J2" s="163" t="s">
        <v>2927</v>
      </c>
      <c r="K2" s="163"/>
      <c r="L2" s="163" t="s">
        <v>2926</v>
      </c>
      <c r="M2" s="162"/>
      <c r="N2" s="162"/>
      <c r="O2" s="162"/>
      <c r="P2" s="162"/>
      <c r="Q2" s="162"/>
      <c r="R2" s="162"/>
      <c r="S2" s="162"/>
      <c r="T2" s="162"/>
    </row>
    <row r="3" spans="1:20" s="161" customFormat="1" ht="15.75" customHeight="1" x14ac:dyDescent="0.25">
      <c r="A3" s="168"/>
      <c r="B3" s="162"/>
      <c r="C3" s="167"/>
      <c r="D3" s="167"/>
      <c r="E3" s="166"/>
      <c r="F3" s="165"/>
      <c r="G3" s="165"/>
      <c r="H3" s="164"/>
      <c r="J3" s="163"/>
      <c r="K3" s="163"/>
      <c r="L3" s="163" t="s">
        <v>2925</v>
      </c>
      <c r="M3" s="162"/>
      <c r="N3" s="162"/>
      <c r="O3" s="162"/>
      <c r="P3" s="162"/>
      <c r="Q3" s="162"/>
      <c r="R3" s="162"/>
      <c r="S3" s="162"/>
      <c r="T3" s="162"/>
    </row>
    <row r="4" spans="1:20" s="150" customFormat="1" x14ac:dyDescent="0.25">
      <c r="A4" s="160"/>
      <c r="B4" s="159"/>
      <c r="C4" s="308" t="s">
        <v>2924</v>
      </c>
      <c r="D4" s="308"/>
      <c r="E4" s="308"/>
      <c r="F4" s="308"/>
      <c r="G4" s="308"/>
      <c r="H4" s="158"/>
      <c r="J4" s="156"/>
      <c r="K4" s="156"/>
      <c r="L4" s="156" t="s">
        <v>2923</v>
      </c>
      <c r="M4" s="151"/>
      <c r="N4" s="151"/>
      <c r="O4" s="151"/>
      <c r="P4" s="151"/>
      <c r="Q4" s="151"/>
      <c r="R4" s="151"/>
      <c r="S4" s="151"/>
      <c r="T4" s="151"/>
    </row>
    <row r="5" spans="1:20" s="150" customFormat="1" x14ac:dyDescent="0.25">
      <c r="A5" s="309" t="s">
        <v>2922</v>
      </c>
      <c r="B5" s="309"/>
      <c r="C5" s="310" t="s">
        <v>2921</v>
      </c>
      <c r="D5" s="310"/>
      <c r="E5" s="310"/>
      <c r="F5" s="310"/>
      <c r="G5" s="310"/>
      <c r="H5" s="157"/>
      <c r="J5" s="156"/>
      <c r="K5" s="156"/>
      <c r="L5" s="156" t="s">
        <v>2920</v>
      </c>
      <c r="M5" s="151"/>
      <c r="N5" s="151"/>
      <c r="O5" s="151"/>
      <c r="P5" s="151"/>
      <c r="Q5" s="151"/>
      <c r="R5" s="151"/>
      <c r="S5" s="151"/>
      <c r="T5" s="151"/>
    </row>
    <row r="6" spans="1:20" s="150" customFormat="1" ht="16.5" thickBot="1" x14ac:dyDescent="0.3">
      <c r="A6" s="309" t="s">
        <v>2919</v>
      </c>
      <c r="B6" s="309"/>
      <c r="C6" s="311" t="s">
        <v>2918</v>
      </c>
      <c r="D6" s="311"/>
      <c r="E6" s="311"/>
      <c r="F6" s="311"/>
      <c r="G6" s="311"/>
      <c r="I6" s="312" t="s">
        <v>2917</v>
      </c>
      <c r="J6" s="312"/>
      <c r="K6" s="312"/>
      <c r="L6" s="312"/>
      <c r="M6" s="151"/>
      <c r="N6" s="151"/>
      <c r="O6" s="151"/>
      <c r="P6" s="151"/>
      <c r="Q6" s="151"/>
      <c r="R6" s="151"/>
      <c r="S6" s="151"/>
      <c r="T6" s="151"/>
    </row>
    <row r="7" spans="1:20" s="150" customFormat="1" ht="12.75" customHeight="1" thickTop="1" x14ac:dyDescent="0.25">
      <c r="A7" s="155" t="s">
        <v>2916</v>
      </c>
      <c r="B7" s="154" t="s">
        <v>2916</v>
      </c>
      <c r="C7" s="311" t="s">
        <v>2915</v>
      </c>
      <c r="D7" s="311"/>
      <c r="E7" s="311"/>
      <c r="F7" s="311"/>
      <c r="G7" s="311"/>
      <c r="H7" s="313" t="s">
        <v>2914</v>
      </c>
      <c r="I7" s="313"/>
      <c r="J7" s="313"/>
      <c r="K7" s="314" t="s">
        <v>2913</v>
      </c>
      <c r="M7" s="151"/>
      <c r="N7" s="151"/>
      <c r="O7" s="151"/>
      <c r="P7" s="151"/>
      <c r="Q7" s="151"/>
      <c r="R7" s="151"/>
      <c r="S7" s="151"/>
      <c r="T7" s="151"/>
    </row>
    <row r="8" spans="1:20" s="150" customFormat="1" ht="15.75" thickBot="1" x14ac:dyDescent="0.3">
      <c r="A8" s="316" t="s">
        <v>2912</v>
      </c>
      <c r="B8" s="316"/>
      <c r="C8" s="317" t="s">
        <v>2911</v>
      </c>
      <c r="D8" s="317"/>
      <c r="E8" s="317"/>
      <c r="F8" s="317"/>
      <c r="G8" s="317"/>
      <c r="I8" s="153"/>
      <c r="J8" s="152"/>
      <c r="K8" s="315"/>
      <c r="L8" s="152"/>
      <c r="M8" s="151"/>
      <c r="N8" s="151"/>
      <c r="O8" s="151"/>
      <c r="P8" s="151"/>
      <c r="Q8" s="151"/>
      <c r="R8" s="151"/>
      <c r="S8" s="151"/>
      <c r="T8" s="151"/>
    </row>
    <row r="9" spans="1:20" ht="17.25" thickTop="1" thickBot="1" x14ac:dyDescent="0.3">
      <c r="A9" s="149"/>
      <c r="B9" s="148"/>
      <c r="C9" s="148"/>
      <c r="D9" s="148"/>
      <c r="E9" s="147"/>
      <c r="F9" s="146"/>
      <c r="G9" s="145"/>
      <c r="I9" s="143"/>
      <c r="J9" s="143"/>
      <c r="K9" s="144">
        <v>0</v>
      </c>
      <c r="L9" s="143"/>
      <c r="M9" s="142"/>
      <c r="N9" s="142"/>
      <c r="O9" s="142"/>
      <c r="P9" s="142"/>
      <c r="Q9" s="142"/>
      <c r="R9" s="142"/>
      <c r="S9" s="142"/>
      <c r="T9" s="142"/>
    </row>
    <row r="10" spans="1:20" s="131" customFormat="1" ht="15" customHeight="1" thickBot="1" x14ac:dyDescent="0.3">
      <c r="A10" s="181" t="s">
        <v>2910</v>
      </c>
      <c r="B10" s="180" t="s">
        <v>12</v>
      </c>
      <c r="C10" s="179" t="s">
        <v>13</v>
      </c>
      <c r="D10" s="179" t="s">
        <v>2909</v>
      </c>
      <c r="E10" s="175" t="s">
        <v>14</v>
      </c>
      <c r="F10" s="178" t="s">
        <v>24</v>
      </c>
      <c r="G10" s="177" t="s">
        <v>2908</v>
      </c>
      <c r="H10" s="177" t="s">
        <v>2907</v>
      </c>
      <c r="I10" s="176" t="s">
        <v>17</v>
      </c>
      <c r="J10" s="175" t="s">
        <v>2906</v>
      </c>
      <c r="K10" s="174" t="s">
        <v>21</v>
      </c>
      <c r="L10" s="173" t="s">
        <v>20</v>
      </c>
      <c r="M10" s="132"/>
      <c r="N10" s="132"/>
      <c r="O10" s="132"/>
      <c r="P10" s="132"/>
      <c r="Q10" s="132"/>
      <c r="R10" s="132"/>
      <c r="S10" s="132"/>
    </row>
    <row r="11" spans="1:20" ht="15" customHeight="1" x14ac:dyDescent="0.25">
      <c r="A11" s="170" t="s">
        <v>1435</v>
      </c>
      <c r="B11" s="172" t="s">
        <v>1430</v>
      </c>
      <c r="C11" s="129" t="s">
        <v>1429</v>
      </c>
      <c r="D11" s="129" t="s">
        <v>1386</v>
      </c>
      <c r="E11" s="129" t="s">
        <v>909</v>
      </c>
      <c r="F11" s="128" t="s">
        <v>1428</v>
      </c>
      <c r="G11" s="127">
        <v>20.45</v>
      </c>
      <c r="H11" s="127">
        <v>19.45</v>
      </c>
      <c r="I11" s="127"/>
      <c r="J11" s="126">
        <v>29</v>
      </c>
      <c r="K11" s="125" t="str">
        <f t="shared" ref="K11:K42" si="0">IF(L11="","",IF(L11&lt;50,G11-($K$9*G11),IF(L11&gt;=50,H11-($K$9*H11))))</f>
        <v/>
      </c>
      <c r="L11" s="124"/>
    </row>
    <row r="12" spans="1:20" ht="15" customHeight="1" x14ac:dyDescent="0.25">
      <c r="A12" s="170" t="s">
        <v>1434</v>
      </c>
      <c r="B12" s="171" t="s">
        <v>1430</v>
      </c>
      <c r="C12" s="119" t="s">
        <v>1429</v>
      </c>
      <c r="D12" s="119" t="s">
        <v>1386</v>
      </c>
      <c r="E12" s="119" t="s">
        <v>884</v>
      </c>
      <c r="F12" s="118" t="s">
        <v>1428</v>
      </c>
      <c r="G12" s="117">
        <v>19.5</v>
      </c>
      <c r="H12" s="117">
        <v>18.55</v>
      </c>
      <c r="I12" s="117"/>
      <c r="J12" s="116">
        <v>77</v>
      </c>
      <c r="K12" s="115" t="str">
        <f t="shared" si="0"/>
        <v/>
      </c>
      <c r="L12" s="114"/>
    </row>
    <row r="13" spans="1:20" ht="15" customHeight="1" x14ac:dyDescent="0.25">
      <c r="A13" s="170" t="s">
        <v>1433</v>
      </c>
      <c r="B13" s="171" t="s">
        <v>1430</v>
      </c>
      <c r="C13" s="119" t="s">
        <v>1429</v>
      </c>
      <c r="D13" s="119" t="s">
        <v>1386</v>
      </c>
      <c r="E13" s="119" t="s">
        <v>875</v>
      </c>
      <c r="F13" s="118" t="s">
        <v>1428</v>
      </c>
      <c r="G13" s="117">
        <v>18.899999999999999</v>
      </c>
      <c r="H13" s="117">
        <v>18</v>
      </c>
      <c r="I13" s="117"/>
      <c r="J13" s="116">
        <v>203</v>
      </c>
      <c r="K13" s="115" t="str">
        <f t="shared" si="0"/>
        <v/>
      </c>
      <c r="L13" s="114"/>
    </row>
    <row r="14" spans="1:20" ht="15" customHeight="1" x14ac:dyDescent="0.25">
      <c r="A14" s="170" t="s">
        <v>1432</v>
      </c>
      <c r="B14" s="171" t="s">
        <v>1430</v>
      </c>
      <c r="C14" s="119" t="s">
        <v>1429</v>
      </c>
      <c r="D14" s="119" t="s">
        <v>1386</v>
      </c>
      <c r="E14" s="119" t="s">
        <v>871</v>
      </c>
      <c r="F14" s="118" t="s">
        <v>1428</v>
      </c>
      <c r="G14" s="117">
        <v>17.2</v>
      </c>
      <c r="H14" s="117">
        <v>16.350000000000001</v>
      </c>
      <c r="I14" s="117"/>
      <c r="J14" s="116">
        <v>48</v>
      </c>
      <c r="K14" s="115" t="str">
        <f t="shared" si="0"/>
        <v/>
      </c>
      <c r="L14" s="114"/>
    </row>
    <row r="15" spans="1:20" ht="15" customHeight="1" x14ac:dyDescent="0.25">
      <c r="A15" s="170" t="s">
        <v>1431</v>
      </c>
      <c r="B15" s="171" t="s">
        <v>1430</v>
      </c>
      <c r="C15" s="119" t="s">
        <v>1429</v>
      </c>
      <c r="D15" s="119" t="s">
        <v>1386</v>
      </c>
      <c r="E15" s="119" t="s">
        <v>878</v>
      </c>
      <c r="F15" s="118" t="s">
        <v>1428</v>
      </c>
      <c r="G15" s="117">
        <v>15.7</v>
      </c>
      <c r="H15" s="117">
        <v>14.95</v>
      </c>
      <c r="I15" s="117"/>
      <c r="J15" s="116">
        <v>14</v>
      </c>
      <c r="K15" s="115" t="str">
        <f t="shared" si="0"/>
        <v/>
      </c>
      <c r="L15" s="114"/>
    </row>
    <row r="16" spans="1:20" ht="15" customHeight="1" x14ac:dyDescent="0.25">
      <c r="A16" s="170" t="s">
        <v>1427</v>
      </c>
      <c r="B16" s="171" t="s">
        <v>1424</v>
      </c>
      <c r="C16" s="119" t="s">
        <v>1423</v>
      </c>
      <c r="D16" s="119" t="s">
        <v>1386</v>
      </c>
      <c r="E16" s="119" t="s">
        <v>909</v>
      </c>
      <c r="F16" s="118" t="s">
        <v>1127</v>
      </c>
      <c r="G16" s="117">
        <v>20.45</v>
      </c>
      <c r="H16" s="117">
        <v>19.45</v>
      </c>
      <c r="I16" s="117"/>
      <c r="J16" s="116">
        <v>58</v>
      </c>
      <c r="K16" s="115" t="str">
        <f t="shared" si="0"/>
        <v/>
      </c>
      <c r="L16" s="114"/>
    </row>
    <row r="17" spans="1:12" ht="15" customHeight="1" x14ac:dyDescent="0.25">
      <c r="A17" s="170" t="s">
        <v>1426</v>
      </c>
      <c r="B17" s="171" t="s">
        <v>1424</v>
      </c>
      <c r="C17" s="119" t="s">
        <v>1423</v>
      </c>
      <c r="D17" s="119" t="s">
        <v>1386</v>
      </c>
      <c r="E17" s="119" t="s">
        <v>884</v>
      </c>
      <c r="F17" s="118" t="s">
        <v>1127</v>
      </c>
      <c r="G17" s="117">
        <v>19.5</v>
      </c>
      <c r="H17" s="117">
        <v>18.55</v>
      </c>
      <c r="I17" s="117"/>
      <c r="J17" s="116">
        <v>42</v>
      </c>
      <c r="K17" s="115" t="str">
        <f t="shared" si="0"/>
        <v/>
      </c>
      <c r="L17" s="114"/>
    </row>
    <row r="18" spans="1:12" ht="15" customHeight="1" x14ac:dyDescent="0.25">
      <c r="A18" s="170" t="s">
        <v>1425</v>
      </c>
      <c r="B18" s="171" t="s">
        <v>1424</v>
      </c>
      <c r="C18" s="119" t="s">
        <v>1423</v>
      </c>
      <c r="D18" s="119" t="s">
        <v>1386</v>
      </c>
      <c r="E18" s="119" t="s">
        <v>875</v>
      </c>
      <c r="F18" s="118" t="s">
        <v>1127</v>
      </c>
      <c r="G18" s="117">
        <v>18.899999999999999</v>
      </c>
      <c r="H18" s="117">
        <v>18</v>
      </c>
      <c r="I18" s="117"/>
      <c r="J18" s="116">
        <v>96</v>
      </c>
      <c r="K18" s="115" t="str">
        <f t="shared" si="0"/>
        <v/>
      </c>
      <c r="L18" s="114"/>
    </row>
    <row r="19" spans="1:12" ht="15" customHeight="1" x14ac:dyDescent="0.25">
      <c r="A19" s="170" t="s">
        <v>1422</v>
      </c>
      <c r="B19" s="171" t="s">
        <v>1419</v>
      </c>
      <c r="C19" s="119" t="s">
        <v>1418</v>
      </c>
      <c r="D19" s="119" t="s">
        <v>1386</v>
      </c>
      <c r="E19" s="119" t="s">
        <v>985</v>
      </c>
      <c r="F19" s="118" t="s">
        <v>883</v>
      </c>
      <c r="G19" s="117">
        <v>21.4</v>
      </c>
      <c r="H19" s="117">
        <v>20.350000000000001</v>
      </c>
      <c r="I19" s="117"/>
      <c r="J19" s="116">
        <v>279</v>
      </c>
      <c r="K19" s="115" t="str">
        <f t="shared" si="0"/>
        <v/>
      </c>
      <c r="L19" s="114"/>
    </row>
    <row r="20" spans="1:12" ht="15" customHeight="1" x14ac:dyDescent="0.25">
      <c r="A20" s="170" t="s">
        <v>1421</v>
      </c>
      <c r="B20" s="171" t="s">
        <v>1419</v>
      </c>
      <c r="C20" s="119" t="s">
        <v>1418</v>
      </c>
      <c r="D20" s="119" t="s">
        <v>1386</v>
      </c>
      <c r="E20" s="119" t="s">
        <v>909</v>
      </c>
      <c r="F20" s="118" t="s">
        <v>883</v>
      </c>
      <c r="G20" s="117">
        <v>20.45</v>
      </c>
      <c r="H20" s="117">
        <v>19.45</v>
      </c>
      <c r="I20" s="117"/>
      <c r="J20" s="116">
        <v>500</v>
      </c>
      <c r="K20" s="115" t="str">
        <f t="shared" si="0"/>
        <v/>
      </c>
      <c r="L20" s="114"/>
    </row>
    <row r="21" spans="1:12" ht="15" customHeight="1" x14ac:dyDescent="0.25">
      <c r="A21" s="170" t="s">
        <v>1420</v>
      </c>
      <c r="B21" s="171" t="s">
        <v>1419</v>
      </c>
      <c r="C21" s="119" t="s">
        <v>1418</v>
      </c>
      <c r="D21" s="119" t="s">
        <v>1386</v>
      </c>
      <c r="E21" s="119" t="s">
        <v>875</v>
      </c>
      <c r="F21" s="118" t="s">
        <v>883</v>
      </c>
      <c r="G21" s="117">
        <v>18.899999999999999</v>
      </c>
      <c r="H21" s="117">
        <v>18</v>
      </c>
      <c r="I21" s="117"/>
      <c r="J21" s="116">
        <v>500</v>
      </c>
      <c r="K21" s="115" t="str">
        <f t="shared" si="0"/>
        <v/>
      </c>
      <c r="L21" s="114"/>
    </row>
    <row r="22" spans="1:12" ht="15" customHeight="1" x14ac:dyDescent="0.25">
      <c r="A22" s="170" t="s">
        <v>1417</v>
      </c>
      <c r="B22" s="171" t="s">
        <v>1413</v>
      </c>
      <c r="C22" s="119" t="s">
        <v>1412</v>
      </c>
      <c r="D22" s="119" t="s">
        <v>1386</v>
      </c>
      <c r="E22" s="119" t="s">
        <v>884</v>
      </c>
      <c r="F22" s="118" t="s">
        <v>877</v>
      </c>
      <c r="G22" s="117">
        <v>19.5</v>
      </c>
      <c r="H22" s="117">
        <v>18.55</v>
      </c>
      <c r="I22" s="117"/>
      <c r="J22" s="116">
        <v>9</v>
      </c>
      <c r="K22" s="115" t="str">
        <f t="shared" si="0"/>
        <v/>
      </c>
      <c r="L22" s="114"/>
    </row>
    <row r="23" spans="1:12" ht="15" customHeight="1" x14ac:dyDescent="0.25">
      <c r="A23" s="170" t="s">
        <v>1416</v>
      </c>
      <c r="B23" s="171" t="s">
        <v>1413</v>
      </c>
      <c r="C23" s="119" t="s">
        <v>1412</v>
      </c>
      <c r="D23" s="119" t="s">
        <v>1386</v>
      </c>
      <c r="E23" s="119" t="s">
        <v>875</v>
      </c>
      <c r="F23" s="118" t="s">
        <v>877</v>
      </c>
      <c r="G23" s="117">
        <v>18.899999999999999</v>
      </c>
      <c r="H23" s="117">
        <v>18</v>
      </c>
      <c r="I23" s="117"/>
      <c r="J23" s="116">
        <v>269</v>
      </c>
      <c r="K23" s="115" t="str">
        <f t="shared" si="0"/>
        <v/>
      </c>
      <c r="L23" s="114"/>
    </row>
    <row r="24" spans="1:12" ht="15" customHeight="1" x14ac:dyDescent="0.25">
      <c r="A24" s="170" t="s">
        <v>1415</v>
      </c>
      <c r="B24" s="171" t="s">
        <v>1413</v>
      </c>
      <c r="C24" s="119" t="s">
        <v>1412</v>
      </c>
      <c r="D24" s="119" t="s">
        <v>1386</v>
      </c>
      <c r="E24" s="119" t="s">
        <v>871</v>
      </c>
      <c r="F24" s="118" t="s">
        <v>877</v>
      </c>
      <c r="G24" s="117">
        <v>17.2</v>
      </c>
      <c r="H24" s="117">
        <v>16.350000000000001</v>
      </c>
      <c r="I24" s="117"/>
      <c r="J24" s="116">
        <v>92</v>
      </c>
      <c r="K24" s="115" t="str">
        <f t="shared" si="0"/>
        <v/>
      </c>
      <c r="L24" s="114"/>
    </row>
    <row r="25" spans="1:12" ht="15" customHeight="1" x14ac:dyDescent="0.25">
      <c r="A25" s="170" t="s">
        <v>1414</v>
      </c>
      <c r="B25" s="171" t="s">
        <v>1413</v>
      </c>
      <c r="C25" s="119" t="s">
        <v>1412</v>
      </c>
      <c r="D25" s="119" t="s">
        <v>1386</v>
      </c>
      <c r="E25" s="119" t="s">
        <v>878</v>
      </c>
      <c r="F25" s="118" t="s">
        <v>877</v>
      </c>
      <c r="G25" s="117">
        <v>15.7</v>
      </c>
      <c r="H25" s="117">
        <v>14.95</v>
      </c>
      <c r="I25" s="117"/>
      <c r="J25" s="116">
        <v>8</v>
      </c>
      <c r="K25" s="115" t="str">
        <f t="shared" si="0"/>
        <v/>
      </c>
      <c r="L25" s="114"/>
    </row>
    <row r="26" spans="1:12" ht="15" customHeight="1" x14ac:dyDescent="0.25">
      <c r="A26" s="170" t="s">
        <v>1411</v>
      </c>
      <c r="B26" s="171" t="s">
        <v>1404</v>
      </c>
      <c r="C26" s="119" t="s">
        <v>1403</v>
      </c>
      <c r="D26" s="119" t="s">
        <v>285</v>
      </c>
      <c r="E26" s="119" t="s">
        <v>989</v>
      </c>
      <c r="F26" s="118" t="s">
        <v>285</v>
      </c>
      <c r="G26" s="117">
        <v>40.450000000000003</v>
      </c>
      <c r="H26" s="117">
        <v>38.450000000000003</v>
      </c>
      <c r="I26" s="117"/>
      <c r="J26" s="116">
        <v>247</v>
      </c>
      <c r="K26" s="115" t="str">
        <f t="shared" si="0"/>
        <v/>
      </c>
      <c r="L26" s="114"/>
    </row>
    <row r="27" spans="1:12" ht="15" customHeight="1" x14ac:dyDescent="0.25">
      <c r="A27" s="170" t="s">
        <v>1410</v>
      </c>
      <c r="B27" s="171" t="s">
        <v>1404</v>
      </c>
      <c r="C27" s="119" t="s">
        <v>1403</v>
      </c>
      <c r="D27" s="119" t="s">
        <v>285</v>
      </c>
      <c r="E27" s="119" t="s">
        <v>985</v>
      </c>
      <c r="F27" s="118" t="s">
        <v>285</v>
      </c>
      <c r="G27" s="117">
        <v>37.299999999999997</v>
      </c>
      <c r="H27" s="117">
        <v>35.450000000000003</v>
      </c>
      <c r="I27" s="117"/>
      <c r="J27" s="116">
        <v>494</v>
      </c>
      <c r="K27" s="115" t="str">
        <f t="shared" si="0"/>
        <v/>
      </c>
      <c r="L27" s="114"/>
    </row>
    <row r="28" spans="1:12" ht="15" customHeight="1" x14ac:dyDescent="0.25">
      <c r="A28" s="170" t="s">
        <v>1409</v>
      </c>
      <c r="B28" s="171" t="s">
        <v>1404</v>
      </c>
      <c r="C28" s="119" t="s">
        <v>1403</v>
      </c>
      <c r="D28" s="119" t="s">
        <v>1407</v>
      </c>
      <c r="E28" s="119" t="s">
        <v>989</v>
      </c>
      <c r="F28" s="118" t="s">
        <v>285</v>
      </c>
      <c r="G28" s="117">
        <v>40.450000000000003</v>
      </c>
      <c r="H28" s="117">
        <v>38.450000000000003</v>
      </c>
      <c r="I28" s="117"/>
      <c r="J28" s="116">
        <v>72</v>
      </c>
      <c r="K28" s="115" t="str">
        <f t="shared" si="0"/>
        <v/>
      </c>
      <c r="L28" s="114"/>
    </row>
    <row r="29" spans="1:12" ht="15" customHeight="1" x14ac:dyDescent="0.25">
      <c r="A29" s="170" t="s">
        <v>1408</v>
      </c>
      <c r="B29" s="171" t="s">
        <v>1404</v>
      </c>
      <c r="C29" s="119" t="s">
        <v>1403</v>
      </c>
      <c r="D29" s="119" t="s">
        <v>1407</v>
      </c>
      <c r="E29" s="119" t="s">
        <v>985</v>
      </c>
      <c r="F29" s="118" t="s">
        <v>285</v>
      </c>
      <c r="G29" s="117">
        <v>37.299999999999997</v>
      </c>
      <c r="H29" s="117">
        <v>35.450000000000003</v>
      </c>
      <c r="I29" s="117"/>
      <c r="J29" s="116">
        <v>500</v>
      </c>
      <c r="K29" s="115" t="str">
        <f t="shared" si="0"/>
        <v/>
      </c>
      <c r="L29" s="114"/>
    </row>
    <row r="30" spans="1:12" ht="15" customHeight="1" x14ac:dyDescent="0.25">
      <c r="A30" s="170" t="s">
        <v>1406</v>
      </c>
      <c r="B30" s="171" t="s">
        <v>1404</v>
      </c>
      <c r="C30" s="119" t="s">
        <v>1403</v>
      </c>
      <c r="D30" s="119" t="s">
        <v>1386</v>
      </c>
      <c r="E30" s="119" t="s">
        <v>985</v>
      </c>
      <c r="F30" s="118" t="s">
        <v>285</v>
      </c>
      <c r="G30" s="117">
        <v>37.299999999999997</v>
      </c>
      <c r="H30" s="117">
        <v>35.450000000000003</v>
      </c>
      <c r="I30" s="117"/>
      <c r="J30" s="116">
        <v>500</v>
      </c>
      <c r="K30" s="115" t="str">
        <f t="shared" si="0"/>
        <v/>
      </c>
      <c r="L30" s="114"/>
    </row>
    <row r="31" spans="1:12" ht="15" customHeight="1" x14ac:dyDescent="0.25">
      <c r="A31" s="170" t="s">
        <v>1405</v>
      </c>
      <c r="B31" s="171" t="s">
        <v>1404</v>
      </c>
      <c r="C31" s="119" t="s">
        <v>1403</v>
      </c>
      <c r="D31" s="119" t="s">
        <v>1386</v>
      </c>
      <c r="E31" s="119" t="s">
        <v>909</v>
      </c>
      <c r="F31" s="118" t="s">
        <v>285</v>
      </c>
      <c r="G31" s="117">
        <v>36.299999999999997</v>
      </c>
      <c r="H31" s="117">
        <v>34.5</v>
      </c>
      <c r="I31" s="117"/>
      <c r="J31" s="116">
        <v>500</v>
      </c>
      <c r="K31" s="115" t="str">
        <f t="shared" si="0"/>
        <v/>
      </c>
      <c r="L31" s="114"/>
    </row>
    <row r="32" spans="1:12" ht="15" customHeight="1" x14ac:dyDescent="0.25">
      <c r="A32" s="170" t="s">
        <v>1402</v>
      </c>
      <c r="B32" s="171" t="s">
        <v>1399</v>
      </c>
      <c r="C32" s="119" t="s">
        <v>1398</v>
      </c>
      <c r="D32" s="119" t="s">
        <v>1386</v>
      </c>
      <c r="E32" s="119" t="s">
        <v>884</v>
      </c>
      <c r="F32" s="118" t="s">
        <v>870</v>
      </c>
      <c r="G32" s="117">
        <v>19.5</v>
      </c>
      <c r="H32" s="117">
        <v>18.55</v>
      </c>
      <c r="I32" s="117"/>
      <c r="J32" s="116">
        <v>99</v>
      </c>
      <c r="K32" s="115" t="str">
        <f t="shared" si="0"/>
        <v/>
      </c>
      <c r="L32" s="114"/>
    </row>
    <row r="33" spans="1:12" ht="15" customHeight="1" x14ac:dyDescent="0.25">
      <c r="A33" s="170" t="s">
        <v>1401</v>
      </c>
      <c r="B33" s="171" t="s">
        <v>1399</v>
      </c>
      <c r="C33" s="119" t="s">
        <v>1398</v>
      </c>
      <c r="D33" s="119" t="s">
        <v>1386</v>
      </c>
      <c r="E33" s="119" t="s">
        <v>875</v>
      </c>
      <c r="F33" s="118" t="s">
        <v>870</v>
      </c>
      <c r="G33" s="117">
        <v>18.899999999999999</v>
      </c>
      <c r="H33" s="117">
        <v>18</v>
      </c>
      <c r="I33" s="117"/>
      <c r="J33" s="116">
        <v>89</v>
      </c>
      <c r="K33" s="115" t="str">
        <f t="shared" si="0"/>
        <v/>
      </c>
      <c r="L33" s="114"/>
    </row>
    <row r="34" spans="1:12" ht="15" customHeight="1" x14ac:dyDescent="0.25">
      <c r="A34" s="170" t="s">
        <v>1400</v>
      </c>
      <c r="B34" s="171" t="s">
        <v>1399</v>
      </c>
      <c r="C34" s="119" t="s">
        <v>1398</v>
      </c>
      <c r="D34" s="119" t="s">
        <v>1386</v>
      </c>
      <c r="E34" s="119" t="s">
        <v>871</v>
      </c>
      <c r="F34" s="118" t="s">
        <v>870</v>
      </c>
      <c r="G34" s="117">
        <v>17.2</v>
      </c>
      <c r="H34" s="117">
        <v>16.350000000000001</v>
      </c>
      <c r="I34" s="117"/>
      <c r="J34" s="116">
        <v>10</v>
      </c>
      <c r="K34" s="115" t="str">
        <f t="shared" si="0"/>
        <v/>
      </c>
      <c r="L34" s="114"/>
    </row>
    <row r="35" spans="1:12" ht="15" customHeight="1" x14ac:dyDescent="0.25">
      <c r="A35" s="170" t="s">
        <v>1397</v>
      </c>
      <c r="B35" s="171" t="s">
        <v>1394</v>
      </c>
      <c r="C35" s="119" t="s">
        <v>1393</v>
      </c>
      <c r="D35" s="119" t="s">
        <v>1386</v>
      </c>
      <c r="E35" s="119" t="s">
        <v>884</v>
      </c>
      <c r="F35" s="118" t="s">
        <v>888</v>
      </c>
      <c r="G35" s="117">
        <v>19.5</v>
      </c>
      <c r="H35" s="117">
        <v>18.55</v>
      </c>
      <c r="I35" s="117"/>
      <c r="J35" s="116">
        <v>17</v>
      </c>
      <c r="K35" s="115" t="str">
        <f t="shared" si="0"/>
        <v/>
      </c>
      <c r="L35" s="114"/>
    </row>
    <row r="36" spans="1:12" ht="15" customHeight="1" x14ac:dyDescent="0.25">
      <c r="A36" s="170" t="s">
        <v>1396</v>
      </c>
      <c r="B36" s="171" t="s">
        <v>1394</v>
      </c>
      <c r="C36" s="119" t="s">
        <v>1393</v>
      </c>
      <c r="D36" s="119" t="s">
        <v>1386</v>
      </c>
      <c r="E36" s="119" t="s">
        <v>875</v>
      </c>
      <c r="F36" s="118" t="s">
        <v>888</v>
      </c>
      <c r="G36" s="117">
        <v>18.899999999999999</v>
      </c>
      <c r="H36" s="117">
        <v>18</v>
      </c>
      <c r="I36" s="117"/>
      <c r="J36" s="116">
        <v>138</v>
      </c>
      <c r="K36" s="115" t="str">
        <f t="shared" si="0"/>
        <v/>
      </c>
      <c r="L36" s="114"/>
    </row>
    <row r="37" spans="1:12" ht="15" customHeight="1" x14ac:dyDescent="0.25">
      <c r="A37" s="170" t="s">
        <v>1395</v>
      </c>
      <c r="B37" s="171" t="s">
        <v>1394</v>
      </c>
      <c r="C37" s="119" t="s">
        <v>1393</v>
      </c>
      <c r="D37" s="119" t="s">
        <v>1386</v>
      </c>
      <c r="E37" s="119" t="s">
        <v>871</v>
      </c>
      <c r="F37" s="118" t="s">
        <v>888</v>
      </c>
      <c r="G37" s="117">
        <v>17.2</v>
      </c>
      <c r="H37" s="117">
        <v>16.350000000000001</v>
      </c>
      <c r="I37" s="117"/>
      <c r="J37" s="116">
        <v>135</v>
      </c>
      <c r="K37" s="115" t="str">
        <f t="shared" si="0"/>
        <v/>
      </c>
      <c r="L37" s="114"/>
    </row>
    <row r="38" spans="1:12" ht="15" customHeight="1" x14ac:dyDescent="0.25">
      <c r="A38" s="170" t="s">
        <v>1392</v>
      </c>
      <c r="B38" s="171" t="s">
        <v>1388</v>
      </c>
      <c r="C38" s="119" t="s">
        <v>1387</v>
      </c>
      <c r="D38" s="119" t="s">
        <v>1386</v>
      </c>
      <c r="E38" s="119" t="s">
        <v>884</v>
      </c>
      <c r="F38" s="118" t="s">
        <v>883</v>
      </c>
      <c r="G38" s="117">
        <v>19.5</v>
      </c>
      <c r="H38" s="117">
        <v>18.55</v>
      </c>
      <c r="I38" s="117"/>
      <c r="J38" s="116">
        <v>115</v>
      </c>
      <c r="K38" s="115" t="str">
        <f t="shared" si="0"/>
        <v/>
      </c>
      <c r="L38" s="114"/>
    </row>
    <row r="39" spans="1:12" ht="15" customHeight="1" x14ac:dyDescent="0.25">
      <c r="A39" s="170" t="s">
        <v>1391</v>
      </c>
      <c r="B39" s="171" t="s">
        <v>1388</v>
      </c>
      <c r="C39" s="119" t="s">
        <v>1387</v>
      </c>
      <c r="D39" s="119" t="s">
        <v>1386</v>
      </c>
      <c r="E39" s="119" t="s">
        <v>875</v>
      </c>
      <c r="F39" s="118" t="s">
        <v>883</v>
      </c>
      <c r="G39" s="117">
        <v>18.899999999999999</v>
      </c>
      <c r="H39" s="117">
        <v>18</v>
      </c>
      <c r="I39" s="117"/>
      <c r="J39" s="116">
        <v>121</v>
      </c>
      <c r="K39" s="115" t="str">
        <f t="shared" si="0"/>
        <v/>
      </c>
      <c r="L39" s="114"/>
    </row>
    <row r="40" spans="1:12" ht="15" customHeight="1" x14ac:dyDescent="0.25">
      <c r="A40" s="170" t="s">
        <v>1390</v>
      </c>
      <c r="B40" s="171" t="s">
        <v>1388</v>
      </c>
      <c r="C40" s="119" t="s">
        <v>1387</v>
      </c>
      <c r="D40" s="119" t="s">
        <v>1386</v>
      </c>
      <c r="E40" s="119" t="s">
        <v>871</v>
      </c>
      <c r="F40" s="118" t="s">
        <v>883</v>
      </c>
      <c r="G40" s="117">
        <v>17.2</v>
      </c>
      <c r="H40" s="117">
        <v>16.350000000000001</v>
      </c>
      <c r="I40" s="117"/>
      <c r="J40" s="116">
        <v>30</v>
      </c>
      <c r="K40" s="115" t="str">
        <f t="shared" si="0"/>
        <v/>
      </c>
      <c r="L40" s="114"/>
    </row>
    <row r="41" spans="1:12" ht="15" customHeight="1" x14ac:dyDescent="0.25">
      <c r="A41" s="170" t="s">
        <v>1389</v>
      </c>
      <c r="B41" s="171" t="s">
        <v>1388</v>
      </c>
      <c r="C41" s="119" t="s">
        <v>1387</v>
      </c>
      <c r="D41" s="119" t="s">
        <v>1386</v>
      </c>
      <c r="E41" s="119" t="s">
        <v>878</v>
      </c>
      <c r="F41" s="118" t="s">
        <v>883</v>
      </c>
      <c r="G41" s="117">
        <v>15.7</v>
      </c>
      <c r="H41" s="117">
        <v>14.95</v>
      </c>
      <c r="I41" s="117"/>
      <c r="J41" s="116">
        <v>7</v>
      </c>
      <c r="K41" s="115" t="str">
        <f t="shared" si="0"/>
        <v/>
      </c>
      <c r="L41" s="114"/>
    </row>
    <row r="42" spans="1:12" ht="15" customHeight="1" x14ac:dyDescent="0.25">
      <c r="A42" s="170" t="s">
        <v>1154</v>
      </c>
      <c r="B42" s="171" t="s">
        <v>1152</v>
      </c>
      <c r="C42" s="119" t="s">
        <v>1151</v>
      </c>
      <c r="D42" s="119" t="s">
        <v>285</v>
      </c>
      <c r="E42" s="119" t="s">
        <v>909</v>
      </c>
      <c r="F42" s="118" t="s">
        <v>870</v>
      </c>
      <c r="G42" s="117">
        <v>24.35</v>
      </c>
      <c r="H42" s="117">
        <v>23.15</v>
      </c>
      <c r="I42" s="117"/>
      <c r="J42" s="116">
        <v>56</v>
      </c>
      <c r="K42" s="115" t="str">
        <f t="shared" si="0"/>
        <v/>
      </c>
      <c r="L42" s="114"/>
    </row>
    <row r="43" spans="1:12" ht="15" customHeight="1" x14ac:dyDescent="0.25">
      <c r="A43" s="170" t="s">
        <v>1153</v>
      </c>
      <c r="B43" s="171" t="s">
        <v>1152</v>
      </c>
      <c r="C43" s="119" t="s">
        <v>1151</v>
      </c>
      <c r="D43" s="119" t="s">
        <v>285</v>
      </c>
      <c r="E43" s="119" t="s">
        <v>884</v>
      </c>
      <c r="F43" s="118" t="s">
        <v>870</v>
      </c>
      <c r="G43" s="117">
        <v>23.15</v>
      </c>
      <c r="H43" s="117">
        <v>22</v>
      </c>
      <c r="I43" s="117"/>
      <c r="J43" s="116">
        <v>201</v>
      </c>
      <c r="K43" s="115" t="str">
        <f t="shared" ref="K43:K74" si="1">IF(L43="","",IF(L43&lt;50,G43-($K$9*G43),IF(L43&gt;=50,H43-($K$9*H43))))</f>
        <v/>
      </c>
      <c r="L43" s="114"/>
    </row>
    <row r="44" spans="1:12" ht="15" customHeight="1" x14ac:dyDescent="0.25">
      <c r="A44" s="170" t="s">
        <v>1150</v>
      </c>
      <c r="B44" s="171" t="s">
        <v>1145</v>
      </c>
      <c r="C44" s="119" t="s">
        <v>1144</v>
      </c>
      <c r="D44" s="119" t="s">
        <v>285</v>
      </c>
      <c r="E44" s="119" t="s">
        <v>985</v>
      </c>
      <c r="F44" s="118" t="s">
        <v>870</v>
      </c>
      <c r="G44" s="117">
        <v>25.4</v>
      </c>
      <c r="H44" s="117">
        <v>24.15</v>
      </c>
      <c r="I44" s="117"/>
      <c r="J44" s="116">
        <v>7</v>
      </c>
      <c r="K44" s="115" t="str">
        <f t="shared" si="1"/>
        <v/>
      </c>
      <c r="L44" s="114"/>
    </row>
    <row r="45" spans="1:12" ht="15" customHeight="1" x14ac:dyDescent="0.25">
      <c r="A45" s="170" t="s">
        <v>1149</v>
      </c>
      <c r="B45" s="171" t="s">
        <v>1145</v>
      </c>
      <c r="C45" s="119" t="s">
        <v>1144</v>
      </c>
      <c r="D45" s="119" t="s">
        <v>285</v>
      </c>
      <c r="E45" s="119" t="s">
        <v>909</v>
      </c>
      <c r="F45" s="118" t="s">
        <v>870</v>
      </c>
      <c r="G45" s="117">
        <v>24.35</v>
      </c>
      <c r="H45" s="117">
        <v>23.15</v>
      </c>
      <c r="I45" s="117"/>
      <c r="J45" s="116">
        <v>17</v>
      </c>
      <c r="K45" s="115" t="str">
        <f t="shared" si="1"/>
        <v/>
      </c>
      <c r="L45" s="114"/>
    </row>
    <row r="46" spans="1:12" ht="15" customHeight="1" x14ac:dyDescent="0.25">
      <c r="A46" s="170" t="s">
        <v>1148</v>
      </c>
      <c r="B46" s="171" t="s">
        <v>1145</v>
      </c>
      <c r="C46" s="119" t="s">
        <v>1144</v>
      </c>
      <c r="D46" s="119" t="s">
        <v>285</v>
      </c>
      <c r="E46" s="119" t="s">
        <v>875</v>
      </c>
      <c r="F46" s="118" t="s">
        <v>870</v>
      </c>
      <c r="G46" s="117">
        <v>22.1</v>
      </c>
      <c r="H46" s="117">
        <v>21</v>
      </c>
      <c r="I46" s="117"/>
      <c r="J46" s="116">
        <v>22</v>
      </c>
      <c r="K46" s="115" t="str">
        <f t="shared" si="1"/>
        <v/>
      </c>
      <c r="L46" s="114"/>
    </row>
    <row r="47" spans="1:12" ht="15" customHeight="1" x14ac:dyDescent="0.25">
      <c r="A47" s="170" t="s">
        <v>1147</v>
      </c>
      <c r="B47" s="171" t="s">
        <v>1145</v>
      </c>
      <c r="C47" s="119" t="s">
        <v>1144</v>
      </c>
      <c r="D47" s="119" t="s">
        <v>285</v>
      </c>
      <c r="E47" s="119" t="s">
        <v>871</v>
      </c>
      <c r="F47" s="118" t="s">
        <v>870</v>
      </c>
      <c r="G47" s="117">
        <v>19.75</v>
      </c>
      <c r="H47" s="117">
        <v>18.8</v>
      </c>
      <c r="I47" s="117"/>
      <c r="J47" s="116">
        <v>191</v>
      </c>
      <c r="K47" s="115" t="str">
        <f t="shared" si="1"/>
        <v/>
      </c>
      <c r="L47" s="114"/>
    </row>
    <row r="48" spans="1:12" ht="15" customHeight="1" x14ac:dyDescent="0.25">
      <c r="A48" s="170" t="s">
        <v>1146</v>
      </c>
      <c r="B48" s="171" t="s">
        <v>1145</v>
      </c>
      <c r="C48" s="119" t="s">
        <v>1144</v>
      </c>
      <c r="D48" s="119" t="s">
        <v>285</v>
      </c>
      <c r="E48" s="119" t="s">
        <v>878</v>
      </c>
      <c r="F48" s="118" t="s">
        <v>870</v>
      </c>
      <c r="G48" s="117">
        <v>15.9</v>
      </c>
      <c r="H48" s="117">
        <v>15.15</v>
      </c>
      <c r="I48" s="117"/>
      <c r="J48" s="116">
        <v>37</v>
      </c>
      <c r="K48" s="115" t="str">
        <f t="shared" si="1"/>
        <v/>
      </c>
      <c r="L48" s="114"/>
    </row>
    <row r="49" spans="1:12" ht="15" customHeight="1" x14ac:dyDescent="0.25">
      <c r="A49" s="170" t="s">
        <v>1143</v>
      </c>
      <c r="B49" s="171" t="s">
        <v>1138</v>
      </c>
      <c r="C49" s="119" t="s">
        <v>1137</v>
      </c>
      <c r="D49" s="119" t="s">
        <v>285</v>
      </c>
      <c r="E49" s="119" t="s">
        <v>909</v>
      </c>
      <c r="F49" s="118" t="s">
        <v>870</v>
      </c>
      <c r="G49" s="117">
        <v>24.35</v>
      </c>
      <c r="H49" s="117">
        <v>23.15</v>
      </c>
      <c r="I49" s="117"/>
      <c r="J49" s="116">
        <v>8</v>
      </c>
      <c r="K49" s="115" t="str">
        <f t="shared" si="1"/>
        <v/>
      </c>
      <c r="L49" s="114"/>
    </row>
    <row r="50" spans="1:12" ht="15" customHeight="1" x14ac:dyDescent="0.25">
      <c r="A50" s="170" t="s">
        <v>1142</v>
      </c>
      <c r="B50" s="171" t="s">
        <v>1138</v>
      </c>
      <c r="C50" s="119" t="s">
        <v>1137</v>
      </c>
      <c r="D50" s="119" t="s">
        <v>285</v>
      </c>
      <c r="E50" s="119" t="s">
        <v>884</v>
      </c>
      <c r="F50" s="118" t="s">
        <v>870</v>
      </c>
      <c r="G50" s="117">
        <v>23.15</v>
      </c>
      <c r="H50" s="117">
        <v>22</v>
      </c>
      <c r="I50" s="117"/>
      <c r="J50" s="116">
        <v>187</v>
      </c>
      <c r="K50" s="115" t="str">
        <f t="shared" si="1"/>
        <v/>
      </c>
      <c r="L50" s="114"/>
    </row>
    <row r="51" spans="1:12" ht="15" customHeight="1" x14ac:dyDescent="0.25">
      <c r="A51" s="170" t="s">
        <v>1141</v>
      </c>
      <c r="B51" s="171" t="s">
        <v>1138</v>
      </c>
      <c r="C51" s="119" t="s">
        <v>1137</v>
      </c>
      <c r="D51" s="119" t="s">
        <v>285</v>
      </c>
      <c r="E51" s="119" t="s">
        <v>875</v>
      </c>
      <c r="F51" s="118" t="s">
        <v>870</v>
      </c>
      <c r="G51" s="117">
        <v>22.1</v>
      </c>
      <c r="H51" s="117">
        <v>21</v>
      </c>
      <c r="I51" s="117"/>
      <c r="J51" s="116">
        <v>32</v>
      </c>
      <c r="K51" s="115" t="str">
        <f t="shared" si="1"/>
        <v/>
      </c>
      <c r="L51" s="114"/>
    </row>
    <row r="52" spans="1:12" ht="15" customHeight="1" x14ac:dyDescent="0.25">
      <c r="A52" s="170" t="s">
        <v>1140</v>
      </c>
      <c r="B52" s="171" t="s">
        <v>1138</v>
      </c>
      <c r="C52" s="119" t="s">
        <v>1137</v>
      </c>
      <c r="D52" s="119" t="s">
        <v>285</v>
      </c>
      <c r="E52" s="119" t="s">
        <v>871</v>
      </c>
      <c r="F52" s="118" t="s">
        <v>870</v>
      </c>
      <c r="G52" s="117">
        <v>19.75</v>
      </c>
      <c r="H52" s="117">
        <v>18.8</v>
      </c>
      <c r="I52" s="117"/>
      <c r="J52" s="116">
        <v>57</v>
      </c>
      <c r="K52" s="115" t="str">
        <f t="shared" si="1"/>
        <v/>
      </c>
      <c r="L52" s="114"/>
    </row>
    <row r="53" spans="1:12" ht="15" customHeight="1" x14ac:dyDescent="0.25">
      <c r="A53" s="170" t="s">
        <v>1139</v>
      </c>
      <c r="B53" s="171" t="s">
        <v>1138</v>
      </c>
      <c r="C53" s="119" t="s">
        <v>1137</v>
      </c>
      <c r="D53" s="119" t="s">
        <v>285</v>
      </c>
      <c r="E53" s="119" t="s">
        <v>878</v>
      </c>
      <c r="F53" s="118" t="s">
        <v>870</v>
      </c>
      <c r="G53" s="117">
        <v>15.9</v>
      </c>
      <c r="H53" s="117">
        <v>15.15</v>
      </c>
      <c r="I53" s="117"/>
      <c r="J53" s="116">
        <v>6</v>
      </c>
      <c r="K53" s="115" t="str">
        <f t="shared" si="1"/>
        <v/>
      </c>
      <c r="L53" s="114"/>
    </row>
    <row r="54" spans="1:12" ht="15" customHeight="1" x14ac:dyDescent="0.25">
      <c r="A54" s="170" t="s">
        <v>1136</v>
      </c>
      <c r="B54" s="171" t="s">
        <v>1134</v>
      </c>
      <c r="C54" s="119" t="s">
        <v>1133</v>
      </c>
      <c r="D54" s="119" t="s">
        <v>285</v>
      </c>
      <c r="E54" s="119" t="s">
        <v>871</v>
      </c>
      <c r="F54" s="118" t="s">
        <v>888</v>
      </c>
      <c r="G54" s="117">
        <v>19.75</v>
      </c>
      <c r="H54" s="117">
        <v>18.8</v>
      </c>
      <c r="I54" s="117"/>
      <c r="J54" s="116">
        <v>198</v>
      </c>
      <c r="K54" s="115" t="str">
        <f t="shared" si="1"/>
        <v/>
      </c>
      <c r="L54" s="114"/>
    </row>
    <row r="55" spans="1:12" ht="15" customHeight="1" x14ac:dyDescent="0.25">
      <c r="A55" s="170" t="s">
        <v>1135</v>
      </c>
      <c r="B55" s="171" t="s">
        <v>1134</v>
      </c>
      <c r="C55" s="119" t="s">
        <v>1133</v>
      </c>
      <c r="D55" s="119" t="s">
        <v>285</v>
      </c>
      <c r="E55" s="119" t="s">
        <v>878</v>
      </c>
      <c r="F55" s="118" t="s">
        <v>888</v>
      </c>
      <c r="G55" s="117">
        <v>17.75</v>
      </c>
      <c r="H55" s="117">
        <v>16.899999999999999</v>
      </c>
      <c r="I55" s="117"/>
      <c r="J55" s="116">
        <v>105</v>
      </c>
      <c r="K55" s="115" t="str">
        <f t="shared" si="1"/>
        <v/>
      </c>
      <c r="L55" s="114"/>
    </row>
    <row r="56" spans="1:12" ht="15" customHeight="1" x14ac:dyDescent="0.25">
      <c r="A56" s="170" t="s">
        <v>1132</v>
      </c>
      <c r="B56" s="171" t="s">
        <v>1129</v>
      </c>
      <c r="C56" s="119" t="s">
        <v>1128</v>
      </c>
      <c r="D56" s="119" t="s">
        <v>285</v>
      </c>
      <c r="E56" s="119" t="s">
        <v>884</v>
      </c>
      <c r="F56" s="118" t="s">
        <v>1127</v>
      </c>
      <c r="G56" s="117">
        <v>23.15</v>
      </c>
      <c r="H56" s="117">
        <v>22</v>
      </c>
      <c r="I56" s="117"/>
      <c r="J56" s="116">
        <v>40</v>
      </c>
      <c r="K56" s="115" t="str">
        <f t="shared" si="1"/>
        <v/>
      </c>
      <c r="L56" s="114"/>
    </row>
    <row r="57" spans="1:12" ht="15" customHeight="1" x14ac:dyDescent="0.25">
      <c r="A57" s="170" t="s">
        <v>1131</v>
      </c>
      <c r="B57" s="171" t="s">
        <v>1129</v>
      </c>
      <c r="C57" s="119" t="s">
        <v>1128</v>
      </c>
      <c r="D57" s="119" t="s">
        <v>285</v>
      </c>
      <c r="E57" s="119" t="s">
        <v>875</v>
      </c>
      <c r="F57" s="118" t="s">
        <v>1127</v>
      </c>
      <c r="G57" s="117">
        <v>22.1</v>
      </c>
      <c r="H57" s="117">
        <v>21</v>
      </c>
      <c r="I57" s="117"/>
      <c r="J57" s="116">
        <v>11</v>
      </c>
      <c r="K57" s="115" t="str">
        <f t="shared" si="1"/>
        <v/>
      </c>
      <c r="L57" s="114"/>
    </row>
    <row r="58" spans="1:12" ht="15" customHeight="1" x14ac:dyDescent="0.25">
      <c r="A58" s="170" t="s">
        <v>1130</v>
      </c>
      <c r="B58" s="171" t="s">
        <v>1129</v>
      </c>
      <c r="C58" s="119" t="s">
        <v>1128</v>
      </c>
      <c r="D58" s="119" t="s">
        <v>285</v>
      </c>
      <c r="E58" s="119" t="s">
        <v>871</v>
      </c>
      <c r="F58" s="118" t="s">
        <v>1127</v>
      </c>
      <c r="G58" s="117">
        <v>19.75</v>
      </c>
      <c r="H58" s="117">
        <v>18.8</v>
      </c>
      <c r="I58" s="117"/>
      <c r="J58" s="116">
        <v>10</v>
      </c>
      <c r="K58" s="115" t="str">
        <f t="shared" si="1"/>
        <v/>
      </c>
      <c r="L58" s="114"/>
    </row>
    <row r="59" spans="1:12" ht="15" customHeight="1" x14ac:dyDescent="0.25">
      <c r="A59" s="170" t="s">
        <v>1126</v>
      </c>
      <c r="B59" s="171" t="s">
        <v>1124</v>
      </c>
      <c r="C59" s="119" t="s">
        <v>1123</v>
      </c>
      <c r="D59" s="119" t="s">
        <v>285</v>
      </c>
      <c r="E59" s="119" t="s">
        <v>909</v>
      </c>
      <c r="F59" s="118" t="s">
        <v>870</v>
      </c>
      <c r="G59" s="117">
        <v>24.35</v>
      </c>
      <c r="H59" s="117">
        <v>23.15</v>
      </c>
      <c r="I59" s="117"/>
      <c r="J59" s="116">
        <v>7</v>
      </c>
      <c r="K59" s="115" t="str">
        <f t="shared" si="1"/>
        <v/>
      </c>
      <c r="L59" s="114"/>
    </row>
    <row r="60" spans="1:12" ht="15" customHeight="1" x14ac:dyDescent="0.25">
      <c r="A60" s="170" t="s">
        <v>1125</v>
      </c>
      <c r="B60" s="171" t="s">
        <v>1124</v>
      </c>
      <c r="C60" s="119" t="s">
        <v>1123</v>
      </c>
      <c r="D60" s="119" t="s">
        <v>285</v>
      </c>
      <c r="E60" s="119" t="s">
        <v>875</v>
      </c>
      <c r="F60" s="118" t="s">
        <v>870</v>
      </c>
      <c r="G60" s="117">
        <v>22.1</v>
      </c>
      <c r="H60" s="117">
        <v>21</v>
      </c>
      <c r="I60" s="117"/>
      <c r="J60" s="116">
        <v>29</v>
      </c>
      <c r="K60" s="115" t="str">
        <f t="shared" si="1"/>
        <v/>
      </c>
      <c r="L60" s="114"/>
    </row>
    <row r="61" spans="1:12" ht="15" customHeight="1" x14ac:dyDescent="0.25">
      <c r="A61" s="170" t="s">
        <v>1122</v>
      </c>
      <c r="B61" s="171" t="s">
        <v>1120</v>
      </c>
      <c r="C61" s="119" t="s">
        <v>1119</v>
      </c>
      <c r="D61" s="119" t="s">
        <v>285</v>
      </c>
      <c r="E61" s="119" t="s">
        <v>909</v>
      </c>
      <c r="F61" s="118" t="s">
        <v>1118</v>
      </c>
      <c r="G61" s="117">
        <v>24.35</v>
      </c>
      <c r="H61" s="117">
        <v>23.15</v>
      </c>
      <c r="I61" s="117"/>
      <c r="J61" s="116">
        <v>82</v>
      </c>
      <c r="K61" s="115" t="str">
        <f t="shared" si="1"/>
        <v/>
      </c>
      <c r="L61" s="114"/>
    </row>
    <row r="62" spans="1:12" ht="15" customHeight="1" x14ac:dyDescent="0.25">
      <c r="A62" s="170" t="s">
        <v>1121</v>
      </c>
      <c r="B62" s="171" t="s">
        <v>1120</v>
      </c>
      <c r="C62" s="119" t="s">
        <v>1119</v>
      </c>
      <c r="D62" s="119" t="s">
        <v>285</v>
      </c>
      <c r="E62" s="119" t="s">
        <v>884</v>
      </c>
      <c r="F62" s="118" t="s">
        <v>1118</v>
      </c>
      <c r="G62" s="117">
        <v>23.15</v>
      </c>
      <c r="H62" s="117">
        <v>22</v>
      </c>
      <c r="I62" s="117"/>
      <c r="J62" s="116">
        <v>71</v>
      </c>
      <c r="K62" s="115" t="str">
        <f t="shared" si="1"/>
        <v/>
      </c>
      <c r="L62" s="114"/>
    </row>
    <row r="63" spans="1:12" ht="15" customHeight="1" x14ac:dyDescent="0.25">
      <c r="A63" s="170" t="s">
        <v>1117</v>
      </c>
      <c r="B63" s="171" t="s">
        <v>1113</v>
      </c>
      <c r="C63" s="119" t="s">
        <v>1112</v>
      </c>
      <c r="D63" s="119" t="s">
        <v>285</v>
      </c>
      <c r="E63" s="119" t="s">
        <v>989</v>
      </c>
      <c r="F63" s="118" t="s">
        <v>883</v>
      </c>
      <c r="G63" s="117">
        <v>26.55</v>
      </c>
      <c r="H63" s="117">
        <v>25.25</v>
      </c>
      <c r="I63" s="117"/>
      <c r="J63" s="116">
        <v>136</v>
      </c>
      <c r="K63" s="115" t="str">
        <f t="shared" si="1"/>
        <v/>
      </c>
      <c r="L63" s="114"/>
    </row>
    <row r="64" spans="1:12" ht="15" customHeight="1" x14ac:dyDescent="0.25">
      <c r="A64" s="170" t="s">
        <v>1116</v>
      </c>
      <c r="B64" s="171" t="s">
        <v>1113</v>
      </c>
      <c r="C64" s="119" t="s">
        <v>1112</v>
      </c>
      <c r="D64" s="119" t="s">
        <v>285</v>
      </c>
      <c r="E64" s="119" t="s">
        <v>985</v>
      </c>
      <c r="F64" s="118" t="s">
        <v>883</v>
      </c>
      <c r="G64" s="117">
        <v>23.15</v>
      </c>
      <c r="H64" s="117">
        <v>22</v>
      </c>
      <c r="I64" s="117"/>
      <c r="J64" s="116">
        <v>448</v>
      </c>
      <c r="K64" s="115" t="str">
        <f t="shared" si="1"/>
        <v/>
      </c>
      <c r="L64" s="114"/>
    </row>
    <row r="65" spans="1:12" ht="15" customHeight="1" x14ac:dyDescent="0.25">
      <c r="A65" s="170" t="s">
        <v>1115</v>
      </c>
      <c r="B65" s="171" t="s">
        <v>1113</v>
      </c>
      <c r="C65" s="119" t="s">
        <v>1112</v>
      </c>
      <c r="D65" s="119" t="s">
        <v>285</v>
      </c>
      <c r="E65" s="119" t="s">
        <v>909</v>
      </c>
      <c r="F65" s="118" t="s">
        <v>883</v>
      </c>
      <c r="G65" s="117">
        <v>22.2</v>
      </c>
      <c r="H65" s="117">
        <v>21.1</v>
      </c>
      <c r="I65" s="117"/>
      <c r="J65" s="116">
        <v>102</v>
      </c>
      <c r="K65" s="115" t="str">
        <f t="shared" si="1"/>
        <v/>
      </c>
      <c r="L65" s="114"/>
    </row>
    <row r="66" spans="1:12" ht="15" customHeight="1" x14ac:dyDescent="0.25">
      <c r="A66" s="170" t="s">
        <v>1114</v>
      </c>
      <c r="B66" s="171" t="s">
        <v>1113</v>
      </c>
      <c r="C66" s="119" t="s">
        <v>1112</v>
      </c>
      <c r="D66" s="119" t="s">
        <v>285</v>
      </c>
      <c r="E66" s="119" t="s">
        <v>878</v>
      </c>
      <c r="F66" s="118" t="s">
        <v>883</v>
      </c>
      <c r="G66" s="117">
        <v>15.7</v>
      </c>
      <c r="H66" s="117">
        <v>14.95</v>
      </c>
      <c r="I66" s="117"/>
      <c r="J66" s="116">
        <v>12</v>
      </c>
      <c r="K66" s="115" t="str">
        <f t="shared" si="1"/>
        <v/>
      </c>
      <c r="L66" s="114"/>
    </row>
    <row r="67" spans="1:12" ht="15" customHeight="1" x14ac:dyDescent="0.25">
      <c r="A67" s="170" t="s">
        <v>1111</v>
      </c>
      <c r="B67" s="171" t="s">
        <v>1108</v>
      </c>
      <c r="C67" s="119" t="s">
        <v>1107</v>
      </c>
      <c r="D67" s="119" t="s">
        <v>285</v>
      </c>
      <c r="E67" s="119" t="s">
        <v>985</v>
      </c>
      <c r="F67" s="118" t="s">
        <v>883</v>
      </c>
      <c r="G67" s="117">
        <v>23.15</v>
      </c>
      <c r="H67" s="117">
        <v>22</v>
      </c>
      <c r="I67" s="117"/>
      <c r="J67" s="116">
        <v>30</v>
      </c>
      <c r="K67" s="115" t="str">
        <f t="shared" si="1"/>
        <v/>
      </c>
      <c r="L67" s="114"/>
    </row>
    <row r="68" spans="1:12" ht="15" customHeight="1" x14ac:dyDescent="0.25">
      <c r="A68" s="170" t="s">
        <v>1110</v>
      </c>
      <c r="B68" s="171" t="s">
        <v>1108</v>
      </c>
      <c r="C68" s="119" t="s">
        <v>1107</v>
      </c>
      <c r="D68" s="119" t="s">
        <v>285</v>
      </c>
      <c r="E68" s="119" t="s">
        <v>909</v>
      </c>
      <c r="F68" s="118" t="s">
        <v>883</v>
      </c>
      <c r="G68" s="117">
        <v>22.2</v>
      </c>
      <c r="H68" s="117">
        <v>21.1</v>
      </c>
      <c r="I68" s="117"/>
      <c r="J68" s="116">
        <v>485</v>
      </c>
      <c r="K68" s="115" t="str">
        <f t="shared" si="1"/>
        <v/>
      </c>
      <c r="L68" s="114"/>
    </row>
    <row r="69" spans="1:12" ht="15" customHeight="1" x14ac:dyDescent="0.25">
      <c r="A69" s="170" t="s">
        <v>1109</v>
      </c>
      <c r="B69" s="171" t="s">
        <v>1108</v>
      </c>
      <c r="C69" s="119" t="s">
        <v>1107</v>
      </c>
      <c r="D69" s="119" t="s">
        <v>285</v>
      </c>
      <c r="E69" s="119" t="s">
        <v>875</v>
      </c>
      <c r="F69" s="118" t="s">
        <v>883</v>
      </c>
      <c r="G69" s="117">
        <v>19.5</v>
      </c>
      <c r="H69" s="117">
        <v>18.55</v>
      </c>
      <c r="I69" s="117"/>
      <c r="J69" s="116">
        <v>45</v>
      </c>
      <c r="K69" s="115" t="str">
        <f t="shared" si="1"/>
        <v/>
      </c>
      <c r="L69" s="114"/>
    </row>
    <row r="70" spans="1:12" ht="15" customHeight="1" x14ac:dyDescent="0.25">
      <c r="A70" s="170" t="s">
        <v>1106</v>
      </c>
      <c r="B70" s="171" t="s">
        <v>1102</v>
      </c>
      <c r="C70" s="119" t="s">
        <v>1101</v>
      </c>
      <c r="D70" s="119" t="s">
        <v>285</v>
      </c>
      <c r="E70" s="119" t="s">
        <v>909</v>
      </c>
      <c r="F70" s="118" t="s">
        <v>897</v>
      </c>
      <c r="G70" s="117">
        <v>22.2</v>
      </c>
      <c r="H70" s="117">
        <v>21.1</v>
      </c>
      <c r="I70" s="117"/>
      <c r="J70" s="116">
        <v>100</v>
      </c>
      <c r="K70" s="115" t="str">
        <f t="shared" si="1"/>
        <v/>
      </c>
      <c r="L70" s="114"/>
    </row>
    <row r="71" spans="1:12" ht="15" customHeight="1" x14ac:dyDescent="0.25">
      <c r="A71" s="170" t="s">
        <v>1105</v>
      </c>
      <c r="B71" s="171" t="s">
        <v>1102</v>
      </c>
      <c r="C71" s="119" t="s">
        <v>1101</v>
      </c>
      <c r="D71" s="119" t="s">
        <v>285</v>
      </c>
      <c r="E71" s="119" t="s">
        <v>884</v>
      </c>
      <c r="F71" s="118" t="s">
        <v>897</v>
      </c>
      <c r="G71" s="117">
        <v>21.2</v>
      </c>
      <c r="H71" s="117">
        <v>20.149999999999999</v>
      </c>
      <c r="I71" s="117"/>
      <c r="J71" s="116">
        <v>500</v>
      </c>
      <c r="K71" s="115" t="str">
        <f t="shared" si="1"/>
        <v/>
      </c>
      <c r="L71" s="114"/>
    </row>
    <row r="72" spans="1:12" ht="15" customHeight="1" x14ac:dyDescent="0.25">
      <c r="A72" s="170" t="s">
        <v>1104</v>
      </c>
      <c r="B72" s="171" t="s">
        <v>1102</v>
      </c>
      <c r="C72" s="119" t="s">
        <v>1101</v>
      </c>
      <c r="D72" s="119" t="s">
        <v>285</v>
      </c>
      <c r="E72" s="119" t="s">
        <v>875</v>
      </c>
      <c r="F72" s="118" t="s">
        <v>897</v>
      </c>
      <c r="G72" s="117">
        <v>19.5</v>
      </c>
      <c r="H72" s="117">
        <v>18.55</v>
      </c>
      <c r="I72" s="117"/>
      <c r="J72" s="116">
        <v>500</v>
      </c>
      <c r="K72" s="115" t="str">
        <f t="shared" si="1"/>
        <v/>
      </c>
      <c r="L72" s="114"/>
    </row>
    <row r="73" spans="1:12" ht="15" customHeight="1" x14ac:dyDescent="0.25">
      <c r="A73" s="170" t="s">
        <v>1103</v>
      </c>
      <c r="B73" s="171" t="s">
        <v>1102</v>
      </c>
      <c r="C73" s="119" t="s">
        <v>1101</v>
      </c>
      <c r="D73" s="119" t="s">
        <v>285</v>
      </c>
      <c r="E73" s="119" t="s">
        <v>878</v>
      </c>
      <c r="F73" s="118" t="s">
        <v>897</v>
      </c>
      <c r="G73" s="117">
        <v>15.7</v>
      </c>
      <c r="H73" s="117">
        <v>14.95</v>
      </c>
      <c r="I73" s="117"/>
      <c r="J73" s="116">
        <v>33</v>
      </c>
      <c r="K73" s="115" t="str">
        <f t="shared" si="1"/>
        <v/>
      </c>
      <c r="L73" s="114"/>
    </row>
    <row r="74" spans="1:12" ht="15" customHeight="1" x14ac:dyDescent="0.25">
      <c r="A74" s="170" t="s">
        <v>1100</v>
      </c>
      <c r="B74" s="171" t="s">
        <v>1096</v>
      </c>
      <c r="C74" s="119" t="s">
        <v>1095</v>
      </c>
      <c r="D74" s="119" t="s">
        <v>285</v>
      </c>
      <c r="E74" s="119" t="s">
        <v>909</v>
      </c>
      <c r="F74" s="118" t="s">
        <v>897</v>
      </c>
      <c r="G74" s="117">
        <v>22.2</v>
      </c>
      <c r="H74" s="117">
        <v>21.1</v>
      </c>
      <c r="I74" s="117"/>
      <c r="J74" s="116">
        <v>127</v>
      </c>
      <c r="K74" s="115" t="str">
        <f t="shared" si="1"/>
        <v/>
      </c>
      <c r="L74" s="114"/>
    </row>
    <row r="75" spans="1:12" ht="15" customHeight="1" x14ac:dyDescent="0.25">
      <c r="A75" s="170" t="s">
        <v>1099</v>
      </c>
      <c r="B75" s="171" t="s">
        <v>1096</v>
      </c>
      <c r="C75" s="119" t="s">
        <v>1095</v>
      </c>
      <c r="D75" s="119" t="s">
        <v>285</v>
      </c>
      <c r="E75" s="119" t="s">
        <v>875</v>
      </c>
      <c r="F75" s="118" t="s">
        <v>897</v>
      </c>
      <c r="G75" s="117">
        <v>19.5</v>
      </c>
      <c r="H75" s="117">
        <v>18.55</v>
      </c>
      <c r="I75" s="117"/>
      <c r="J75" s="116">
        <v>376</v>
      </c>
      <c r="K75" s="115" t="str">
        <f t="shared" ref="K75:K106" si="2">IF(L75="","",IF(L75&lt;50,G75-($K$9*G75),IF(L75&gt;=50,H75-($K$9*H75))))</f>
        <v/>
      </c>
      <c r="L75" s="114"/>
    </row>
    <row r="76" spans="1:12" ht="15" customHeight="1" x14ac:dyDescent="0.25">
      <c r="A76" s="170" t="s">
        <v>1098</v>
      </c>
      <c r="B76" s="171" t="s">
        <v>1096</v>
      </c>
      <c r="C76" s="119" t="s">
        <v>1095</v>
      </c>
      <c r="D76" s="119" t="s">
        <v>285</v>
      </c>
      <c r="E76" s="119" t="s">
        <v>871</v>
      </c>
      <c r="F76" s="118" t="s">
        <v>897</v>
      </c>
      <c r="G76" s="117">
        <v>17.2</v>
      </c>
      <c r="H76" s="117">
        <v>16.350000000000001</v>
      </c>
      <c r="I76" s="117"/>
      <c r="J76" s="116">
        <v>155</v>
      </c>
      <c r="K76" s="115" t="str">
        <f t="shared" si="2"/>
        <v/>
      </c>
      <c r="L76" s="114"/>
    </row>
    <row r="77" spans="1:12" ht="15" customHeight="1" x14ac:dyDescent="0.25">
      <c r="A77" s="170" t="s">
        <v>1097</v>
      </c>
      <c r="B77" s="171" t="s">
        <v>1096</v>
      </c>
      <c r="C77" s="119" t="s">
        <v>1095</v>
      </c>
      <c r="D77" s="119" t="s">
        <v>285</v>
      </c>
      <c r="E77" s="119" t="s">
        <v>878</v>
      </c>
      <c r="F77" s="118" t="s">
        <v>897</v>
      </c>
      <c r="G77" s="117">
        <v>15.7</v>
      </c>
      <c r="H77" s="117">
        <v>14.95</v>
      </c>
      <c r="I77" s="117"/>
      <c r="J77" s="116">
        <v>62</v>
      </c>
      <c r="K77" s="115" t="str">
        <f t="shared" si="2"/>
        <v/>
      </c>
      <c r="L77" s="114"/>
    </row>
    <row r="78" spans="1:12" ht="15" customHeight="1" x14ac:dyDescent="0.25">
      <c r="A78" s="170" t="s">
        <v>1094</v>
      </c>
      <c r="B78" s="171" t="s">
        <v>1089</v>
      </c>
      <c r="C78" s="119" t="s">
        <v>1088</v>
      </c>
      <c r="D78" s="119" t="s">
        <v>285</v>
      </c>
      <c r="E78" s="119" t="s">
        <v>985</v>
      </c>
      <c r="F78" s="118" t="s">
        <v>883</v>
      </c>
      <c r="G78" s="117">
        <v>23.15</v>
      </c>
      <c r="H78" s="117">
        <v>22</v>
      </c>
      <c r="I78" s="117"/>
      <c r="J78" s="116">
        <v>17</v>
      </c>
      <c r="K78" s="115" t="str">
        <f t="shared" si="2"/>
        <v/>
      </c>
      <c r="L78" s="114"/>
    </row>
    <row r="79" spans="1:12" ht="15" customHeight="1" x14ac:dyDescent="0.25">
      <c r="A79" s="170" t="s">
        <v>1093</v>
      </c>
      <c r="B79" s="171" t="s">
        <v>1089</v>
      </c>
      <c r="C79" s="119" t="s">
        <v>1088</v>
      </c>
      <c r="D79" s="119" t="s">
        <v>285</v>
      </c>
      <c r="E79" s="119" t="s">
        <v>909</v>
      </c>
      <c r="F79" s="118" t="s">
        <v>883</v>
      </c>
      <c r="G79" s="117">
        <v>22.2</v>
      </c>
      <c r="H79" s="117">
        <v>21.1</v>
      </c>
      <c r="I79" s="117"/>
      <c r="J79" s="116">
        <v>428</v>
      </c>
      <c r="K79" s="115" t="str">
        <f t="shared" si="2"/>
        <v/>
      </c>
      <c r="L79" s="114"/>
    </row>
    <row r="80" spans="1:12" ht="15" customHeight="1" x14ac:dyDescent="0.25">
      <c r="A80" s="170" t="s">
        <v>1092</v>
      </c>
      <c r="B80" s="171" t="s">
        <v>1089</v>
      </c>
      <c r="C80" s="119" t="s">
        <v>1088</v>
      </c>
      <c r="D80" s="119" t="s">
        <v>285</v>
      </c>
      <c r="E80" s="119" t="s">
        <v>884</v>
      </c>
      <c r="F80" s="118" t="s">
        <v>883</v>
      </c>
      <c r="G80" s="117">
        <v>21.2</v>
      </c>
      <c r="H80" s="117">
        <v>20.149999999999999</v>
      </c>
      <c r="I80" s="117"/>
      <c r="J80" s="116">
        <v>500</v>
      </c>
      <c r="K80" s="115" t="str">
        <f t="shared" si="2"/>
        <v/>
      </c>
      <c r="L80" s="114"/>
    </row>
    <row r="81" spans="1:12" ht="15" customHeight="1" x14ac:dyDescent="0.25">
      <c r="A81" s="170" t="s">
        <v>1091</v>
      </c>
      <c r="B81" s="171" t="s">
        <v>1089</v>
      </c>
      <c r="C81" s="119" t="s">
        <v>1088</v>
      </c>
      <c r="D81" s="119" t="s">
        <v>285</v>
      </c>
      <c r="E81" s="119" t="s">
        <v>875</v>
      </c>
      <c r="F81" s="118" t="s">
        <v>883</v>
      </c>
      <c r="G81" s="117">
        <v>19.5</v>
      </c>
      <c r="H81" s="117">
        <v>18.55</v>
      </c>
      <c r="I81" s="117"/>
      <c r="J81" s="116">
        <v>500</v>
      </c>
      <c r="K81" s="115" t="str">
        <f t="shared" si="2"/>
        <v/>
      </c>
      <c r="L81" s="114"/>
    </row>
    <row r="82" spans="1:12" ht="15" customHeight="1" x14ac:dyDescent="0.25">
      <c r="A82" s="170" t="s">
        <v>1090</v>
      </c>
      <c r="B82" s="171" t="s">
        <v>1089</v>
      </c>
      <c r="C82" s="119" t="s">
        <v>1088</v>
      </c>
      <c r="D82" s="119" t="s">
        <v>285</v>
      </c>
      <c r="E82" s="119" t="s">
        <v>871</v>
      </c>
      <c r="F82" s="118" t="s">
        <v>883</v>
      </c>
      <c r="G82" s="117">
        <v>17.2</v>
      </c>
      <c r="H82" s="117">
        <v>16.350000000000001</v>
      </c>
      <c r="I82" s="117"/>
      <c r="J82" s="116">
        <v>188</v>
      </c>
      <c r="K82" s="115" t="str">
        <f t="shared" si="2"/>
        <v/>
      </c>
      <c r="L82" s="114"/>
    </row>
    <row r="83" spans="1:12" ht="15" customHeight="1" x14ac:dyDescent="0.25">
      <c r="A83" s="170" t="s">
        <v>1087</v>
      </c>
      <c r="B83" s="171" t="s">
        <v>1083</v>
      </c>
      <c r="C83" s="119" t="s">
        <v>1082</v>
      </c>
      <c r="D83" s="119" t="s">
        <v>285</v>
      </c>
      <c r="E83" s="119" t="s">
        <v>985</v>
      </c>
      <c r="F83" s="118" t="s">
        <v>870</v>
      </c>
      <c r="G83" s="117">
        <v>23.15</v>
      </c>
      <c r="H83" s="117">
        <v>22</v>
      </c>
      <c r="I83" s="117"/>
      <c r="J83" s="116">
        <v>19</v>
      </c>
      <c r="K83" s="115" t="str">
        <f t="shared" si="2"/>
        <v/>
      </c>
      <c r="L83" s="114"/>
    </row>
    <row r="84" spans="1:12" ht="15" customHeight="1" x14ac:dyDescent="0.25">
      <c r="A84" s="170" t="s">
        <v>1086</v>
      </c>
      <c r="B84" s="171" t="s">
        <v>1083</v>
      </c>
      <c r="C84" s="119" t="s">
        <v>1082</v>
      </c>
      <c r="D84" s="119" t="s">
        <v>285</v>
      </c>
      <c r="E84" s="119" t="s">
        <v>909</v>
      </c>
      <c r="F84" s="118" t="s">
        <v>870</v>
      </c>
      <c r="G84" s="117">
        <v>22.2</v>
      </c>
      <c r="H84" s="117">
        <v>21.1</v>
      </c>
      <c r="I84" s="117"/>
      <c r="J84" s="116">
        <v>500</v>
      </c>
      <c r="K84" s="115" t="str">
        <f t="shared" si="2"/>
        <v/>
      </c>
      <c r="L84" s="114"/>
    </row>
    <row r="85" spans="1:12" ht="15" customHeight="1" x14ac:dyDescent="0.25">
      <c r="A85" s="170" t="s">
        <v>1085</v>
      </c>
      <c r="B85" s="171" t="s">
        <v>1083</v>
      </c>
      <c r="C85" s="119" t="s">
        <v>1082</v>
      </c>
      <c r="D85" s="119" t="s">
        <v>285</v>
      </c>
      <c r="E85" s="119" t="s">
        <v>875</v>
      </c>
      <c r="F85" s="118" t="s">
        <v>870</v>
      </c>
      <c r="G85" s="117">
        <v>19.5</v>
      </c>
      <c r="H85" s="117">
        <v>18.55</v>
      </c>
      <c r="I85" s="117"/>
      <c r="J85" s="116">
        <v>500</v>
      </c>
      <c r="K85" s="115" t="str">
        <f t="shared" si="2"/>
        <v/>
      </c>
      <c r="L85" s="114"/>
    </row>
    <row r="86" spans="1:12" ht="15" customHeight="1" x14ac:dyDescent="0.25">
      <c r="A86" s="170" t="s">
        <v>1084</v>
      </c>
      <c r="B86" s="171" t="s">
        <v>1083</v>
      </c>
      <c r="C86" s="119" t="s">
        <v>1082</v>
      </c>
      <c r="D86" s="119" t="s">
        <v>285</v>
      </c>
      <c r="E86" s="119" t="s">
        <v>871</v>
      </c>
      <c r="F86" s="118" t="s">
        <v>870</v>
      </c>
      <c r="G86" s="117">
        <v>17.2</v>
      </c>
      <c r="H86" s="117">
        <v>16.350000000000001</v>
      </c>
      <c r="I86" s="117"/>
      <c r="J86" s="116">
        <v>96</v>
      </c>
      <c r="K86" s="115" t="str">
        <f t="shared" si="2"/>
        <v/>
      </c>
      <c r="L86" s="114"/>
    </row>
    <row r="87" spans="1:12" ht="15" customHeight="1" x14ac:dyDescent="0.25">
      <c r="A87" s="170" t="s">
        <v>1081</v>
      </c>
      <c r="B87" s="171" t="s">
        <v>1078</v>
      </c>
      <c r="C87" s="119" t="s">
        <v>1077</v>
      </c>
      <c r="D87" s="119" t="s">
        <v>285</v>
      </c>
      <c r="E87" s="119" t="s">
        <v>989</v>
      </c>
      <c r="F87" s="118" t="s">
        <v>897</v>
      </c>
      <c r="G87" s="117">
        <v>26.55</v>
      </c>
      <c r="H87" s="117">
        <v>25.25</v>
      </c>
      <c r="I87" s="117"/>
      <c r="J87" s="116">
        <v>62</v>
      </c>
      <c r="K87" s="115" t="str">
        <f t="shared" si="2"/>
        <v/>
      </c>
      <c r="L87" s="114"/>
    </row>
    <row r="88" spans="1:12" ht="15" customHeight="1" x14ac:dyDescent="0.25">
      <c r="A88" s="170" t="s">
        <v>1080</v>
      </c>
      <c r="B88" s="171" t="s">
        <v>1078</v>
      </c>
      <c r="C88" s="119" t="s">
        <v>1077</v>
      </c>
      <c r="D88" s="119" t="s">
        <v>285</v>
      </c>
      <c r="E88" s="119" t="s">
        <v>985</v>
      </c>
      <c r="F88" s="118" t="s">
        <v>897</v>
      </c>
      <c r="G88" s="117">
        <v>23.15</v>
      </c>
      <c r="H88" s="117">
        <v>22</v>
      </c>
      <c r="I88" s="117"/>
      <c r="J88" s="116">
        <v>140</v>
      </c>
      <c r="K88" s="115" t="str">
        <f t="shared" si="2"/>
        <v/>
      </c>
      <c r="L88" s="114"/>
    </row>
    <row r="89" spans="1:12" ht="15" customHeight="1" x14ac:dyDescent="0.25">
      <c r="A89" s="170" t="s">
        <v>1079</v>
      </c>
      <c r="B89" s="171" t="s">
        <v>1078</v>
      </c>
      <c r="C89" s="119" t="s">
        <v>1077</v>
      </c>
      <c r="D89" s="119" t="s">
        <v>285</v>
      </c>
      <c r="E89" s="119" t="s">
        <v>909</v>
      </c>
      <c r="F89" s="118" t="s">
        <v>897</v>
      </c>
      <c r="G89" s="117">
        <v>22.2</v>
      </c>
      <c r="H89" s="117">
        <v>21.1</v>
      </c>
      <c r="I89" s="117"/>
      <c r="J89" s="116">
        <v>77</v>
      </c>
      <c r="K89" s="115" t="str">
        <f t="shared" si="2"/>
        <v/>
      </c>
      <c r="L89" s="114"/>
    </row>
    <row r="90" spans="1:12" ht="15" customHeight="1" x14ac:dyDescent="0.25">
      <c r="A90" s="170" t="s">
        <v>1076</v>
      </c>
      <c r="B90" s="171" t="s">
        <v>1074</v>
      </c>
      <c r="C90" s="119" t="s">
        <v>1073</v>
      </c>
      <c r="D90" s="119" t="s">
        <v>285</v>
      </c>
      <c r="E90" s="119" t="s">
        <v>989</v>
      </c>
      <c r="F90" s="118" t="s">
        <v>1072</v>
      </c>
      <c r="G90" s="117">
        <v>26.55</v>
      </c>
      <c r="H90" s="117">
        <v>25.25</v>
      </c>
      <c r="I90" s="117"/>
      <c r="J90" s="116">
        <v>208</v>
      </c>
      <c r="K90" s="115" t="str">
        <f t="shared" si="2"/>
        <v/>
      </c>
      <c r="L90" s="114"/>
    </row>
    <row r="91" spans="1:12" ht="15" customHeight="1" x14ac:dyDescent="0.25">
      <c r="A91" s="170" t="s">
        <v>1075</v>
      </c>
      <c r="B91" s="171" t="s">
        <v>1074</v>
      </c>
      <c r="C91" s="119" t="s">
        <v>1073</v>
      </c>
      <c r="D91" s="119" t="s">
        <v>285</v>
      </c>
      <c r="E91" s="119" t="s">
        <v>985</v>
      </c>
      <c r="F91" s="118" t="s">
        <v>1072</v>
      </c>
      <c r="G91" s="117">
        <v>23.15</v>
      </c>
      <c r="H91" s="117">
        <v>22</v>
      </c>
      <c r="I91" s="117"/>
      <c r="J91" s="116">
        <v>303</v>
      </c>
      <c r="K91" s="115" t="str">
        <f t="shared" si="2"/>
        <v/>
      </c>
      <c r="L91" s="114"/>
    </row>
    <row r="92" spans="1:12" ht="15" customHeight="1" x14ac:dyDescent="0.25">
      <c r="A92" s="170" t="s">
        <v>1071</v>
      </c>
      <c r="B92" s="171" t="s">
        <v>1066</v>
      </c>
      <c r="C92" s="119" t="s">
        <v>1065</v>
      </c>
      <c r="D92" s="119" t="s">
        <v>285</v>
      </c>
      <c r="E92" s="119" t="s">
        <v>989</v>
      </c>
      <c r="F92" s="118" t="s">
        <v>897</v>
      </c>
      <c r="G92" s="117">
        <v>26.55</v>
      </c>
      <c r="H92" s="117">
        <v>25.25</v>
      </c>
      <c r="I92" s="117"/>
      <c r="J92" s="116">
        <v>80</v>
      </c>
      <c r="K92" s="115" t="str">
        <f t="shared" si="2"/>
        <v/>
      </c>
      <c r="L92" s="114"/>
    </row>
    <row r="93" spans="1:12" ht="15" customHeight="1" x14ac:dyDescent="0.25">
      <c r="A93" s="170" t="s">
        <v>1070</v>
      </c>
      <c r="B93" s="171" t="s">
        <v>1066</v>
      </c>
      <c r="C93" s="119" t="s">
        <v>1065</v>
      </c>
      <c r="D93" s="119" t="s">
        <v>285</v>
      </c>
      <c r="E93" s="119" t="s">
        <v>985</v>
      </c>
      <c r="F93" s="118" t="s">
        <v>897</v>
      </c>
      <c r="G93" s="117">
        <v>23.15</v>
      </c>
      <c r="H93" s="117">
        <v>22</v>
      </c>
      <c r="I93" s="117"/>
      <c r="J93" s="116">
        <v>220</v>
      </c>
      <c r="K93" s="115" t="str">
        <f t="shared" si="2"/>
        <v/>
      </c>
      <c r="L93" s="114"/>
    </row>
    <row r="94" spans="1:12" ht="15" customHeight="1" x14ac:dyDescent="0.25">
      <c r="A94" s="170" t="s">
        <v>1069</v>
      </c>
      <c r="B94" s="171" t="s">
        <v>1066</v>
      </c>
      <c r="C94" s="119" t="s">
        <v>1065</v>
      </c>
      <c r="D94" s="119" t="s">
        <v>285</v>
      </c>
      <c r="E94" s="119" t="s">
        <v>909</v>
      </c>
      <c r="F94" s="118" t="s">
        <v>897</v>
      </c>
      <c r="G94" s="117">
        <v>22.2</v>
      </c>
      <c r="H94" s="117">
        <v>21.1</v>
      </c>
      <c r="I94" s="117"/>
      <c r="J94" s="116">
        <v>237</v>
      </c>
      <c r="K94" s="115" t="str">
        <f t="shared" si="2"/>
        <v/>
      </c>
      <c r="L94" s="114"/>
    </row>
    <row r="95" spans="1:12" ht="15" customHeight="1" x14ac:dyDescent="0.25">
      <c r="A95" s="170" t="s">
        <v>1068</v>
      </c>
      <c r="B95" s="171" t="s">
        <v>1066</v>
      </c>
      <c r="C95" s="119" t="s">
        <v>1065</v>
      </c>
      <c r="D95" s="119" t="s">
        <v>285</v>
      </c>
      <c r="E95" s="119" t="s">
        <v>875</v>
      </c>
      <c r="F95" s="118" t="s">
        <v>897</v>
      </c>
      <c r="G95" s="117">
        <v>19.5</v>
      </c>
      <c r="H95" s="117">
        <v>18.55</v>
      </c>
      <c r="I95" s="117"/>
      <c r="J95" s="116">
        <v>145</v>
      </c>
      <c r="K95" s="115" t="str">
        <f t="shared" si="2"/>
        <v/>
      </c>
      <c r="L95" s="114"/>
    </row>
    <row r="96" spans="1:12" ht="15" customHeight="1" x14ac:dyDescent="0.25">
      <c r="A96" s="170" t="s">
        <v>1067</v>
      </c>
      <c r="B96" s="171" t="s">
        <v>1066</v>
      </c>
      <c r="C96" s="119" t="s">
        <v>1065</v>
      </c>
      <c r="D96" s="119" t="s">
        <v>285</v>
      </c>
      <c r="E96" s="119" t="s">
        <v>871</v>
      </c>
      <c r="F96" s="118" t="s">
        <v>897</v>
      </c>
      <c r="G96" s="117">
        <v>17.2</v>
      </c>
      <c r="H96" s="117">
        <v>16.350000000000001</v>
      </c>
      <c r="I96" s="117"/>
      <c r="J96" s="116">
        <v>26</v>
      </c>
      <c r="K96" s="115" t="str">
        <f t="shared" si="2"/>
        <v/>
      </c>
      <c r="L96" s="114"/>
    </row>
    <row r="97" spans="1:12" ht="15" customHeight="1" x14ac:dyDescent="0.25">
      <c r="A97" s="170" t="s">
        <v>1064</v>
      </c>
      <c r="B97" s="171" t="s">
        <v>1063</v>
      </c>
      <c r="C97" s="119" t="s">
        <v>1062</v>
      </c>
      <c r="D97" s="119" t="s">
        <v>285</v>
      </c>
      <c r="E97" s="119" t="s">
        <v>989</v>
      </c>
      <c r="F97" s="118" t="s">
        <v>897</v>
      </c>
      <c r="G97" s="117">
        <v>23.15</v>
      </c>
      <c r="H97" s="117">
        <v>22</v>
      </c>
      <c r="I97" s="117"/>
      <c r="J97" s="116">
        <v>10</v>
      </c>
      <c r="K97" s="115" t="str">
        <f t="shared" si="2"/>
        <v/>
      </c>
      <c r="L97" s="114"/>
    </row>
    <row r="98" spans="1:12" ht="15" customHeight="1" x14ac:dyDescent="0.25">
      <c r="A98" s="170" t="s">
        <v>1057</v>
      </c>
      <c r="B98" s="171" t="s">
        <v>1052</v>
      </c>
      <c r="C98" s="119" t="s">
        <v>1051</v>
      </c>
      <c r="D98" s="119" t="s">
        <v>285</v>
      </c>
      <c r="E98" s="119" t="s">
        <v>985</v>
      </c>
      <c r="F98" s="118" t="s">
        <v>1050</v>
      </c>
      <c r="G98" s="117">
        <v>21.5</v>
      </c>
      <c r="H98" s="117">
        <v>20.45</v>
      </c>
      <c r="I98" s="117"/>
      <c r="J98" s="116">
        <v>46</v>
      </c>
      <c r="K98" s="115" t="str">
        <f t="shared" si="2"/>
        <v/>
      </c>
      <c r="L98" s="114"/>
    </row>
    <row r="99" spans="1:12" ht="15" customHeight="1" x14ac:dyDescent="0.25">
      <c r="A99" s="170" t="s">
        <v>1056</v>
      </c>
      <c r="B99" s="171" t="s">
        <v>1052</v>
      </c>
      <c r="C99" s="119" t="s">
        <v>1051</v>
      </c>
      <c r="D99" s="119" t="s">
        <v>285</v>
      </c>
      <c r="E99" s="119" t="s">
        <v>909</v>
      </c>
      <c r="F99" s="118" t="s">
        <v>1050</v>
      </c>
      <c r="G99" s="117">
        <v>22.2</v>
      </c>
      <c r="H99" s="117">
        <v>21.1</v>
      </c>
      <c r="I99" s="117"/>
      <c r="J99" s="116">
        <v>113</v>
      </c>
      <c r="K99" s="115" t="str">
        <f t="shared" si="2"/>
        <v/>
      </c>
      <c r="L99" s="114"/>
    </row>
    <row r="100" spans="1:12" ht="15" customHeight="1" x14ac:dyDescent="0.25">
      <c r="A100" s="170" t="s">
        <v>1055</v>
      </c>
      <c r="B100" s="171" t="s">
        <v>1052</v>
      </c>
      <c r="C100" s="119" t="s">
        <v>1051</v>
      </c>
      <c r="D100" s="119" t="s">
        <v>285</v>
      </c>
      <c r="E100" s="119" t="s">
        <v>884</v>
      </c>
      <c r="F100" s="118" t="s">
        <v>1050</v>
      </c>
      <c r="G100" s="117">
        <v>19.75</v>
      </c>
      <c r="H100" s="117">
        <v>18.8</v>
      </c>
      <c r="I100" s="117"/>
      <c r="J100" s="116">
        <v>154</v>
      </c>
      <c r="K100" s="115" t="str">
        <f t="shared" si="2"/>
        <v/>
      </c>
      <c r="L100" s="114"/>
    </row>
    <row r="101" spans="1:12" ht="15" customHeight="1" x14ac:dyDescent="0.25">
      <c r="A101" s="170" t="s">
        <v>1054</v>
      </c>
      <c r="B101" s="171" t="s">
        <v>1052</v>
      </c>
      <c r="C101" s="119" t="s">
        <v>1051</v>
      </c>
      <c r="D101" s="119" t="s">
        <v>285</v>
      </c>
      <c r="E101" s="119" t="s">
        <v>875</v>
      </c>
      <c r="F101" s="118" t="s">
        <v>1050</v>
      </c>
      <c r="G101" s="117">
        <v>16.2</v>
      </c>
      <c r="H101" s="117">
        <v>15.4</v>
      </c>
      <c r="I101" s="117"/>
      <c r="J101" s="116">
        <v>93</v>
      </c>
      <c r="K101" s="115" t="str">
        <f t="shared" si="2"/>
        <v/>
      </c>
      <c r="L101" s="114"/>
    </row>
    <row r="102" spans="1:12" ht="15" customHeight="1" x14ac:dyDescent="0.25">
      <c r="A102" s="170" t="s">
        <v>1053</v>
      </c>
      <c r="B102" s="171" t="s">
        <v>1052</v>
      </c>
      <c r="C102" s="119" t="s">
        <v>1051</v>
      </c>
      <c r="D102" s="119" t="s">
        <v>285</v>
      </c>
      <c r="E102" s="119" t="s">
        <v>871</v>
      </c>
      <c r="F102" s="118" t="s">
        <v>1050</v>
      </c>
      <c r="G102" s="117">
        <v>18.100000000000001</v>
      </c>
      <c r="H102" s="117">
        <v>17.2</v>
      </c>
      <c r="I102" s="117"/>
      <c r="J102" s="116">
        <v>36</v>
      </c>
      <c r="K102" s="115" t="str">
        <f t="shared" si="2"/>
        <v/>
      </c>
      <c r="L102" s="114"/>
    </row>
    <row r="103" spans="1:12" ht="15" customHeight="1" x14ac:dyDescent="0.25">
      <c r="A103" s="170" t="s">
        <v>1049</v>
      </c>
      <c r="B103" s="171" t="s">
        <v>1045</v>
      </c>
      <c r="C103" s="119" t="s">
        <v>1044</v>
      </c>
      <c r="D103" s="119" t="s">
        <v>285</v>
      </c>
      <c r="E103" s="119" t="s">
        <v>989</v>
      </c>
      <c r="F103" s="118" t="s">
        <v>883</v>
      </c>
      <c r="G103" s="117">
        <v>23.15</v>
      </c>
      <c r="H103" s="117">
        <v>22</v>
      </c>
      <c r="I103" s="117"/>
      <c r="J103" s="116">
        <v>35</v>
      </c>
      <c r="K103" s="115" t="str">
        <f t="shared" si="2"/>
        <v/>
      </c>
      <c r="L103" s="114"/>
    </row>
    <row r="104" spans="1:12" ht="15" customHeight="1" x14ac:dyDescent="0.25">
      <c r="A104" s="170" t="s">
        <v>1048</v>
      </c>
      <c r="B104" s="171" t="s">
        <v>1045</v>
      </c>
      <c r="C104" s="119" t="s">
        <v>1044</v>
      </c>
      <c r="D104" s="119" t="s">
        <v>285</v>
      </c>
      <c r="E104" s="119" t="s">
        <v>985</v>
      </c>
      <c r="F104" s="118" t="s">
        <v>883</v>
      </c>
      <c r="G104" s="117">
        <v>21.5</v>
      </c>
      <c r="H104" s="117">
        <v>20.45</v>
      </c>
      <c r="I104" s="117"/>
      <c r="J104" s="116">
        <v>91</v>
      </c>
      <c r="K104" s="115" t="str">
        <f t="shared" si="2"/>
        <v/>
      </c>
      <c r="L104" s="114"/>
    </row>
    <row r="105" spans="1:12" ht="15" customHeight="1" x14ac:dyDescent="0.25">
      <c r="A105" s="170" t="s">
        <v>1047</v>
      </c>
      <c r="B105" s="171" t="s">
        <v>1045</v>
      </c>
      <c r="C105" s="119" t="s">
        <v>1044</v>
      </c>
      <c r="D105" s="119" t="s">
        <v>285</v>
      </c>
      <c r="E105" s="119" t="s">
        <v>909</v>
      </c>
      <c r="F105" s="118" t="s">
        <v>883</v>
      </c>
      <c r="G105" s="117">
        <v>22.2</v>
      </c>
      <c r="H105" s="117">
        <v>21.1</v>
      </c>
      <c r="I105" s="117"/>
      <c r="J105" s="116">
        <v>13</v>
      </c>
      <c r="K105" s="115" t="str">
        <f t="shared" si="2"/>
        <v/>
      </c>
      <c r="L105" s="114"/>
    </row>
    <row r="106" spans="1:12" ht="15" customHeight="1" x14ac:dyDescent="0.25">
      <c r="A106" s="170" t="s">
        <v>1046</v>
      </c>
      <c r="B106" s="171" t="s">
        <v>1045</v>
      </c>
      <c r="C106" s="119" t="s">
        <v>1044</v>
      </c>
      <c r="D106" s="119" t="s">
        <v>285</v>
      </c>
      <c r="E106" s="119" t="s">
        <v>871</v>
      </c>
      <c r="F106" s="118" t="s">
        <v>883</v>
      </c>
      <c r="G106" s="117">
        <v>15.35</v>
      </c>
      <c r="H106" s="117">
        <v>14.6</v>
      </c>
      <c r="I106" s="117"/>
      <c r="J106" s="116">
        <v>19</v>
      </c>
      <c r="K106" s="115" t="str">
        <f t="shared" si="2"/>
        <v/>
      </c>
      <c r="L106" s="114"/>
    </row>
    <row r="107" spans="1:12" ht="15" customHeight="1" x14ac:dyDescent="0.25">
      <c r="A107" s="170" t="s">
        <v>1043</v>
      </c>
      <c r="B107" s="171" t="s">
        <v>1041</v>
      </c>
      <c r="C107" s="119" t="s">
        <v>1040</v>
      </c>
      <c r="D107" s="119" t="s">
        <v>285</v>
      </c>
      <c r="E107" s="119" t="s">
        <v>871</v>
      </c>
      <c r="F107" s="118" t="s">
        <v>1039</v>
      </c>
      <c r="G107" s="117">
        <v>15.35</v>
      </c>
      <c r="H107" s="117">
        <v>14.6</v>
      </c>
      <c r="I107" s="117"/>
      <c r="J107" s="116">
        <v>9</v>
      </c>
      <c r="K107" s="115" t="str">
        <f t="shared" ref="K107:K138" si="3">IF(L107="","",IF(L107&lt;50,G107-($K$9*G107),IF(L107&gt;=50,H107-($K$9*H107))))</f>
        <v/>
      </c>
      <c r="L107" s="114"/>
    </row>
    <row r="108" spans="1:12" ht="15" customHeight="1" x14ac:dyDescent="0.25">
      <c r="A108" s="170" t="s">
        <v>1042</v>
      </c>
      <c r="B108" s="171" t="s">
        <v>1041</v>
      </c>
      <c r="C108" s="119" t="s">
        <v>1040</v>
      </c>
      <c r="D108" s="119" t="s">
        <v>285</v>
      </c>
      <c r="E108" s="119" t="s">
        <v>878</v>
      </c>
      <c r="F108" s="118" t="s">
        <v>1039</v>
      </c>
      <c r="G108" s="117">
        <v>12.9</v>
      </c>
      <c r="H108" s="117">
        <v>12.3</v>
      </c>
      <c r="I108" s="117"/>
      <c r="J108" s="116">
        <v>200</v>
      </c>
      <c r="K108" s="115" t="str">
        <f t="shared" si="3"/>
        <v/>
      </c>
      <c r="L108" s="114"/>
    </row>
    <row r="109" spans="1:12" ht="15" customHeight="1" x14ac:dyDescent="0.25">
      <c r="A109" s="170" t="s">
        <v>1038</v>
      </c>
      <c r="B109" s="171" t="s">
        <v>1037</v>
      </c>
      <c r="C109" s="119" t="s">
        <v>1036</v>
      </c>
      <c r="D109" s="119" t="s">
        <v>285</v>
      </c>
      <c r="E109" s="119" t="s">
        <v>871</v>
      </c>
      <c r="F109" s="118" t="s">
        <v>870</v>
      </c>
      <c r="G109" s="117">
        <v>15.35</v>
      </c>
      <c r="H109" s="117">
        <v>14.6</v>
      </c>
      <c r="I109" s="117"/>
      <c r="J109" s="116">
        <v>400</v>
      </c>
      <c r="K109" s="115" t="str">
        <f t="shared" si="3"/>
        <v/>
      </c>
      <c r="L109" s="114"/>
    </row>
    <row r="110" spans="1:12" ht="15" customHeight="1" x14ac:dyDescent="0.25">
      <c r="A110" s="170" t="s">
        <v>1035</v>
      </c>
      <c r="B110" s="171" t="s">
        <v>1033</v>
      </c>
      <c r="C110" s="119" t="s">
        <v>1032</v>
      </c>
      <c r="D110" s="119" t="s">
        <v>285</v>
      </c>
      <c r="E110" s="119" t="s">
        <v>985</v>
      </c>
      <c r="F110" s="118" t="s">
        <v>870</v>
      </c>
      <c r="G110" s="117">
        <v>21.5</v>
      </c>
      <c r="H110" s="117">
        <v>20.45</v>
      </c>
      <c r="I110" s="117"/>
      <c r="J110" s="116">
        <v>50</v>
      </c>
      <c r="K110" s="115" t="str">
        <f t="shared" si="3"/>
        <v/>
      </c>
      <c r="L110" s="114"/>
    </row>
    <row r="111" spans="1:12" ht="15" customHeight="1" x14ac:dyDescent="0.25">
      <c r="A111" s="170" t="s">
        <v>1034</v>
      </c>
      <c r="B111" s="171" t="s">
        <v>1033</v>
      </c>
      <c r="C111" s="119" t="s">
        <v>1032</v>
      </c>
      <c r="D111" s="119" t="s">
        <v>285</v>
      </c>
      <c r="E111" s="119" t="s">
        <v>909</v>
      </c>
      <c r="F111" s="118" t="s">
        <v>870</v>
      </c>
      <c r="G111" s="117">
        <v>20.6</v>
      </c>
      <c r="H111" s="117">
        <v>19.600000000000001</v>
      </c>
      <c r="I111" s="117"/>
      <c r="J111" s="116">
        <v>79</v>
      </c>
      <c r="K111" s="115" t="str">
        <f t="shared" si="3"/>
        <v/>
      </c>
      <c r="L111" s="114"/>
    </row>
    <row r="112" spans="1:12" ht="15" customHeight="1" x14ac:dyDescent="0.25">
      <c r="A112" s="170" t="s">
        <v>1031</v>
      </c>
      <c r="B112" s="171" t="s">
        <v>1028</v>
      </c>
      <c r="C112" s="119" t="s">
        <v>1027</v>
      </c>
      <c r="D112" s="119" t="s">
        <v>1026</v>
      </c>
      <c r="E112" s="119" t="s">
        <v>1030</v>
      </c>
      <c r="F112" s="118" t="s">
        <v>870</v>
      </c>
      <c r="G112" s="117">
        <v>22.55</v>
      </c>
      <c r="H112" s="117">
        <v>21.45</v>
      </c>
      <c r="I112" s="117"/>
      <c r="J112" s="116">
        <v>254</v>
      </c>
      <c r="K112" s="115" t="str">
        <f t="shared" si="3"/>
        <v/>
      </c>
      <c r="L112" s="114"/>
    </row>
    <row r="113" spans="1:12" ht="15" customHeight="1" x14ac:dyDescent="0.25">
      <c r="A113" s="170" t="s">
        <v>1029</v>
      </c>
      <c r="B113" s="171" t="s">
        <v>1028</v>
      </c>
      <c r="C113" s="119" t="s">
        <v>1027</v>
      </c>
      <c r="D113" s="119" t="s">
        <v>1026</v>
      </c>
      <c r="E113" s="119" t="s">
        <v>1025</v>
      </c>
      <c r="F113" s="118" t="s">
        <v>870</v>
      </c>
      <c r="G113" s="117">
        <v>21.3</v>
      </c>
      <c r="H113" s="117">
        <v>20.25</v>
      </c>
      <c r="I113" s="117"/>
      <c r="J113" s="116">
        <v>217</v>
      </c>
      <c r="K113" s="115" t="str">
        <f t="shared" si="3"/>
        <v/>
      </c>
      <c r="L113" s="114"/>
    </row>
    <row r="114" spans="1:12" ht="15" customHeight="1" x14ac:dyDescent="0.25">
      <c r="A114" s="170" t="s">
        <v>1024</v>
      </c>
      <c r="B114" s="171" t="s">
        <v>1019</v>
      </c>
      <c r="C114" s="119" t="s">
        <v>1018</v>
      </c>
      <c r="D114" s="119" t="s">
        <v>285</v>
      </c>
      <c r="E114" s="119" t="s">
        <v>1023</v>
      </c>
      <c r="F114" s="118" t="s">
        <v>285</v>
      </c>
      <c r="G114" s="117">
        <v>43.7</v>
      </c>
      <c r="H114" s="117">
        <v>41.55</v>
      </c>
      <c r="I114" s="117"/>
      <c r="J114" s="116">
        <v>33</v>
      </c>
      <c r="K114" s="115" t="str">
        <f t="shared" si="3"/>
        <v/>
      </c>
      <c r="L114" s="114"/>
    </row>
    <row r="115" spans="1:12" ht="15" customHeight="1" x14ac:dyDescent="0.25">
      <c r="A115" s="170" t="s">
        <v>1022</v>
      </c>
      <c r="B115" s="171" t="s">
        <v>1019</v>
      </c>
      <c r="C115" s="119" t="s">
        <v>1018</v>
      </c>
      <c r="D115" s="119" t="s">
        <v>285</v>
      </c>
      <c r="E115" s="119" t="s">
        <v>989</v>
      </c>
      <c r="F115" s="118" t="s">
        <v>285</v>
      </c>
      <c r="G115" s="117">
        <v>40.450000000000003</v>
      </c>
      <c r="H115" s="117">
        <v>38.450000000000003</v>
      </c>
      <c r="I115" s="117"/>
      <c r="J115" s="116">
        <v>472</v>
      </c>
      <c r="K115" s="115" t="str">
        <f t="shared" si="3"/>
        <v/>
      </c>
      <c r="L115" s="114"/>
    </row>
    <row r="116" spans="1:12" ht="15" customHeight="1" x14ac:dyDescent="0.25">
      <c r="A116" s="170" t="s">
        <v>1021</v>
      </c>
      <c r="B116" s="171" t="s">
        <v>1019</v>
      </c>
      <c r="C116" s="119" t="s">
        <v>1018</v>
      </c>
      <c r="D116" s="119" t="s">
        <v>285</v>
      </c>
      <c r="E116" s="119" t="s">
        <v>985</v>
      </c>
      <c r="F116" s="118" t="s">
        <v>285</v>
      </c>
      <c r="G116" s="117">
        <v>37.299999999999997</v>
      </c>
      <c r="H116" s="117">
        <v>35.450000000000003</v>
      </c>
      <c r="I116" s="117"/>
      <c r="J116" s="116">
        <v>8</v>
      </c>
      <c r="K116" s="115" t="str">
        <f t="shared" si="3"/>
        <v/>
      </c>
      <c r="L116" s="114"/>
    </row>
    <row r="117" spans="1:12" ht="15" customHeight="1" x14ac:dyDescent="0.25">
      <c r="A117" s="170" t="s">
        <v>1020</v>
      </c>
      <c r="B117" s="171" t="s">
        <v>1019</v>
      </c>
      <c r="C117" s="119" t="s">
        <v>1018</v>
      </c>
      <c r="D117" s="119" t="s">
        <v>285</v>
      </c>
      <c r="E117" s="119" t="s">
        <v>884</v>
      </c>
      <c r="F117" s="118" t="s">
        <v>285</v>
      </c>
      <c r="G117" s="117">
        <v>35.35</v>
      </c>
      <c r="H117" s="117">
        <v>33.6</v>
      </c>
      <c r="I117" s="117"/>
      <c r="J117" s="116">
        <v>32</v>
      </c>
      <c r="K117" s="115" t="str">
        <f t="shared" si="3"/>
        <v/>
      </c>
      <c r="L117" s="114"/>
    </row>
    <row r="118" spans="1:12" ht="15" customHeight="1" x14ac:dyDescent="0.25">
      <c r="A118" s="170" t="s">
        <v>1017</v>
      </c>
      <c r="B118" s="171" t="s">
        <v>1015</v>
      </c>
      <c r="C118" s="119" t="s">
        <v>1014</v>
      </c>
      <c r="D118" s="119" t="s">
        <v>285</v>
      </c>
      <c r="E118" s="119" t="s">
        <v>985</v>
      </c>
      <c r="F118" s="118" t="s">
        <v>897</v>
      </c>
      <c r="G118" s="117">
        <v>21.1</v>
      </c>
      <c r="H118" s="117">
        <v>20.05</v>
      </c>
      <c r="I118" s="117"/>
      <c r="J118" s="116">
        <v>63</v>
      </c>
      <c r="K118" s="115" t="str">
        <f t="shared" si="3"/>
        <v/>
      </c>
      <c r="L118" s="114"/>
    </row>
    <row r="119" spans="1:12" ht="15" customHeight="1" x14ac:dyDescent="0.25">
      <c r="A119" s="170" t="s">
        <v>1016</v>
      </c>
      <c r="B119" s="171" t="s">
        <v>1015</v>
      </c>
      <c r="C119" s="119" t="s">
        <v>1014</v>
      </c>
      <c r="D119" s="119" t="s">
        <v>285</v>
      </c>
      <c r="E119" s="119" t="s">
        <v>909</v>
      </c>
      <c r="F119" s="118" t="s">
        <v>897</v>
      </c>
      <c r="G119" s="117">
        <v>19.899999999999999</v>
      </c>
      <c r="H119" s="117">
        <v>18.95</v>
      </c>
      <c r="I119" s="117"/>
      <c r="J119" s="116">
        <v>118</v>
      </c>
      <c r="K119" s="115" t="str">
        <f t="shared" si="3"/>
        <v/>
      </c>
      <c r="L119" s="114"/>
    </row>
    <row r="120" spans="1:12" ht="15" customHeight="1" x14ac:dyDescent="0.25">
      <c r="A120" s="170" t="s">
        <v>1013</v>
      </c>
      <c r="B120" s="171" t="s">
        <v>1009</v>
      </c>
      <c r="C120" s="119" t="s">
        <v>1008</v>
      </c>
      <c r="D120" s="119" t="s">
        <v>285</v>
      </c>
      <c r="E120" s="119" t="s">
        <v>909</v>
      </c>
      <c r="F120" s="118" t="s">
        <v>870</v>
      </c>
      <c r="G120" s="117">
        <v>19.899999999999999</v>
      </c>
      <c r="H120" s="117">
        <v>18.95</v>
      </c>
      <c r="I120" s="117"/>
      <c r="J120" s="116">
        <v>16</v>
      </c>
      <c r="K120" s="115" t="str">
        <f t="shared" si="3"/>
        <v/>
      </c>
      <c r="L120" s="114"/>
    </row>
    <row r="121" spans="1:12" ht="15" customHeight="1" x14ac:dyDescent="0.25">
      <c r="A121" s="170" t="s">
        <v>1012</v>
      </c>
      <c r="B121" s="171" t="s">
        <v>1009</v>
      </c>
      <c r="C121" s="119" t="s">
        <v>1008</v>
      </c>
      <c r="D121" s="119" t="s">
        <v>285</v>
      </c>
      <c r="E121" s="119" t="s">
        <v>884</v>
      </c>
      <c r="F121" s="118" t="s">
        <v>870</v>
      </c>
      <c r="G121" s="117">
        <v>18.649999999999999</v>
      </c>
      <c r="H121" s="117">
        <v>17.75</v>
      </c>
      <c r="I121" s="117"/>
      <c r="J121" s="116">
        <v>6</v>
      </c>
      <c r="K121" s="115" t="str">
        <f t="shared" si="3"/>
        <v/>
      </c>
      <c r="L121" s="114"/>
    </row>
    <row r="122" spans="1:12" ht="15" customHeight="1" x14ac:dyDescent="0.25">
      <c r="A122" s="170" t="s">
        <v>1011</v>
      </c>
      <c r="B122" s="171" t="s">
        <v>1009</v>
      </c>
      <c r="C122" s="119" t="s">
        <v>1008</v>
      </c>
      <c r="D122" s="119" t="s">
        <v>285</v>
      </c>
      <c r="E122" s="119" t="s">
        <v>871</v>
      </c>
      <c r="F122" s="118" t="s">
        <v>870</v>
      </c>
      <c r="G122" s="117">
        <v>13.15</v>
      </c>
      <c r="H122" s="117">
        <v>12.5</v>
      </c>
      <c r="I122" s="117"/>
      <c r="J122" s="116">
        <v>79</v>
      </c>
      <c r="K122" s="115" t="str">
        <f t="shared" si="3"/>
        <v/>
      </c>
      <c r="L122" s="114"/>
    </row>
    <row r="123" spans="1:12" ht="15" customHeight="1" x14ac:dyDescent="0.25">
      <c r="A123" s="170" t="s">
        <v>1010</v>
      </c>
      <c r="B123" s="171" t="s">
        <v>1009</v>
      </c>
      <c r="C123" s="119" t="s">
        <v>1008</v>
      </c>
      <c r="D123" s="119" t="s">
        <v>285</v>
      </c>
      <c r="E123" s="119" t="s">
        <v>878</v>
      </c>
      <c r="F123" s="118" t="s">
        <v>870</v>
      </c>
      <c r="G123" s="117">
        <v>12.7</v>
      </c>
      <c r="H123" s="117">
        <v>12.1</v>
      </c>
      <c r="I123" s="117"/>
      <c r="J123" s="116">
        <v>13</v>
      </c>
      <c r="K123" s="115" t="str">
        <f t="shared" si="3"/>
        <v/>
      </c>
      <c r="L123" s="114"/>
    </row>
    <row r="124" spans="1:12" ht="15" customHeight="1" x14ac:dyDescent="0.25">
      <c r="A124" s="170" t="s">
        <v>1007</v>
      </c>
      <c r="B124" s="171" t="s">
        <v>1005</v>
      </c>
      <c r="C124" s="119" t="s">
        <v>1004</v>
      </c>
      <c r="D124" s="119" t="s">
        <v>285</v>
      </c>
      <c r="E124" s="119" t="s">
        <v>871</v>
      </c>
      <c r="F124" s="118" t="s">
        <v>870</v>
      </c>
      <c r="G124" s="117">
        <v>14.6</v>
      </c>
      <c r="H124" s="117">
        <v>13.9</v>
      </c>
      <c r="I124" s="117"/>
      <c r="J124" s="116">
        <v>140</v>
      </c>
      <c r="K124" s="115" t="str">
        <f t="shared" si="3"/>
        <v/>
      </c>
      <c r="L124" s="114"/>
    </row>
    <row r="125" spans="1:12" ht="15" customHeight="1" x14ac:dyDescent="0.25">
      <c r="A125" s="170" t="s">
        <v>1006</v>
      </c>
      <c r="B125" s="171" t="s">
        <v>1005</v>
      </c>
      <c r="C125" s="119" t="s">
        <v>1004</v>
      </c>
      <c r="D125" s="119" t="s">
        <v>285</v>
      </c>
      <c r="E125" s="119" t="s">
        <v>878</v>
      </c>
      <c r="F125" s="118" t="s">
        <v>870</v>
      </c>
      <c r="G125" s="117">
        <v>12.7</v>
      </c>
      <c r="H125" s="117">
        <v>12.1</v>
      </c>
      <c r="I125" s="117"/>
      <c r="J125" s="116">
        <v>77</v>
      </c>
      <c r="K125" s="115" t="str">
        <f t="shared" si="3"/>
        <v/>
      </c>
      <c r="L125" s="114"/>
    </row>
    <row r="126" spans="1:12" ht="15" customHeight="1" x14ac:dyDescent="0.25">
      <c r="A126" s="170" t="s">
        <v>1003</v>
      </c>
      <c r="B126" s="171" t="s">
        <v>1001</v>
      </c>
      <c r="C126" s="119" t="s">
        <v>1000</v>
      </c>
      <c r="D126" s="119" t="s">
        <v>285</v>
      </c>
      <c r="E126" s="119" t="s">
        <v>985</v>
      </c>
      <c r="F126" s="118" t="s">
        <v>877</v>
      </c>
      <c r="G126" s="117">
        <v>21.1</v>
      </c>
      <c r="H126" s="117">
        <v>20.05</v>
      </c>
      <c r="I126" s="117"/>
      <c r="J126" s="116">
        <v>38</v>
      </c>
      <c r="K126" s="115" t="str">
        <f t="shared" si="3"/>
        <v/>
      </c>
      <c r="L126" s="114"/>
    </row>
    <row r="127" spans="1:12" ht="15" customHeight="1" x14ac:dyDescent="0.25">
      <c r="A127" s="170" t="s">
        <v>1002</v>
      </c>
      <c r="B127" s="171" t="s">
        <v>1001</v>
      </c>
      <c r="C127" s="119" t="s">
        <v>1000</v>
      </c>
      <c r="D127" s="119" t="s">
        <v>285</v>
      </c>
      <c r="E127" s="119" t="s">
        <v>909</v>
      </c>
      <c r="F127" s="118" t="s">
        <v>877</v>
      </c>
      <c r="G127" s="117">
        <v>19.899999999999999</v>
      </c>
      <c r="H127" s="117">
        <v>18.95</v>
      </c>
      <c r="I127" s="117"/>
      <c r="J127" s="116">
        <v>126</v>
      </c>
      <c r="K127" s="115" t="str">
        <f t="shared" si="3"/>
        <v/>
      </c>
      <c r="L127" s="114"/>
    </row>
    <row r="128" spans="1:12" ht="15" customHeight="1" x14ac:dyDescent="0.25">
      <c r="A128" s="170" t="s">
        <v>999</v>
      </c>
      <c r="B128" s="171" t="s">
        <v>995</v>
      </c>
      <c r="C128" s="119" t="s">
        <v>994</v>
      </c>
      <c r="D128" s="119" t="s">
        <v>285</v>
      </c>
      <c r="E128" s="119" t="s">
        <v>909</v>
      </c>
      <c r="F128" s="118" t="s">
        <v>870</v>
      </c>
      <c r="G128" s="117">
        <v>19.899999999999999</v>
      </c>
      <c r="H128" s="117">
        <v>18.95</v>
      </c>
      <c r="I128" s="117"/>
      <c r="J128" s="116">
        <v>6</v>
      </c>
      <c r="K128" s="115" t="str">
        <f t="shared" si="3"/>
        <v/>
      </c>
      <c r="L128" s="114"/>
    </row>
    <row r="129" spans="1:12" ht="15" customHeight="1" x14ac:dyDescent="0.25">
      <c r="A129" s="170" t="s">
        <v>998</v>
      </c>
      <c r="B129" s="171" t="s">
        <v>995</v>
      </c>
      <c r="C129" s="119" t="s">
        <v>994</v>
      </c>
      <c r="D129" s="119" t="s">
        <v>285</v>
      </c>
      <c r="E129" s="119" t="s">
        <v>875</v>
      </c>
      <c r="F129" s="118" t="s">
        <v>870</v>
      </c>
      <c r="G129" s="117">
        <v>16.850000000000001</v>
      </c>
      <c r="H129" s="117">
        <v>16.05</v>
      </c>
      <c r="I129" s="117"/>
      <c r="J129" s="116">
        <v>8</v>
      </c>
      <c r="K129" s="115" t="str">
        <f t="shared" si="3"/>
        <v/>
      </c>
      <c r="L129" s="114"/>
    </row>
    <row r="130" spans="1:12" ht="15" customHeight="1" x14ac:dyDescent="0.25">
      <c r="A130" s="170" t="s">
        <v>997</v>
      </c>
      <c r="B130" s="171" t="s">
        <v>995</v>
      </c>
      <c r="C130" s="119" t="s">
        <v>994</v>
      </c>
      <c r="D130" s="119" t="s">
        <v>285</v>
      </c>
      <c r="E130" s="119" t="s">
        <v>871</v>
      </c>
      <c r="F130" s="118" t="s">
        <v>870</v>
      </c>
      <c r="G130" s="117">
        <v>14.6</v>
      </c>
      <c r="H130" s="117">
        <v>13.9</v>
      </c>
      <c r="I130" s="117"/>
      <c r="J130" s="116">
        <v>289</v>
      </c>
      <c r="K130" s="115" t="str">
        <f t="shared" si="3"/>
        <v/>
      </c>
      <c r="L130" s="114"/>
    </row>
    <row r="131" spans="1:12" ht="15" customHeight="1" x14ac:dyDescent="0.25">
      <c r="A131" s="170" t="s">
        <v>996</v>
      </c>
      <c r="B131" s="171" t="s">
        <v>995</v>
      </c>
      <c r="C131" s="119" t="s">
        <v>994</v>
      </c>
      <c r="D131" s="119" t="s">
        <v>285</v>
      </c>
      <c r="E131" s="119" t="s">
        <v>878</v>
      </c>
      <c r="F131" s="118" t="s">
        <v>870</v>
      </c>
      <c r="G131" s="117">
        <v>12.7</v>
      </c>
      <c r="H131" s="117">
        <v>12.1</v>
      </c>
      <c r="I131" s="117"/>
      <c r="J131" s="116">
        <v>31</v>
      </c>
      <c r="K131" s="115" t="str">
        <f t="shared" si="3"/>
        <v/>
      </c>
      <c r="L131" s="114"/>
    </row>
    <row r="132" spans="1:12" ht="15" customHeight="1" x14ac:dyDescent="0.25">
      <c r="A132" s="170" t="s">
        <v>993</v>
      </c>
      <c r="B132" s="171" t="s">
        <v>992</v>
      </c>
      <c r="C132" s="119" t="s">
        <v>991</v>
      </c>
      <c r="D132" s="119" t="s">
        <v>285</v>
      </c>
      <c r="E132" s="119" t="s">
        <v>878</v>
      </c>
      <c r="F132" s="118" t="s">
        <v>984</v>
      </c>
      <c r="G132" s="117">
        <v>12.7</v>
      </c>
      <c r="H132" s="117">
        <v>12.1</v>
      </c>
      <c r="I132" s="117"/>
      <c r="J132" s="116">
        <v>21</v>
      </c>
      <c r="K132" s="115" t="str">
        <f t="shared" si="3"/>
        <v/>
      </c>
      <c r="L132" s="114"/>
    </row>
    <row r="133" spans="1:12" ht="15" customHeight="1" x14ac:dyDescent="0.25">
      <c r="A133" s="170" t="s">
        <v>990</v>
      </c>
      <c r="B133" s="171" t="s">
        <v>987</v>
      </c>
      <c r="C133" s="119" t="s">
        <v>986</v>
      </c>
      <c r="D133" s="119" t="s">
        <v>285</v>
      </c>
      <c r="E133" s="119" t="s">
        <v>989</v>
      </c>
      <c r="F133" s="118" t="s">
        <v>984</v>
      </c>
      <c r="G133" s="117">
        <v>21.2</v>
      </c>
      <c r="H133" s="117">
        <v>20.149999999999999</v>
      </c>
      <c r="I133" s="117"/>
      <c r="J133" s="116">
        <v>11</v>
      </c>
      <c r="K133" s="115" t="str">
        <f t="shared" si="3"/>
        <v/>
      </c>
      <c r="L133" s="114"/>
    </row>
    <row r="134" spans="1:12" ht="15" customHeight="1" x14ac:dyDescent="0.25">
      <c r="A134" s="170" t="s">
        <v>988</v>
      </c>
      <c r="B134" s="171" t="s">
        <v>987</v>
      </c>
      <c r="C134" s="119" t="s">
        <v>986</v>
      </c>
      <c r="D134" s="119" t="s">
        <v>285</v>
      </c>
      <c r="E134" s="119" t="s">
        <v>985</v>
      </c>
      <c r="F134" s="118" t="s">
        <v>984</v>
      </c>
      <c r="G134" s="117">
        <v>21.1</v>
      </c>
      <c r="H134" s="117">
        <v>20.05</v>
      </c>
      <c r="I134" s="117"/>
      <c r="J134" s="116">
        <v>29</v>
      </c>
      <c r="K134" s="115" t="str">
        <f t="shared" si="3"/>
        <v/>
      </c>
      <c r="L134" s="114"/>
    </row>
    <row r="135" spans="1:12" ht="15" customHeight="1" x14ac:dyDescent="0.25">
      <c r="A135" s="170" t="s">
        <v>924</v>
      </c>
      <c r="B135" s="171" t="s">
        <v>923</v>
      </c>
      <c r="C135" s="119" t="s">
        <v>922</v>
      </c>
      <c r="D135" s="119" t="s">
        <v>285</v>
      </c>
      <c r="E135" s="119" t="s">
        <v>878</v>
      </c>
      <c r="F135" s="118" t="s">
        <v>870</v>
      </c>
      <c r="G135" s="117">
        <v>15.65</v>
      </c>
      <c r="H135" s="117">
        <v>14.9</v>
      </c>
      <c r="I135" s="117"/>
      <c r="J135" s="116">
        <v>47</v>
      </c>
      <c r="K135" s="115" t="str">
        <f t="shared" si="3"/>
        <v/>
      </c>
      <c r="L135" s="114"/>
    </row>
    <row r="136" spans="1:12" ht="15" customHeight="1" x14ac:dyDescent="0.25">
      <c r="A136" s="170" t="s">
        <v>921</v>
      </c>
      <c r="B136" s="171" t="s">
        <v>919</v>
      </c>
      <c r="C136" s="119" t="s">
        <v>918</v>
      </c>
      <c r="D136" s="119" t="s">
        <v>285</v>
      </c>
      <c r="E136" s="119" t="s">
        <v>871</v>
      </c>
      <c r="F136" s="118" t="s">
        <v>870</v>
      </c>
      <c r="G136" s="117">
        <v>16.8</v>
      </c>
      <c r="H136" s="117">
        <v>16</v>
      </c>
      <c r="I136" s="117"/>
      <c r="J136" s="116">
        <v>143</v>
      </c>
      <c r="K136" s="115" t="str">
        <f t="shared" si="3"/>
        <v/>
      </c>
      <c r="L136" s="114"/>
    </row>
    <row r="137" spans="1:12" ht="15" customHeight="1" x14ac:dyDescent="0.25">
      <c r="A137" s="170" t="s">
        <v>920</v>
      </c>
      <c r="B137" s="171" t="s">
        <v>919</v>
      </c>
      <c r="C137" s="119" t="s">
        <v>918</v>
      </c>
      <c r="D137" s="119" t="s">
        <v>285</v>
      </c>
      <c r="E137" s="119" t="s">
        <v>878</v>
      </c>
      <c r="F137" s="118" t="s">
        <v>870</v>
      </c>
      <c r="G137" s="117">
        <v>15.65</v>
      </c>
      <c r="H137" s="117">
        <v>14.9</v>
      </c>
      <c r="I137" s="117"/>
      <c r="J137" s="116">
        <v>85</v>
      </c>
      <c r="K137" s="115" t="str">
        <f t="shared" si="3"/>
        <v/>
      </c>
      <c r="L137" s="114"/>
    </row>
    <row r="138" spans="1:12" ht="15" customHeight="1" x14ac:dyDescent="0.25">
      <c r="A138" s="170" t="s">
        <v>917</v>
      </c>
      <c r="B138" s="171" t="s">
        <v>916</v>
      </c>
      <c r="C138" s="119" t="s">
        <v>915</v>
      </c>
      <c r="D138" s="119" t="s">
        <v>285</v>
      </c>
      <c r="E138" s="119" t="s">
        <v>878</v>
      </c>
      <c r="F138" s="118" t="s">
        <v>870</v>
      </c>
      <c r="G138" s="117">
        <v>15.65</v>
      </c>
      <c r="H138" s="117">
        <v>14.9</v>
      </c>
      <c r="I138" s="117"/>
      <c r="J138" s="116">
        <v>64</v>
      </c>
      <c r="K138" s="115" t="str">
        <f t="shared" si="3"/>
        <v/>
      </c>
      <c r="L138" s="114"/>
    </row>
    <row r="139" spans="1:12" ht="15" customHeight="1" x14ac:dyDescent="0.25">
      <c r="A139" s="170" t="s">
        <v>914</v>
      </c>
      <c r="B139" s="171" t="s">
        <v>912</v>
      </c>
      <c r="C139" s="119" t="s">
        <v>911</v>
      </c>
      <c r="D139" s="119" t="s">
        <v>285</v>
      </c>
      <c r="E139" s="119" t="s">
        <v>871</v>
      </c>
      <c r="F139" s="118" t="s">
        <v>870</v>
      </c>
      <c r="G139" s="117">
        <v>16.8</v>
      </c>
      <c r="H139" s="117">
        <v>16</v>
      </c>
      <c r="I139" s="117"/>
      <c r="J139" s="116">
        <v>134</v>
      </c>
      <c r="K139" s="115" t="str">
        <f t="shared" ref="K139:K170" si="4">IF(L139="","",IF(L139&lt;50,G139-($K$9*G139),IF(L139&gt;=50,H139-($K$9*H139))))</f>
        <v/>
      </c>
      <c r="L139" s="114"/>
    </row>
    <row r="140" spans="1:12" ht="15" customHeight="1" x14ac:dyDescent="0.25">
      <c r="A140" s="170" t="s">
        <v>913</v>
      </c>
      <c r="B140" s="171" t="s">
        <v>912</v>
      </c>
      <c r="C140" s="119" t="s">
        <v>911</v>
      </c>
      <c r="D140" s="119" t="s">
        <v>285</v>
      </c>
      <c r="E140" s="119" t="s">
        <v>878</v>
      </c>
      <c r="F140" s="118" t="s">
        <v>870</v>
      </c>
      <c r="G140" s="117">
        <v>15.65</v>
      </c>
      <c r="H140" s="117">
        <v>14.9</v>
      </c>
      <c r="I140" s="117"/>
      <c r="J140" s="116">
        <v>162</v>
      </c>
      <c r="K140" s="115" t="str">
        <f t="shared" si="4"/>
        <v/>
      </c>
      <c r="L140" s="114"/>
    </row>
    <row r="141" spans="1:12" ht="15" customHeight="1" x14ac:dyDescent="0.25">
      <c r="A141" s="170" t="s">
        <v>910</v>
      </c>
      <c r="B141" s="171" t="s">
        <v>905</v>
      </c>
      <c r="C141" s="119" t="s">
        <v>904</v>
      </c>
      <c r="D141" s="119" t="s">
        <v>285</v>
      </c>
      <c r="E141" s="119" t="s">
        <v>909</v>
      </c>
      <c r="F141" s="118" t="s">
        <v>903</v>
      </c>
      <c r="G141" s="117">
        <v>21.5</v>
      </c>
      <c r="H141" s="117">
        <v>20.45</v>
      </c>
      <c r="I141" s="117"/>
      <c r="J141" s="116">
        <v>28</v>
      </c>
      <c r="K141" s="115" t="str">
        <f t="shared" si="4"/>
        <v/>
      </c>
      <c r="L141" s="114"/>
    </row>
    <row r="142" spans="1:12" ht="15" customHeight="1" x14ac:dyDescent="0.25">
      <c r="A142" s="170" t="s">
        <v>908</v>
      </c>
      <c r="B142" s="171" t="s">
        <v>905</v>
      </c>
      <c r="C142" s="119" t="s">
        <v>904</v>
      </c>
      <c r="D142" s="119" t="s">
        <v>285</v>
      </c>
      <c r="E142" s="119" t="s">
        <v>884</v>
      </c>
      <c r="F142" s="118" t="s">
        <v>903</v>
      </c>
      <c r="G142" s="117">
        <v>20.350000000000001</v>
      </c>
      <c r="H142" s="117">
        <v>19.350000000000001</v>
      </c>
      <c r="I142" s="117"/>
      <c r="J142" s="116">
        <v>20</v>
      </c>
      <c r="K142" s="115" t="str">
        <f t="shared" si="4"/>
        <v/>
      </c>
      <c r="L142" s="114"/>
    </row>
    <row r="143" spans="1:12" ht="15" customHeight="1" x14ac:dyDescent="0.25">
      <c r="A143" s="170" t="s">
        <v>907</v>
      </c>
      <c r="B143" s="171" t="s">
        <v>905</v>
      </c>
      <c r="C143" s="119" t="s">
        <v>904</v>
      </c>
      <c r="D143" s="119" t="s">
        <v>285</v>
      </c>
      <c r="E143" s="119" t="s">
        <v>875</v>
      </c>
      <c r="F143" s="118" t="s">
        <v>903</v>
      </c>
      <c r="G143" s="117">
        <v>19.149999999999999</v>
      </c>
      <c r="H143" s="117">
        <v>18.2</v>
      </c>
      <c r="I143" s="117"/>
      <c r="J143" s="116">
        <v>18</v>
      </c>
      <c r="K143" s="115" t="str">
        <f t="shared" si="4"/>
        <v/>
      </c>
      <c r="L143" s="114"/>
    </row>
    <row r="144" spans="1:12" ht="15" customHeight="1" x14ac:dyDescent="0.25">
      <c r="A144" s="170" t="s">
        <v>906</v>
      </c>
      <c r="B144" s="171" t="s">
        <v>905</v>
      </c>
      <c r="C144" s="119" t="s">
        <v>904</v>
      </c>
      <c r="D144" s="119" t="s">
        <v>285</v>
      </c>
      <c r="E144" s="119" t="s">
        <v>871</v>
      </c>
      <c r="F144" s="118" t="s">
        <v>903</v>
      </c>
      <c r="G144" s="117">
        <v>16.8</v>
      </c>
      <c r="H144" s="117">
        <v>16</v>
      </c>
      <c r="I144" s="117"/>
      <c r="J144" s="116">
        <v>105</v>
      </c>
      <c r="K144" s="115" t="str">
        <f t="shared" si="4"/>
        <v/>
      </c>
      <c r="L144" s="114"/>
    </row>
    <row r="145" spans="1:12" ht="15" customHeight="1" x14ac:dyDescent="0.25">
      <c r="A145" s="170" t="s">
        <v>902</v>
      </c>
      <c r="B145" s="171" t="s">
        <v>899</v>
      </c>
      <c r="C145" s="119" t="s">
        <v>898</v>
      </c>
      <c r="D145" s="119" t="s">
        <v>285</v>
      </c>
      <c r="E145" s="119" t="s">
        <v>884</v>
      </c>
      <c r="F145" s="118" t="s">
        <v>897</v>
      </c>
      <c r="G145" s="117">
        <v>20.350000000000001</v>
      </c>
      <c r="H145" s="117">
        <v>19.350000000000001</v>
      </c>
      <c r="I145" s="117"/>
      <c r="J145" s="116">
        <v>20</v>
      </c>
      <c r="K145" s="115" t="str">
        <f t="shared" si="4"/>
        <v/>
      </c>
      <c r="L145" s="114"/>
    </row>
    <row r="146" spans="1:12" ht="15" customHeight="1" x14ac:dyDescent="0.25">
      <c r="A146" s="170" t="s">
        <v>901</v>
      </c>
      <c r="B146" s="171" t="s">
        <v>899</v>
      </c>
      <c r="C146" s="119" t="s">
        <v>898</v>
      </c>
      <c r="D146" s="119" t="s">
        <v>285</v>
      </c>
      <c r="E146" s="119" t="s">
        <v>875</v>
      </c>
      <c r="F146" s="118" t="s">
        <v>897</v>
      </c>
      <c r="G146" s="117">
        <v>19.149999999999999</v>
      </c>
      <c r="H146" s="117">
        <v>18.2</v>
      </c>
      <c r="I146" s="117"/>
      <c r="J146" s="116">
        <v>19</v>
      </c>
      <c r="K146" s="115" t="str">
        <f t="shared" si="4"/>
        <v/>
      </c>
      <c r="L146" s="114"/>
    </row>
    <row r="147" spans="1:12" ht="15" customHeight="1" x14ac:dyDescent="0.25">
      <c r="A147" s="170" t="s">
        <v>900</v>
      </c>
      <c r="B147" s="171" t="s">
        <v>899</v>
      </c>
      <c r="C147" s="119" t="s">
        <v>898</v>
      </c>
      <c r="D147" s="119" t="s">
        <v>285</v>
      </c>
      <c r="E147" s="119" t="s">
        <v>878</v>
      </c>
      <c r="F147" s="118" t="s">
        <v>897</v>
      </c>
      <c r="G147" s="117">
        <v>15.65</v>
      </c>
      <c r="H147" s="117">
        <v>14.9</v>
      </c>
      <c r="I147" s="117"/>
      <c r="J147" s="116">
        <v>21</v>
      </c>
      <c r="K147" s="115" t="str">
        <f t="shared" si="4"/>
        <v/>
      </c>
      <c r="L147" s="114"/>
    </row>
    <row r="148" spans="1:12" ht="15" customHeight="1" x14ac:dyDescent="0.25">
      <c r="A148" s="170" t="s">
        <v>896</v>
      </c>
      <c r="B148" s="171" t="s">
        <v>895</v>
      </c>
      <c r="C148" s="119" t="s">
        <v>894</v>
      </c>
      <c r="D148" s="119" t="s">
        <v>285</v>
      </c>
      <c r="E148" s="119" t="s">
        <v>871</v>
      </c>
      <c r="F148" s="118" t="s">
        <v>870</v>
      </c>
      <c r="G148" s="117">
        <v>16.8</v>
      </c>
      <c r="H148" s="117">
        <v>16</v>
      </c>
      <c r="I148" s="117"/>
      <c r="J148" s="116">
        <v>27</v>
      </c>
      <c r="K148" s="115" t="str">
        <f t="shared" si="4"/>
        <v/>
      </c>
      <c r="L148" s="114"/>
    </row>
    <row r="149" spans="1:12" ht="15" customHeight="1" x14ac:dyDescent="0.25">
      <c r="A149" s="170" t="s">
        <v>893</v>
      </c>
      <c r="B149" s="171" t="s">
        <v>890</v>
      </c>
      <c r="C149" s="119" t="s">
        <v>889</v>
      </c>
      <c r="D149" s="119" t="s">
        <v>285</v>
      </c>
      <c r="E149" s="119" t="s">
        <v>875</v>
      </c>
      <c r="F149" s="118" t="s">
        <v>888</v>
      </c>
      <c r="G149" s="117">
        <v>19.149999999999999</v>
      </c>
      <c r="H149" s="117">
        <v>18.2</v>
      </c>
      <c r="I149" s="117"/>
      <c r="J149" s="116">
        <v>22</v>
      </c>
      <c r="K149" s="115" t="str">
        <f t="shared" si="4"/>
        <v/>
      </c>
      <c r="L149" s="114"/>
    </row>
    <row r="150" spans="1:12" ht="15" customHeight="1" x14ac:dyDescent="0.25">
      <c r="A150" s="170" t="s">
        <v>892</v>
      </c>
      <c r="B150" s="171" t="s">
        <v>890</v>
      </c>
      <c r="C150" s="119" t="s">
        <v>889</v>
      </c>
      <c r="D150" s="119" t="s">
        <v>285</v>
      </c>
      <c r="E150" s="119" t="s">
        <v>871</v>
      </c>
      <c r="F150" s="118" t="s">
        <v>888</v>
      </c>
      <c r="G150" s="117">
        <v>16.8</v>
      </c>
      <c r="H150" s="117">
        <v>16</v>
      </c>
      <c r="I150" s="117"/>
      <c r="J150" s="116">
        <v>284</v>
      </c>
      <c r="K150" s="115" t="str">
        <f t="shared" si="4"/>
        <v/>
      </c>
      <c r="L150" s="114"/>
    </row>
    <row r="151" spans="1:12" ht="15" customHeight="1" x14ac:dyDescent="0.25">
      <c r="A151" s="170" t="s">
        <v>891</v>
      </c>
      <c r="B151" s="171" t="s">
        <v>890</v>
      </c>
      <c r="C151" s="119" t="s">
        <v>889</v>
      </c>
      <c r="D151" s="119" t="s">
        <v>285</v>
      </c>
      <c r="E151" s="119" t="s">
        <v>878</v>
      </c>
      <c r="F151" s="118" t="s">
        <v>888</v>
      </c>
      <c r="G151" s="117">
        <v>15.65</v>
      </c>
      <c r="H151" s="117">
        <v>14.9</v>
      </c>
      <c r="I151" s="117"/>
      <c r="J151" s="116">
        <v>136</v>
      </c>
      <c r="K151" s="115" t="str">
        <f t="shared" si="4"/>
        <v/>
      </c>
      <c r="L151" s="114"/>
    </row>
    <row r="152" spans="1:12" ht="15" customHeight="1" x14ac:dyDescent="0.25">
      <c r="A152" s="170" t="s">
        <v>887</v>
      </c>
      <c r="B152" s="171" t="s">
        <v>886</v>
      </c>
      <c r="C152" s="119" t="s">
        <v>885</v>
      </c>
      <c r="D152" s="119" t="s">
        <v>285</v>
      </c>
      <c r="E152" s="119" t="s">
        <v>884</v>
      </c>
      <c r="F152" s="118" t="s">
        <v>883</v>
      </c>
      <c r="G152" s="117">
        <v>20.350000000000001</v>
      </c>
      <c r="H152" s="117">
        <v>19.350000000000001</v>
      </c>
      <c r="I152" s="117"/>
      <c r="J152" s="116">
        <v>99</v>
      </c>
      <c r="K152" s="115" t="str">
        <f t="shared" si="4"/>
        <v/>
      </c>
      <c r="L152" s="114"/>
    </row>
    <row r="153" spans="1:12" ht="15" customHeight="1" x14ac:dyDescent="0.25">
      <c r="A153" s="170" t="s">
        <v>882</v>
      </c>
      <c r="B153" s="171" t="s">
        <v>880</v>
      </c>
      <c r="C153" s="119" t="s">
        <v>879</v>
      </c>
      <c r="D153" s="119" t="s">
        <v>285</v>
      </c>
      <c r="E153" s="119" t="s">
        <v>875</v>
      </c>
      <c r="F153" s="118" t="s">
        <v>877</v>
      </c>
      <c r="G153" s="117">
        <v>19.149999999999999</v>
      </c>
      <c r="H153" s="117">
        <v>18.2</v>
      </c>
      <c r="I153" s="117"/>
      <c r="J153" s="116">
        <v>81</v>
      </c>
      <c r="K153" s="115" t="str">
        <f t="shared" si="4"/>
        <v/>
      </c>
      <c r="L153" s="114"/>
    </row>
    <row r="154" spans="1:12" ht="15" customHeight="1" x14ac:dyDescent="0.25">
      <c r="A154" s="170" t="s">
        <v>881</v>
      </c>
      <c r="B154" s="171" t="s">
        <v>880</v>
      </c>
      <c r="C154" s="119" t="s">
        <v>879</v>
      </c>
      <c r="D154" s="119" t="s">
        <v>285</v>
      </c>
      <c r="E154" s="119" t="s">
        <v>878</v>
      </c>
      <c r="F154" s="118" t="s">
        <v>877</v>
      </c>
      <c r="G154" s="117">
        <v>15.65</v>
      </c>
      <c r="H154" s="117">
        <v>14.9</v>
      </c>
      <c r="I154" s="117"/>
      <c r="J154" s="116">
        <v>49</v>
      </c>
      <c r="K154" s="115" t="str">
        <f t="shared" si="4"/>
        <v/>
      </c>
      <c r="L154" s="114"/>
    </row>
    <row r="155" spans="1:12" ht="15" customHeight="1" x14ac:dyDescent="0.25">
      <c r="A155" s="170" t="s">
        <v>876</v>
      </c>
      <c r="B155" s="171" t="s">
        <v>873</v>
      </c>
      <c r="C155" s="119" t="s">
        <v>872</v>
      </c>
      <c r="D155" s="119" t="s">
        <v>285</v>
      </c>
      <c r="E155" s="119" t="s">
        <v>875</v>
      </c>
      <c r="F155" s="118" t="s">
        <v>870</v>
      </c>
      <c r="G155" s="117">
        <v>19.149999999999999</v>
      </c>
      <c r="H155" s="117">
        <v>18.2</v>
      </c>
      <c r="I155" s="117"/>
      <c r="J155" s="116">
        <v>299</v>
      </c>
      <c r="K155" s="115" t="str">
        <f t="shared" si="4"/>
        <v/>
      </c>
      <c r="L155" s="114"/>
    </row>
    <row r="156" spans="1:12" ht="15" customHeight="1" thickBot="1" x14ac:dyDescent="0.3">
      <c r="A156" s="170" t="s">
        <v>874</v>
      </c>
      <c r="B156" s="169" t="s">
        <v>873</v>
      </c>
      <c r="C156" s="112" t="s">
        <v>872</v>
      </c>
      <c r="D156" s="112" t="s">
        <v>285</v>
      </c>
      <c r="E156" s="112" t="s">
        <v>871</v>
      </c>
      <c r="F156" s="111" t="s">
        <v>870</v>
      </c>
      <c r="G156" s="110">
        <v>16.5</v>
      </c>
      <c r="H156" s="110">
        <v>15.7</v>
      </c>
      <c r="I156" s="110"/>
      <c r="J156" s="109">
        <v>172</v>
      </c>
      <c r="K156" s="108" t="str">
        <f t="shared" si="4"/>
        <v/>
      </c>
      <c r="L156" s="107"/>
    </row>
  </sheetData>
  <autoFilter ref="A10:L156" xr:uid="{00000000-0009-0000-0000-000000000000}">
    <sortState xmlns:xlrd2="http://schemas.microsoft.com/office/spreadsheetml/2017/richdata2" ref="A10:L11">
      <sortCondition ref="B10"/>
    </sortState>
  </autoFilter>
  <mergeCells count="12">
    <mergeCell ref="C1:I1"/>
    <mergeCell ref="A6:B6"/>
    <mergeCell ref="C6:G6"/>
    <mergeCell ref="I6:L6"/>
    <mergeCell ref="C7:G7"/>
    <mergeCell ref="H7:J7"/>
    <mergeCell ref="K7:K8"/>
    <mergeCell ref="A8:B8"/>
    <mergeCell ref="C8:G8"/>
    <mergeCell ref="C4:G4"/>
    <mergeCell ref="A5:B5"/>
    <mergeCell ref="C5:G5"/>
  </mergeCells>
  <conditionalFormatting sqref="A10:L10">
    <cfRule type="cellIs" dxfId="4" priority="1" stopIfTrue="1" operator="equal">
      <formula>"bud &amp; bloom"</formula>
    </cfRule>
  </conditionalFormatting>
  <hyperlinks>
    <hyperlink ref="A8" r:id="rId1" xr:uid="{C3CC0C51-36BC-4D7E-A738-D3439E0E9BC7}"/>
    <hyperlink ref="C5" r:id="rId2" display="mailto:richb@jfschmidt.com?subject=Vigor%20Liner%20Availability" xr:uid="{63B49859-64AD-4C6B-830B-EDC4675A10F3}"/>
    <hyperlink ref="C5:G5" r:id="rId3" display="  Sam Barkley - SamB@jfschmidt.com" xr:uid="{A78E2550-683B-4431-8193-2C68C4901662}"/>
    <hyperlink ref="C6:G6" r:id="rId4" display="                  Jessica Hutchings - Jessicah@jfschmidt.com" xr:uid="{20DF904E-984B-4A7B-9AC4-E911D83BB0F9}"/>
    <hyperlink ref="C6" r:id="rId5" display="mailto:jessicah@jfschmidt.com?subject=Vigor%20Liner%20Availability" xr:uid="{BAFD836C-6850-459D-9B3C-A152983B9684}"/>
    <hyperlink ref="C7" r:id="rId6" display="mailto:brianm@jfschmidt.com" xr:uid="{A7995CEB-877E-4CDF-B910-1A09D283D52D}"/>
    <hyperlink ref="C8:G8" r:id="rId7" display="       Cathie Bown - Cathieb@jfschmidt.com" xr:uid="{82F862D5-8C7E-4B6D-8170-239A165514EE}"/>
    <hyperlink ref="I8:L8" r:id="rId8" display="Abbreviations can be found at: https://jfss.co/sa-abbr" xr:uid="{32EFF7D9-EAE2-4A6F-AC4D-25656995F280}"/>
    <hyperlink ref="H7:J7" r:id="rId9" display="Click Here for current Stock Availability" xr:uid="{63187CBF-51B1-4E81-85DA-DD6752B5BDE4}"/>
  </hyperlinks>
  <printOptions horizontalCentered="1"/>
  <pageMargins left="0.25" right="0.25" top="0.5" bottom="0.3" header="0.3" footer="0.1"/>
  <pageSetup scale="68" fitToHeight="0" orientation="landscape" r:id="rId10"/>
  <headerFooter>
    <oddFooter>&amp;C&amp;P of &amp;N</oddFooter>
  </headerFooter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5848-471F-43C8-81C5-7120CA044EE8}">
  <sheetPr>
    <tabColor rgb="FFFFFF00"/>
    <outlinePr summaryBelow="0"/>
    <pageSetUpPr fitToPage="1"/>
  </sheetPr>
  <dimension ref="A1:Q202"/>
  <sheetViews>
    <sheetView showGridLines="0" zoomScaleNormal="100" zoomScalePageLayoutView="115" workbookViewId="0">
      <pane ySplit="10" topLeftCell="A11" activePane="bottomLeft" state="frozen"/>
      <selection activeCell="B9" sqref="B9"/>
      <selection pane="bottomLeft" activeCell="K11" sqref="K11"/>
    </sheetView>
  </sheetViews>
  <sheetFormatPr defaultColWidth="19.42578125" defaultRowHeight="15" customHeight="1" x14ac:dyDescent="0.25"/>
  <cols>
    <col min="1" max="1" width="15.5703125" style="349" hidden="1" customWidth="1"/>
    <col min="2" max="2" width="49.140625" style="102" bestFit="1" customWidth="1"/>
    <col min="3" max="3" width="38.85546875" style="102" bestFit="1" customWidth="1"/>
    <col min="4" max="4" width="19.5703125" style="102" bestFit="1" customWidth="1"/>
    <col min="5" max="5" width="9.28515625" style="102" customWidth="1"/>
    <col min="6" max="6" width="8.140625" style="103" bestFit="1" customWidth="1"/>
    <col min="7" max="7" width="10.42578125" style="103" bestFit="1" customWidth="1"/>
    <col min="8" max="8" width="12.140625" style="104" bestFit="1" customWidth="1"/>
    <col min="9" max="9" width="12.28515625" style="105" bestFit="1" customWidth="1"/>
    <col min="10" max="10" width="15.5703125" style="104" customWidth="1"/>
    <col min="11" max="11" width="13.140625" style="103" bestFit="1" customWidth="1"/>
    <col min="12" max="16384" width="19.42578125" style="102"/>
  </cols>
  <sheetData>
    <row r="1" spans="1:17" s="161" customFormat="1" ht="41.25" customHeight="1" x14ac:dyDescent="0.75">
      <c r="A1" s="151"/>
      <c r="B1" s="162"/>
      <c r="C1" s="392" t="s">
        <v>5530</v>
      </c>
      <c r="D1" s="392"/>
      <c r="E1" s="391"/>
      <c r="F1" s="391"/>
      <c r="G1" s="391"/>
      <c r="H1" s="307" t="s">
        <v>5531</v>
      </c>
      <c r="I1" s="307"/>
      <c r="J1" s="307"/>
      <c r="K1" s="307"/>
      <c r="L1" s="162"/>
      <c r="M1" s="162"/>
      <c r="N1" s="162"/>
      <c r="O1" s="162"/>
      <c r="P1" s="162"/>
      <c r="Q1" s="162"/>
    </row>
    <row r="2" spans="1:17" s="161" customFormat="1" ht="28.5" customHeight="1" x14ac:dyDescent="0.25">
      <c r="A2" s="151"/>
      <c r="B2" s="162"/>
      <c r="C2" s="167"/>
      <c r="D2" s="340"/>
      <c r="E2" s="340"/>
      <c r="F2" s="390"/>
      <c r="G2" s="165"/>
      <c r="H2" s="161" t="s">
        <v>2927</v>
      </c>
      <c r="I2" s="163"/>
      <c r="J2" s="163"/>
      <c r="K2" s="163" t="s">
        <v>2927</v>
      </c>
      <c r="L2" s="162"/>
      <c r="M2" s="162"/>
      <c r="N2" s="162"/>
      <c r="O2" s="162"/>
      <c r="P2" s="162"/>
      <c r="Q2" s="162"/>
    </row>
    <row r="3" spans="1:17" s="161" customFormat="1" ht="15.75" customHeight="1" x14ac:dyDescent="0.25">
      <c r="A3" s="151"/>
      <c r="B3" s="162"/>
      <c r="C3" s="167"/>
      <c r="D3" s="167"/>
      <c r="E3" s="167"/>
      <c r="F3" s="165"/>
      <c r="G3" s="165"/>
      <c r="I3" s="163"/>
      <c r="J3" s="389" t="s">
        <v>5529</v>
      </c>
      <c r="K3" s="388"/>
      <c r="L3" s="162"/>
      <c r="M3" s="162"/>
      <c r="N3" s="162"/>
      <c r="O3" s="162"/>
      <c r="P3" s="162"/>
      <c r="Q3" s="162"/>
    </row>
    <row r="4" spans="1:17" s="150" customFormat="1" x14ac:dyDescent="0.25">
      <c r="A4" s="387"/>
      <c r="B4" s="159"/>
      <c r="C4" s="308" t="s">
        <v>2924</v>
      </c>
      <c r="D4" s="308"/>
      <c r="E4" s="308"/>
      <c r="F4" s="308"/>
      <c r="G4" s="308"/>
      <c r="I4" s="156"/>
      <c r="J4" s="156"/>
      <c r="K4" s="156"/>
      <c r="L4" s="151"/>
      <c r="M4" s="151"/>
      <c r="N4" s="151"/>
      <c r="O4" s="151"/>
      <c r="P4" s="151"/>
      <c r="Q4" s="151"/>
    </row>
    <row r="5" spans="1:17" s="150" customFormat="1" x14ac:dyDescent="0.25">
      <c r="A5" s="309" t="s">
        <v>2922</v>
      </c>
      <c r="B5" s="309"/>
      <c r="C5" s="310" t="s">
        <v>2921</v>
      </c>
      <c r="D5" s="310"/>
      <c r="E5" s="310"/>
      <c r="F5" s="310"/>
      <c r="G5" s="310"/>
      <c r="I5" s="156"/>
      <c r="J5" s="156"/>
      <c r="K5" s="156"/>
      <c r="L5" s="151"/>
      <c r="M5" s="151"/>
      <c r="N5" s="151"/>
      <c r="O5" s="151"/>
      <c r="P5" s="151"/>
      <c r="Q5" s="151"/>
    </row>
    <row r="6" spans="1:17" s="150" customFormat="1" ht="15.75" thickBot="1" x14ac:dyDescent="0.3">
      <c r="A6" s="309" t="s">
        <v>2919</v>
      </c>
      <c r="B6" s="309"/>
      <c r="C6" s="311" t="s">
        <v>2918</v>
      </c>
      <c r="D6" s="311"/>
      <c r="E6" s="311"/>
      <c r="F6" s="311"/>
      <c r="G6" s="311"/>
      <c r="H6" s="312"/>
      <c r="I6" s="312"/>
      <c r="J6" s="312"/>
      <c r="K6" s="312"/>
      <c r="L6" s="151"/>
      <c r="M6" s="151"/>
      <c r="N6" s="151"/>
      <c r="O6" s="151"/>
      <c r="P6" s="151"/>
      <c r="Q6" s="151"/>
    </row>
    <row r="7" spans="1:17" s="150" customFormat="1" ht="15.75" customHeight="1" thickTop="1" x14ac:dyDescent="0.25">
      <c r="A7" s="154" t="s">
        <v>2916</v>
      </c>
      <c r="B7" s="154" t="s">
        <v>2916</v>
      </c>
      <c r="C7" s="311" t="s">
        <v>2915</v>
      </c>
      <c r="D7" s="311"/>
      <c r="E7" s="311"/>
      <c r="F7" s="311"/>
      <c r="G7" s="311"/>
      <c r="H7" s="313"/>
      <c r="I7" s="313"/>
      <c r="J7" s="314" t="s">
        <v>2913</v>
      </c>
      <c r="L7" s="151"/>
      <c r="M7" s="151"/>
      <c r="N7" s="151"/>
      <c r="O7" s="151"/>
      <c r="P7" s="151"/>
      <c r="Q7" s="151"/>
    </row>
    <row r="8" spans="1:17" s="150" customFormat="1" ht="15.75" thickBot="1" x14ac:dyDescent="0.3">
      <c r="A8" s="316" t="s">
        <v>2912</v>
      </c>
      <c r="B8" s="316"/>
      <c r="C8" s="317" t="s">
        <v>5528</v>
      </c>
      <c r="D8" s="386"/>
      <c r="E8" s="386"/>
      <c r="F8" s="161"/>
      <c r="G8" s="161" t="s">
        <v>2927</v>
      </c>
      <c r="H8" s="161" t="s">
        <v>2927</v>
      </c>
      <c r="I8" s="385"/>
      <c r="J8" s="315"/>
      <c r="K8" s="152"/>
      <c r="L8" s="151"/>
      <c r="M8" s="151"/>
      <c r="N8" s="151"/>
      <c r="O8" s="151"/>
      <c r="P8" s="151"/>
      <c r="Q8" s="151"/>
    </row>
    <row r="9" spans="1:17" ht="17.25" thickTop="1" thickBot="1" x14ac:dyDescent="0.3">
      <c r="A9" s="384"/>
      <c r="B9" s="148"/>
      <c r="C9" s="148"/>
      <c r="D9" s="148"/>
      <c r="E9" s="147"/>
      <c r="F9" s="146"/>
      <c r="G9" s="145"/>
      <c r="H9" s="143"/>
      <c r="I9" s="143"/>
      <c r="J9" s="144">
        <v>0</v>
      </c>
      <c r="K9" s="143"/>
      <c r="L9" s="142"/>
      <c r="M9" s="142"/>
      <c r="N9" s="142"/>
      <c r="O9" s="142"/>
      <c r="P9" s="142"/>
      <c r="Q9" s="142"/>
    </row>
    <row r="10" spans="1:17" s="131" customFormat="1" ht="15" customHeight="1" thickBot="1" x14ac:dyDescent="0.3">
      <c r="A10" s="383" t="s">
        <v>2910</v>
      </c>
      <c r="B10" s="382" t="s">
        <v>12</v>
      </c>
      <c r="C10" s="382" t="s">
        <v>13</v>
      </c>
      <c r="D10" s="382" t="s">
        <v>2909</v>
      </c>
      <c r="E10" s="379" t="s">
        <v>14</v>
      </c>
      <c r="F10" s="379" t="s">
        <v>24</v>
      </c>
      <c r="G10" s="381" t="s">
        <v>5132</v>
      </c>
      <c r="H10" s="380" t="s">
        <v>17</v>
      </c>
      <c r="I10" s="379" t="s">
        <v>2906</v>
      </c>
      <c r="J10" s="378" t="s">
        <v>21</v>
      </c>
      <c r="K10" s="133" t="s">
        <v>20</v>
      </c>
      <c r="L10" s="132"/>
      <c r="M10" s="132"/>
      <c r="N10" s="132"/>
      <c r="O10" s="132"/>
      <c r="P10" s="132"/>
    </row>
    <row r="11" spans="1:17" s="349" customFormat="1" ht="15" customHeight="1" x14ac:dyDescent="0.25">
      <c r="A11" s="377" t="s">
        <v>5527</v>
      </c>
      <c r="B11" s="376" t="s">
        <v>5523</v>
      </c>
      <c r="C11" s="376" t="s">
        <v>5522</v>
      </c>
      <c r="D11" s="376" t="s">
        <v>634</v>
      </c>
      <c r="E11" s="375" t="s">
        <v>61</v>
      </c>
      <c r="F11" s="374" t="s">
        <v>1991</v>
      </c>
      <c r="G11" s="372">
        <v>81.5</v>
      </c>
      <c r="H11" s="372"/>
      <c r="I11" s="373">
        <v>230</v>
      </c>
      <c r="J11" s="372" t="str">
        <f>IF(K11="","",G11-($J$9*G11))</f>
        <v/>
      </c>
      <c r="K11" s="371"/>
    </row>
    <row r="12" spans="1:17" s="349" customFormat="1" ht="15" customHeight="1" x14ac:dyDescent="0.25">
      <c r="A12" s="370" t="s">
        <v>5526</v>
      </c>
      <c r="B12" s="369" t="s">
        <v>5523</v>
      </c>
      <c r="C12" s="369" t="s">
        <v>5522</v>
      </c>
      <c r="D12" s="369" t="s">
        <v>634</v>
      </c>
      <c r="E12" s="368" t="s">
        <v>58</v>
      </c>
      <c r="F12" s="367" t="s">
        <v>1991</v>
      </c>
      <c r="G12" s="358">
        <v>68.2</v>
      </c>
      <c r="H12" s="358"/>
      <c r="I12" s="366">
        <v>308</v>
      </c>
      <c r="J12" s="358" t="str">
        <f>IF(K12="","",G12-($J$9*G12))</f>
        <v/>
      </c>
      <c r="K12" s="357"/>
    </row>
    <row r="13" spans="1:17" s="349" customFormat="1" ht="15" customHeight="1" x14ac:dyDescent="0.25">
      <c r="A13" s="370" t="s">
        <v>5525</v>
      </c>
      <c r="B13" s="369" t="s">
        <v>5523</v>
      </c>
      <c r="C13" s="369" t="s">
        <v>5522</v>
      </c>
      <c r="D13" s="369" t="s">
        <v>634</v>
      </c>
      <c r="E13" s="368" t="s">
        <v>650</v>
      </c>
      <c r="F13" s="367" t="s">
        <v>1991</v>
      </c>
      <c r="G13" s="358">
        <v>59.9</v>
      </c>
      <c r="H13" s="358"/>
      <c r="I13" s="366">
        <v>335</v>
      </c>
      <c r="J13" s="358" t="str">
        <f>IF(K13="","",G13-($J$9*G13))</f>
        <v/>
      </c>
      <c r="K13" s="357"/>
    </row>
    <row r="14" spans="1:17" s="349" customFormat="1" ht="15" customHeight="1" x14ac:dyDescent="0.25">
      <c r="A14" s="370" t="s">
        <v>5524</v>
      </c>
      <c r="B14" s="369" t="s">
        <v>5523</v>
      </c>
      <c r="C14" s="369" t="s">
        <v>5522</v>
      </c>
      <c r="D14" s="369" t="s">
        <v>634</v>
      </c>
      <c r="E14" s="368" t="s">
        <v>128</v>
      </c>
      <c r="F14" s="367" t="s">
        <v>1991</v>
      </c>
      <c r="G14" s="358">
        <v>47.5</v>
      </c>
      <c r="H14" s="358"/>
      <c r="I14" s="366">
        <v>166</v>
      </c>
      <c r="J14" s="358" t="str">
        <f>IF(K14="","",G14-($J$9*G14))</f>
        <v/>
      </c>
      <c r="K14" s="357"/>
    </row>
    <row r="15" spans="1:17" s="349" customFormat="1" ht="15" customHeight="1" x14ac:dyDescent="0.25">
      <c r="A15" s="370" t="s">
        <v>5521</v>
      </c>
      <c r="B15" s="369" t="s">
        <v>5097</v>
      </c>
      <c r="C15" s="369" t="s">
        <v>5519</v>
      </c>
      <c r="D15" s="369" t="s">
        <v>634</v>
      </c>
      <c r="E15" s="368" t="s">
        <v>61</v>
      </c>
      <c r="F15" s="367" t="s">
        <v>286</v>
      </c>
      <c r="G15" s="358">
        <v>112.2</v>
      </c>
      <c r="H15" s="358"/>
      <c r="I15" s="366">
        <v>3</v>
      </c>
      <c r="J15" s="358" t="str">
        <f>IF(K15="","",G15-($J$9*G15))</f>
        <v/>
      </c>
      <c r="K15" s="357"/>
    </row>
    <row r="16" spans="1:17" s="106" customFormat="1" ht="15" customHeight="1" x14ac:dyDescent="0.25">
      <c r="A16" s="370" t="s">
        <v>5520</v>
      </c>
      <c r="B16" s="369" t="s">
        <v>5097</v>
      </c>
      <c r="C16" s="369" t="s">
        <v>5519</v>
      </c>
      <c r="D16" s="369" t="s">
        <v>634</v>
      </c>
      <c r="E16" s="368" t="s">
        <v>58</v>
      </c>
      <c r="F16" s="367" t="s">
        <v>286</v>
      </c>
      <c r="G16" s="358">
        <v>101</v>
      </c>
      <c r="H16" s="358"/>
      <c r="I16" s="366">
        <v>37</v>
      </c>
      <c r="J16" s="358" t="str">
        <f>IF(K16="","",G16-($J$9*G16))</f>
        <v/>
      </c>
      <c r="K16" s="357"/>
    </row>
    <row r="17" spans="1:11" s="349" customFormat="1" ht="15" customHeight="1" x14ac:dyDescent="0.25">
      <c r="A17" s="370" t="s">
        <v>5518</v>
      </c>
      <c r="B17" s="369" t="s">
        <v>2887</v>
      </c>
      <c r="C17" s="369" t="s">
        <v>2886</v>
      </c>
      <c r="D17" s="369" t="s">
        <v>634</v>
      </c>
      <c r="E17" s="368" t="s">
        <v>2282</v>
      </c>
      <c r="F17" s="367" t="s">
        <v>1991</v>
      </c>
      <c r="G17" s="358">
        <v>123.5</v>
      </c>
      <c r="H17" s="358"/>
      <c r="I17" s="366">
        <v>26</v>
      </c>
      <c r="J17" s="358" t="str">
        <f>IF(K17="","",G17-($J$9*G17))</f>
        <v/>
      </c>
      <c r="K17" s="357"/>
    </row>
    <row r="18" spans="1:11" s="349" customFormat="1" ht="15" customHeight="1" x14ac:dyDescent="0.25">
      <c r="A18" s="370" t="s">
        <v>5517</v>
      </c>
      <c r="B18" s="369" t="s">
        <v>2887</v>
      </c>
      <c r="C18" s="369" t="s">
        <v>2886</v>
      </c>
      <c r="D18" s="369" t="s">
        <v>634</v>
      </c>
      <c r="E18" s="368" t="s">
        <v>61</v>
      </c>
      <c r="F18" s="367" t="s">
        <v>1991</v>
      </c>
      <c r="G18" s="358">
        <v>112.2</v>
      </c>
      <c r="H18" s="358"/>
      <c r="I18" s="366">
        <v>166</v>
      </c>
      <c r="J18" s="358" t="str">
        <f>IF(K18="","",G18-($J$9*G18))</f>
        <v/>
      </c>
      <c r="K18" s="357"/>
    </row>
    <row r="19" spans="1:11" s="349" customFormat="1" ht="15" customHeight="1" x14ac:dyDescent="0.25">
      <c r="A19" s="370" t="s">
        <v>5516</v>
      </c>
      <c r="B19" s="369" t="s">
        <v>2887</v>
      </c>
      <c r="C19" s="369" t="s">
        <v>2886</v>
      </c>
      <c r="D19" s="369" t="s">
        <v>634</v>
      </c>
      <c r="E19" s="368" t="s">
        <v>58</v>
      </c>
      <c r="F19" s="367" t="s">
        <v>1991</v>
      </c>
      <c r="G19" s="358">
        <v>101</v>
      </c>
      <c r="H19" s="358"/>
      <c r="I19" s="366">
        <v>278</v>
      </c>
      <c r="J19" s="358" t="str">
        <f>IF(K19="","",G19-($J$9*G19))</f>
        <v/>
      </c>
      <c r="K19" s="357"/>
    </row>
    <row r="20" spans="1:11" s="349" customFormat="1" ht="15" customHeight="1" x14ac:dyDescent="0.25">
      <c r="A20" s="370" t="s">
        <v>5515</v>
      </c>
      <c r="B20" s="369" t="s">
        <v>2887</v>
      </c>
      <c r="C20" s="369" t="s">
        <v>2886</v>
      </c>
      <c r="D20" s="369" t="s">
        <v>634</v>
      </c>
      <c r="E20" s="368" t="s">
        <v>650</v>
      </c>
      <c r="F20" s="367" t="s">
        <v>1991</v>
      </c>
      <c r="G20" s="358">
        <v>89.75</v>
      </c>
      <c r="H20" s="358"/>
      <c r="I20" s="366">
        <v>187</v>
      </c>
      <c r="J20" s="358" t="str">
        <f>IF(K20="","",G20-($J$9*G20))</f>
        <v/>
      </c>
      <c r="K20" s="357"/>
    </row>
    <row r="21" spans="1:11" s="349" customFormat="1" ht="15" customHeight="1" x14ac:dyDescent="0.25">
      <c r="A21" s="370" t="s">
        <v>5514</v>
      </c>
      <c r="B21" s="369" t="s">
        <v>2887</v>
      </c>
      <c r="C21" s="369" t="s">
        <v>2886</v>
      </c>
      <c r="D21" s="369" t="s">
        <v>634</v>
      </c>
      <c r="E21" s="368" t="s">
        <v>128</v>
      </c>
      <c r="F21" s="367" t="s">
        <v>1991</v>
      </c>
      <c r="G21" s="358">
        <v>79.8</v>
      </c>
      <c r="H21" s="358"/>
      <c r="I21" s="366">
        <v>181</v>
      </c>
      <c r="J21" s="358" t="str">
        <f>IF(K21="","",G21-($J$9*G21))</f>
        <v/>
      </c>
      <c r="K21" s="357"/>
    </row>
    <row r="22" spans="1:11" s="349" customFormat="1" ht="15" customHeight="1" x14ac:dyDescent="0.25">
      <c r="A22" s="370" t="s">
        <v>5513</v>
      </c>
      <c r="B22" s="369" t="s">
        <v>5122</v>
      </c>
      <c r="C22" s="369" t="s">
        <v>5511</v>
      </c>
      <c r="D22" s="369" t="s">
        <v>634</v>
      </c>
      <c r="E22" s="368" t="s">
        <v>62</v>
      </c>
      <c r="F22" s="367" t="s">
        <v>286</v>
      </c>
      <c r="G22" s="358">
        <v>135</v>
      </c>
      <c r="H22" s="358">
        <v>1.5</v>
      </c>
      <c r="I22" s="366">
        <v>3</v>
      </c>
      <c r="J22" s="358" t="str">
        <f>IF(K22="","",G22-($J$9*G22))</f>
        <v/>
      </c>
      <c r="K22" s="357"/>
    </row>
    <row r="23" spans="1:11" s="349" customFormat="1" ht="15" customHeight="1" x14ac:dyDescent="0.25">
      <c r="A23" s="370" t="s">
        <v>5512</v>
      </c>
      <c r="B23" s="369" t="s">
        <v>5122</v>
      </c>
      <c r="C23" s="369" t="s">
        <v>5511</v>
      </c>
      <c r="D23" s="369" t="s">
        <v>634</v>
      </c>
      <c r="E23" s="368" t="s">
        <v>58</v>
      </c>
      <c r="F23" s="367" t="s">
        <v>286</v>
      </c>
      <c r="G23" s="358">
        <v>101</v>
      </c>
      <c r="H23" s="358">
        <v>1.5</v>
      </c>
      <c r="I23" s="366">
        <v>20</v>
      </c>
      <c r="J23" s="358" t="str">
        <f>IF(K23="","",G23-($J$9*G23))</f>
        <v/>
      </c>
      <c r="K23" s="357"/>
    </row>
    <row r="24" spans="1:11" s="349" customFormat="1" ht="15" customHeight="1" x14ac:dyDescent="0.25">
      <c r="A24" s="370" t="s">
        <v>5510</v>
      </c>
      <c r="B24" s="369" t="s">
        <v>5507</v>
      </c>
      <c r="C24" s="369" t="s">
        <v>5506</v>
      </c>
      <c r="D24" s="369" t="s">
        <v>285</v>
      </c>
      <c r="E24" s="368" t="s">
        <v>5282</v>
      </c>
      <c r="F24" s="367" t="s">
        <v>286</v>
      </c>
      <c r="G24" s="358">
        <v>160.75</v>
      </c>
      <c r="H24" s="358">
        <v>1</v>
      </c>
      <c r="I24" s="366">
        <v>28</v>
      </c>
      <c r="J24" s="358" t="str">
        <f>IF(K24="","",G24-($J$9*G24))</f>
        <v/>
      </c>
      <c r="K24" s="357"/>
    </row>
    <row r="25" spans="1:11" s="349" customFormat="1" ht="15" customHeight="1" x14ac:dyDescent="0.25">
      <c r="A25" s="370" t="s">
        <v>5509</v>
      </c>
      <c r="B25" s="369" t="s">
        <v>5507</v>
      </c>
      <c r="C25" s="369" t="s">
        <v>5506</v>
      </c>
      <c r="D25" s="369" t="s">
        <v>285</v>
      </c>
      <c r="E25" s="368" t="s">
        <v>1023</v>
      </c>
      <c r="F25" s="367" t="s">
        <v>286</v>
      </c>
      <c r="G25" s="358">
        <v>137.44999999999999</v>
      </c>
      <c r="H25" s="358">
        <v>1</v>
      </c>
      <c r="I25" s="366">
        <v>33</v>
      </c>
      <c r="J25" s="358" t="str">
        <f>IF(K25="","",G25-($J$9*G25))</f>
        <v/>
      </c>
      <c r="K25" s="357"/>
    </row>
    <row r="26" spans="1:11" s="349" customFormat="1" ht="15" customHeight="1" x14ac:dyDescent="0.25">
      <c r="A26" s="370" t="s">
        <v>5508</v>
      </c>
      <c r="B26" s="369" t="s">
        <v>5507</v>
      </c>
      <c r="C26" s="369" t="s">
        <v>5506</v>
      </c>
      <c r="D26" s="369" t="s">
        <v>285</v>
      </c>
      <c r="E26" s="368" t="s">
        <v>989</v>
      </c>
      <c r="F26" s="367" t="s">
        <v>286</v>
      </c>
      <c r="G26" s="358">
        <v>114.25</v>
      </c>
      <c r="H26" s="358">
        <v>1</v>
      </c>
      <c r="I26" s="366">
        <v>6</v>
      </c>
      <c r="J26" s="358" t="str">
        <f>IF(K26="","",G26-($J$9*G26))</f>
        <v/>
      </c>
      <c r="K26" s="357"/>
    </row>
    <row r="27" spans="1:11" s="349" customFormat="1" ht="15" customHeight="1" x14ac:dyDescent="0.25">
      <c r="A27" s="370" t="s">
        <v>5505</v>
      </c>
      <c r="B27" s="369" t="s">
        <v>72</v>
      </c>
      <c r="C27" s="369" t="s">
        <v>73</v>
      </c>
      <c r="D27" s="369" t="s">
        <v>285</v>
      </c>
      <c r="E27" s="368" t="s">
        <v>1023</v>
      </c>
      <c r="F27" s="367" t="s">
        <v>286</v>
      </c>
      <c r="G27" s="358">
        <v>125.5</v>
      </c>
      <c r="H27" s="358"/>
      <c r="I27" s="366">
        <v>55</v>
      </c>
      <c r="J27" s="358" t="str">
        <f>IF(K27="","",G27-($J$9*G27))</f>
        <v/>
      </c>
      <c r="K27" s="357"/>
    </row>
    <row r="28" spans="1:11" s="349" customFormat="1" ht="15" customHeight="1" x14ac:dyDescent="0.25">
      <c r="A28" s="370" t="s">
        <v>5504</v>
      </c>
      <c r="B28" s="369" t="s">
        <v>72</v>
      </c>
      <c r="C28" s="369" t="s">
        <v>73</v>
      </c>
      <c r="D28" s="369" t="s">
        <v>285</v>
      </c>
      <c r="E28" s="368" t="s">
        <v>989</v>
      </c>
      <c r="F28" s="367" t="s">
        <v>286</v>
      </c>
      <c r="G28" s="358">
        <v>103.7</v>
      </c>
      <c r="H28" s="358"/>
      <c r="I28" s="366">
        <v>64</v>
      </c>
      <c r="J28" s="358" t="str">
        <f>IF(K28="","",G28-($J$9*G28))</f>
        <v/>
      </c>
      <c r="K28" s="357"/>
    </row>
    <row r="29" spans="1:11" s="349" customFormat="1" ht="15" customHeight="1" x14ac:dyDescent="0.25">
      <c r="A29" s="370" t="s">
        <v>5503</v>
      </c>
      <c r="B29" s="369" t="s">
        <v>4987</v>
      </c>
      <c r="C29" s="369" t="s">
        <v>5495</v>
      </c>
      <c r="D29" s="369" t="s">
        <v>285</v>
      </c>
      <c r="E29" s="368" t="s">
        <v>34</v>
      </c>
      <c r="F29" s="367" t="s">
        <v>286</v>
      </c>
      <c r="G29" s="358">
        <v>181.6</v>
      </c>
      <c r="H29" s="358"/>
      <c r="I29" s="366">
        <v>102</v>
      </c>
      <c r="J29" s="358" t="str">
        <f>IF(K29="","",G29-($J$9*G29))</f>
        <v/>
      </c>
      <c r="K29" s="357"/>
    </row>
    <row r="30" spans="1:11" s="349" customFormat="1" ht="15" customHeight="1" x14ac:dyDescent="0.25">
      <c r="A30" s="370" t="s">
        <v>5502</v>
      </c>
      <c r="B30" s="369" t="s">
        <v>4987</v>
      </c>
      <c r="C30" s="369" t="s">
        <v>5495</v>
      </c>
      <c r="D30" s="369" t="s">
        <v>285</v>
      </c>
      <c r="E30" s="368" t="s">
        <v>5325</v>
      </c>
      <c r="F30" s="367" t="s">
        <v>286</v>
      </c>
      <c r="G30" s="358">
        <v>162.05000000000001</v>
      </c>
      <c r="H30" s="358"/>
      <c r="I30" s="366">
        <v>157</v>
      </c>
      <c r="J30" s="358" t="str">
        <f>IF(K30="","",G30-($J$9*G30))</f>
        <v/>
      </c>
      <c r="K30" s="357"/>
    </row>
    <row r="31" spans="1:11" s="349" customFormat="1" ht="15" customHeight="1" x14ac:dyDescent="0.25">
      <c r="A31" s="370" t="s">
        <v>5501</v>
      </c>
      <c r="B31" s="369" t="s">
        <v>4987</v>
      </c>
      <c r="C31" s="369" t="s">
        <v>5495</v>
      </c>
      <c r="D31" s="369" t="s">
        <v>285</v>
      </c>
      <c r="E31" s="368" t="s">
        <v>5282</v>
      </c>
      <c r="F31" s="367" t="s">
        <v>286</v>
      </c>
      <c r="G31" s="358">
        <v>144.65</v>
      </c>
      <c r="H31" s="358"/>
      <c r="I31" s="366">
        <v>242</v>
      </c>
      <c r="J31" s="358" t="str">
        <f>IF(K31="","",G31-($J$9*G31))</f>
        <v/>
      </c>
      <c r="K31" s="357"/>
    </row>
    <row r="32" spans="1:11" s="349" customFormat="1" ht="15" customHeight="1" x14ac:dyDescent="0.25">
      <c r="A32" s="370" t="s">
        <v>5500</v>
      </c>
      <c r="B32" s="369" t="s">
        <v>4987</v>
      </c>
      <c r="C32" s="369" t="s">
        <v>5495</v>
      </c>
      <c r="D32" s="369" t="s">
        <v>285</v>
      </c>
      <c r="E32" s="368" t="s">
        <v>1023</v>
      </c>
      <c r="F32" s="367" t="s">
        <v>286</v>
      </c>
      <c r="G32" s="358">
        <v>127.4</v>
      </c>
      <c r="H32" s="358"/>
      <c r="I32" s="366">
        <v>213</v>
      </c>
      <c r="J32" s="358" t="str">
        <f>IF(K32="","",G32-($J$9*G32))</f>
        <v/>
      </c>
      <c r="K32" s="357"/>
    </row>
    <row r="33" spans="1:11" s="349" customFormat="1" ht="15" customHeight="1" x14ac:dyDescent="0.25">
      <c r="A33" s="370" t="s">
        <v>5499</v>
      </c>
      <c r="B33" s="369" t="s">
        <v>4987</v>
      </c>
      <c r="C33" s="369" t="s">
        <v>5495</v>
      </c>
      <c r="D33" s="369" t="s">
        <v>285</v>
      </c>
      <c r="E33" s="368" t="s">
        <v>989</v>
      </c>
      <c r="F33" s="367" t="s">
        <v>286</v>
      </c>
      <c r="G33" s="358">
        <v>111.05</v>
      </c>
      <c r="H33" s="358"/>
      <c r="I33" s="366">
        <v>97</v>
      </c>
      <c r="J33" s="358" t="str">
        <f>IF(K33="","",G33-($J$9*G33))</f>
        <v/>
      </c>
      <c r="K33" s="357"/>
    </row>
    <row r="34" spans="1:11" s="349" customFormat="1" ht="15" customHeight="1" x14ac:dyDescent="0.25">
      <c r="A34" s="370" t="s">
        <v>5498</v>
      </c>
      <c r="B34" s="369" t="s">
        <v>4987</v>
      </c>
      <c r="C34" s="369" t="s">
        <v>5495</v>
      </c>
      <c r="D34" s="369" t="s">
        <v>4949</v>
      </c>
      <c r="E34" s="368" t="s">
        <v>5434</v>
      </c>
      <c r="F34" s="367" t="s">
        <v>286</v>
      </c>
      <c r="G34" s="358">
        <v>90.65</v>
      </c>
      <c r="H34" s="358"/>
      <c r="I34" s="366">
        <v>73</v>
      </c>
      <c r="J34" s="358" t="str">
        <f>IF(K34="","",G34-($J$9*G34))</f>
        <v/>
      </c>
      <c r="K34" s="357"/>
    </row>
    <row r="35" spans="1:11" s="349" customFormat="1" ht="15" customHeight="1" x14ac:dyDescent="0.25">
      <c r="A35" s="370" t="s">
        <v>5497</v>
      </c>
      <c r="B35" s="369" t="s">
        <v>4987</v>
      </c>
      <c r="C35" s="369" t="s">
        <v>5495</v>
      </c>
      <c r="D35" s="369" t="s">
        <v>4949</v>
      </c>
      <c r="E35" s="368" t="s">
        <v>128</v>
      </c>
      <c r="F35" s="367" t="s">
        <v>286</v>
      </c>
      <c r="G35" s="358">
        <v>76.05</v>
      </c>
      <c r="H35" s="358"/>
      <c r="I35" s="366">
        <v>398</v>
      </c>
      <c r="J35" s="358" t="str">
        <f>IF(K35="","",G35-($J$9*G35))</f>
        <v/>
      </c>
      <c r="K35" s="357"/>
    </row>
    <row r="36" spans="1:11" s="349" customFormat="1" ht="15" customHeight="1" x14ac:dyDescent="0.25">
      <c r="A36" s="370" t="s">
        <v>5496</v>
      </c>
      <c r="B36" s="369" t="s">
        <v>4987</v>
      </c>
      <c r="C36" s="369" t="s">
        <v>5495</v>
      </c>
      <c r="D36" s="369" t="s">
        <v>4949</v>
      </c>
      <c r="E36" s="368" t="s">
        <v>5306</v>
      </c>
      <c r="F36" s="367" t="s">
        <v>286</v>
      </c>
      <c r="G36" s="358">
        <v>67.900000000000006</v>
      </c>
      <c r="H36" s="358"/>
      <c r="I36" s="366">
        <v>33</v>
      </c>
      <c r="J36" s="358" t="str">
        <f>IF(K36="","",G36-($J$9*G36))</f>
        <v/>
      </c>
      <c r="K36" s="357"/>
    </row>
    <row r="37" spans="1:11" s="349" customFormat="1" ht="15" customHeight="1" x14ac:dyDescent="0.25">
      <c r="A37" s="370" t="s">
        <v>5494</v>
      </c>
      <c r="B37" s="369" t="s">
        <v>2751</v>
      </c>
      <c r="C37" s="369" t="s">
        <v>2750</v>
      </c>
      <c r="D37" s="369" t="s">
        <v>285</v>
      </c>
      <c r="E37" s="368" t="s">
        <v>34</v>
      </c>
      <c r="F37" s="367" t="s">
        <v>286</v>
      </c>
      <c r="G37" s="358">
        <v>193</v>
      </c>
      <c r="H37" s="358"/>
      <c r="I37" s="366">
        <v>21</v>
      </c>
      <c r="J37" s="358" t="str">
        <f>IF(K37="","",G37-($J$9*G37))</f>
        <v/>
      </c>
      <c r="K37" s="357"/>
    </row>
    <row r="38" spans="1:11" s="349" customFormat="1" ht="15" customHeight="1" x14ac:dyDescent="0.25">
      <c r="A38" s="370" t="s">
        <v>5493</v>
      </c>
      <c r="B38" s="369" t="s">
        <v>2751</v>
      </c>
      <c r="C38" s="369" t="s">
        <v>2750</v>
      </c>
      <c r="D38" s="369" t="s">
        <v>285</v>
      </c>
      <c r="E38" s="368" t="s">
        <v>5325</v>
      </c>
      <c r="F38" s="367" t="s">
        <v>286</v>
      </c>
      <c r="G38" s="358">
        <v>173.95</v>
      </c>
      <c r="H38" s="358"/>
      <c r="I38" s="366">
        <v>62</v>
      </c>
      <c r="J38" s="358" t="str">
        <f>IF(K38="","",G38-($J$9*G38))</f>
        <v/>
      </c>
      <c r="K38" s="357"/>
    </row>
    <row r="39" spans="1:11" s="349" customFormat="1" ht="15" customHeight="1" x14ac:dyDescent="0.25">
      <c r="A39" s="363" t="s">
        <v>5492</v>
      </c>
      <c r="B39" s="362" t="s">
        <v>2751</v>
      </c>
      <c r="C39" s="362" t="s">
        <v>2750</v>
      </c>
      <c r="D39" s="362" t="s">
        <v>285</v>
      </c>
      <c r="E39" s="362" t="s">
        <v>5282</v>
      </c>
      <c r="F39" s="361" t="s">
        <v>286</v>
      </c>
      <c r="G39" s="360">
        <v>155.30000000000001</v>
      </c>
      <c r="H39" s="360"/>
      <c r="I39" s="359">
        <v>308</v>
      </c>
      <c r="J39" s="358" t="str">
        <f>IF(K39="","",G39-($J$9*G39))</f>
        <v/>
      </c>
      <c r="K39" s="357"/>
    </row>
    <row r="40" spans="1:11" s="349" customFormat="1" ht="15" customHeight="1" x14ac:dyDescent="0.25">
      <c r="A40" s="363" t="s">
        <v>5491</v>
      </c>
      <c r="B40" s="362" t="s">
        <v>2751</v>
      </c>
      <c r="C40" s="362" t="s">
        <v>2750</v>
      </c>
      <c r="D40" s="362" t="s">
        <v>285</v>
      </c>
      <c r="E40" s="362" t="s">
        <v>1023</v>
      </c>
      <c r="F40" s="361" t="s">
        <v>286</v>
      </c>
      <c r="G40" s="360">
        <v>136.80000000000001</v>
      </c>
      <c r="H40" s="360"/>
      <c r="I40" s="359">
        <v>131</v>
      </c>
      <c r="J40" s="358" t="str">
        <f>IF(K40="","",G40-($J$9*G40))</f>
        <v/>
      </c>
      <c r="K40" s="357"/>
    </row>
    <row r="41" spans="1:11" s="349" customFormat="1" ht="15" customHeight="1" x14ac:dyDescent="0.25">
      <c r="A41" s="363" t="s">
        <v>5490</v>
      </c>
      <c r="B41" s="362" t="s">
        <v>2751</v>
      </c>
      <c r="C41" s="362" t="s">
        <v>2750</v>
      </c>
      <c r="D41" s="362" t="s">
        <v>285</v>
      </c>
      <c r="E41" s="362" t="s">
        <v>989</v>
      </c>
      <c r="F41" s="361" t="s">
        <v>286</v>
      </c>
      <c r="G41" s="360">
        <v>118.05</v>
      </c>
      <c r="H41" s="360"/>
      <c r="I41" s="359">
        <v>20</v>
      </c>
      <c r="J41" s="358" t="str">
        <f>IF(K41="","",G41-($J$9*G41))</f>
        <v/>
      </c>
      <c r="K41" s="357"/>
    </row>
    <row r="42" spans="1:11" s="349" customFormat="1" ht="15" customHeight="1" x14ac:dyDescent="0.25">
      <c r="A42" s="363" t="s">
        <v>5489</v>
      </c>
      <c r="B42" s="362" t="s">
        <v>2751</v>
      </c>
      <c r="C42" s="362" t="s">
        <v>2750</v>
      </c>
      <c r="D42" s="362" t="s">
        <v>634</v>
      </c>
      <c r="E42" s="362" t="s">
        <v>2282</v>
      </c>
      <c r="F42" s="361" t="s">
        <v>286</v>
      </c>
      <c r="G42" s="360">
        <v>127.35</v>
      </c>
      <c r="H42" s="360"/>
      <c r="I42" s="359">
        <v>181</v>
      </c>
      <c r="J42" s="358" t="str">
        <f>IF(K42="","",G42-($J$9*G42))</f>
        <v/>
      </c>
      <c r="K42" s="357"/>
    </row>
    <row r="43" spans="1:11" s="349" customFormat="1" ht="15" customHeight="1" x14ac:dyDescent="0.25">
      <c r="A43" s="363" t="s">
        <v>5488</v>
      </c>
      <c r="B43" s="362" t="s">
        <v>2751</v>
      </c>
      <c r="C43" s="362" t="s">
        <v>2750</v>
      </c>
      <c r="D43" s="362" t="s">
        <v>634</v>
      </c>
      <c r="E43" s="362" t="s">
        <v>61</v>
      </c>
      <c r="F43" s="361" t="s">
        <v>286</v>
      </c>
      <c r="G43" s="360">
        <v>113.95</v>
      </c>
      <c r="H43" s="360"/>
      <c r="I43" s="359">
        <v>23</v>
      </c>
      <c r="J43" s="358" t="str">
        <f>IF(K43="","",G43-($J$9*G43))</f>
        <v/>
      </c>
      <c r="K43" s="357"/>
    </row>
    <row r="44" spans="1:11" s="349" customFormat="1" ht="15" customHeight="1" x14ac:dyDescent="0.25">
      <c r="A44" s="363" t="s">
        <v>5487</v>
      </c>
      <c r="B44" s="362" t="s">
        <v>2751</v>
      </c>
      <c r="C44" s="362" t="s">
        <v>2750</v>
      </c>
      <c r="D44" s="362" t="s">
        <v>634</v>
      </c>
      <c r="E44" s="362" t="s">
        <v>58</v>
      </c>
      <c r="F44" s="361" t="s">
        <v>286</v>
      </c>
      <c r="G44" s="360">
        <v>100.5</v>
      </c>
      <c r="H44" s="360"/>
      <c r="I44" s="359">
        <v>500</v>
      </c>
      <c r="J44" s="358" t="str">
        <f>IF(K44="","",G44-($J$9*G44))</f>
        <v/>
      </c>
      <c r="K44" s="357"/>
    </row>
    <row r="45" spans="1:11" s="349" customFormat="1" ht="15" customHeight="1" x14ac:dyDescent="0.25">
      <c r="A45" s="363" t="s">
        <v>5486</v>
      </c>
      <c r="B45" s="362" t="s">
        <v>2751</v>
      </c>
      <c r="C45" s="362" t="s">
        <v>2750</v>
      </c>
      <c r="D45" s="362" t="s">
        <v>634</v>
      </c>
      <c r="E45" s="362" t="s">
        <v>650</v>
      </c>
      <c r="F45" s="361" t="s">
        <v>286</v>
      </c>
      <c r="G45" s="360">
        <v>83.05</v>
      </c>
      <c r="H45" s="360"/>
      <c r="I45" s="359">
        <v>500</v>
      </c>
      <c r="J45" s="358" t="str">
        <f>IF(K45="","",G45-($J$9*G45))</f>
        <v/>
      </c>
      <c r="K45" s="357"/>
    </row>
    <row r="46" spans="1:11" s="349" customFormat="1" ht="15" customHeight="1" x14ac:dyDescent="0.25">
      <c r="A46" s="363" t="s">
        <v>5485</v>
      </c>
      <c r="B46" s="362" t="s">
        <v>2751</v>
      </c>
      <c r="C46" s="362" t="s">
        <v>2750</v>
      </c>
      <c r="D46" s="362" t="s">
        <v>634</v>
      </c>
      <c r="E46" s="362" t="s">
        <v>128</v>
      </c>
      <c r="F46" s="361" t="s">
        <v>286</v>
      </c>
      <c r="G46" s="360">
        <v>67.150000000000006</v>
      </c>
      <c r="H46" s="360"/>
      <c r="I46" s="359">
        <v>500</v>
      </c>
      <c r="J46" s="358" t="str">
        <f>IF(K46="","",G46-($J$9*G46))</f>
        <v/>
      </c>
      <c r="K46" s="357"/>
    </row>
    <row r="47" spans="1:11" s="349" customFormat="1" ht="15" customHeight="1" x14ac:dyDescent="0.25">
      <c r="A47" s="363" t="s">
        <v>5484</v>
      </c>
      <c r="B47" s="362" t="s">
        <v>2751</v>
      </c>
      <c r="C47" s="362" t="s">
        <v>2750</v>
      </c>
      <c r="D47" s="362" t="s">
        <v>634</v>
      </c>
      <c r="E47" s="362" t="s">
        <v>156</v>
      </c>
      <c r="F47" s="361" t="s">
        <v>286</v>
      </c>
      <c r="G47" s="360">
        <v>49.6</v>
      </c>
      <c r="H47" s="360"/>
      <c r="I47" s="359">
        <v>180</v>
      </c>
      <c r="J47" s="358" t="str">
        <f>IF(K47="","",G47-($J$9*G47))</f>
        <v/>
      </c>
      <c r="K47" s="357"/>
    </row>
    <row r="48" spans="1:11" s="349" customFormat="1" ht="15" customHeight="1" x14ac:dyDescent="0.25">
      <c r="A48" s="363" t="s">
        <v>5483</v>
      </c>
      <c r="B48" s="362" t="s">
        <v>4934</v>
      </c>
      <c r="C48" s="362" t="s">
        <v>5481</v>
      </c>
      <c r="D48" s="362" t="s">
        <v>634</v>
      </c>
      <c r="E48" s="362" t="s">
        <v>62</v>
      </c>
      <c r="F48" s="361" t="s">
        <v>286</v>
      </c>
      <c r="G48" s="360">
        <v>112.95</v>
      </c>
      <c r="H48" s="360"/>
      <c r="I48" s="359">
        <v>3</v>
      </c>
      <c r="J48" s="358" t="str">
        <f>IF(K48="","",G48-($J$9*G48))</f>
        <v/>
      </c>
      <c r="K48" s="357"/>
    </row>
    <row r="49" spans="1:11" s="349" customFormat="1" ht="15" customHeight="1" x14ac:dyDescent="0.25">
      <c r="A49" s="363" t="s">
        <v>5482</v>
      </c>
      <c r="B49" s="362" t="s">
        <v>4934</v>
      </c>
      <c r="C49" s="362" t="s">
        <v>5481</v>
      </c>
      <c r="D49" s="362" t="s">
        <v>634</v>
      </c>
      <c r="E49" s="362" t="s">
        <v>58</v>
      </c>
      <c r="F49" s="361" t="s">
        <v>286</v>
      </c>
      <c r="G49" s="360">
        <v>83.6</v>
      </c>
      <c r="H49" s="360"/>
      <c r="I49" s="359">
        <v>101</v>
      </c>
      <c r="J49" s="358" t="str">
        <f>IF(K49="","",G49-($J$9*G49))</f>
        <v/>
      </c>
      <c r="K49" s="357"/>
    </row>
    <row r="50" spans="1:11" s="349" customFormat="1" ht="15" customHeight="1" x14ac:dyDescent="0.25">
      <c r="A50" s="365" t="s">
        <v>5480</v>
      </c>
      <c r="B50" s="364" t="s">
        <v>2747</v>
      </c>
      <c r="C50" s="362" t="s">
        <v>2746</v>
      </c>
      <c r="D50" s="362" t="s">
        <v>634</v>
      </c>
      <c r="E50" s="362" t="s">
        <v>61</v>
      </c>
      <c r="F50" s="361" t="s">
        <v>286</v>
      </c>
      <c r="G50" s="360">
        <v>91.4</v>
      </c>
      <c r="H50" s="360"/>
      <c r="I50" s="359">
        <v>131</v>
      </c>
      <c r="J50" s="358" t="str">
        <f>IF(K50="","",G50-($J$9*G50))</f>
        <v/>
      </c>
      <c r="K50" s="357"/>
    </row>
    <row r="51" spans="1:11" s="349" customFormat="1" ht="15" customHeight="1" x14ac:dyDescent="0.25">
      <c r="A51" s="363" t="s">
        <v>5479</v>
      </c>
      <c r="B51" s="362" t="s">
        <v>2747</v>
      </c>
      <c r="C51" s="362" t="s">
        <v>2746</v>
      </c>
      <c r="D51" s="362" t="s">
        <v>634</v>
      </c>
      <c r="E51" s="362" t="s">
        <v>58</v>
      </c>
      <c r="F51" s="361" t="s">
        <v>286</v>
      </c>
      <c r="G51" s="360">
        <v>85.9</v>
      </c>
      <c r="H51" s="360"/>
      <c r="I51" s="359">
        <v>240</v>
      </c>
      <c r="J51" s="358" t="str">
        <f>IF(K51="","",G51-($J$9*G51))</f>
        <v/>
      </c>
      <c r="K51" s="357"/>
    </row>
    <row r="52" spans="1:11" s="349" customFormat="1" ht="15" customHeight="1" x14ac:dyDescent="0.25">
      <c r="A52" s="363" t="s">
        <v>5478</v>
      </c>
      <c r="B52" s="362" t="s">
        <v>2747</v>
      </c>
      <c r="C52" s="362" t="s">
        <v>2746</v>
      </c>
      <c r="D52" s="362" t="s">
        <v>634</v>
      </c>
      <c r="E52" s="362" t="s">
        <v>650</v>
      </c>
      <c r="F52" s="361" t="s">
        <v>286</v>
      </c>
      <c r="G52" s="360">
        <v>80.599999999999994</v>
      </c>
      <c r="H52" s="360"/>
      <c r="I52" s="359">
        <v>223</v>
      </c>
      <c r="J52" s="358" t="str">
        <f>IF(K52="","",G52-($J$9*G52))</f>
        <v/>
      </c>
      <c r="K52" s="357"/>
    </row>
    <row r="53" spans="1:11" s="349" customFormat="1" ht="15" customHeight="1" x14ac:dyDescent="0.25">
      <c r="A53" s="365" t="s">
        <v>5477</v>
      </c>
      <c r="B53" s="364" t="s">
        <v>2747</v>
      </c>
      <c r="C53" s="362" t="s">
        <v>2746</v>
      </c>
      <c r="D53" s="362" t="s">
        <v>634</v>
      </c>
      <c r="E53" s="362" t="s">
        <v>128</v>
      </c>
      <c r="F53" s="361" t="s">
        <v>286</v>
      </c>
      <c r="G53" s="360">
        <v>69.900000000000006</v>
      </c>
      <c r="H53" s="360"/>
      <c r="I53" s="359">
        <v>144</v>
      </c>
      <c r="J53" s="358" t="str">
        <f>IF(K53="","",G53-($J$9*G53))</f>
        <v/>
      </c>
      <c r="K53" s="357"/>
    </row>
    <row r="54" spans="1:11" s="349" customFormat="1" ht="15" customHeight="1" x14ac:dyDescent="0.25">
      <c r="A54" s="363" t="s">
        <v>5476</v>
      </c>
      <c r="B54" s="362" t="s">
        <v>2736</v>
      </c>
      <c r="C54" s="362" t="s">
        <v>2735</v>
      </c>
      <c r="D54" s="362" t="s">
        <v>4949</v>
      </c>
      <c r="E54" s="362" t="s">
        <v>58</v>
      </c>
      <c r="F54" s="361" t="s">
        <v>286</v>
      </c>
      <c r="G54" s="360">
        <v>165</v>
      </c>
      <c r="H54" s="360"/>
      <c r="I54" s="359">
        <v>7</v>
      </c>
      <c r="J54" s="358" t="str">
        <f>IF(K54="","",G54-($J$9*G54))</f>
        <v/>
      </c>
      <c r="K54" s="357"/>
    </row>
    <row r="55" spans="1:11" s="349" customFormat="1" ht="15" customHeight="1" x14ac:dyDescent="0.25">
      <c r="A55" s="363" t="s">
        <v>5475</v>
      </c>
      <c r="B55" s="362" t="s">
        <v>2736</v>
      </c>
      <c r="C55" s="362" t="s">
        <v>2735</v>
      </c>
      <c r="D55" s="362" t="s">
        <v>4949</v>
      </c>
      <c r="E55" s="362" t="s">
        <v>650</v>
      </c>
      <c r="F55" s="361" t="s">
        <v>286</v>
      </c>
      <c r="G55" s="360">
        <v>145</v>
      </c>
      <c r="H55" s="360"/>
      <c r="I55" s="359">
        <v>2</v>
      </c>
      <c r="J55" s="358" t="str">
        <f>IF(K55="","",G55-($J$9*G55))</f>
        <v/>
      </c>
      <c r="K55" s="357"/>
    </row>
    <row r="56" spans="1:11" s="349" customFormat="1" ht="15" customHeight="1" x14ac:dyDescent="0.25">
      <c r="A56" s="363" t="s">
        <v>5474</v>
      </c>
      <c r="B56" s="362" t="s">
        <v>5470</v>
      </c>
      <c r="C56" s="362" t="s">
        <v>5469</v>
      </c>
      <c r="D56" s="362" t="s">
        <v>4949</v>
      </c>
      <c r="E56" s="362" t="s">
        <v>650</v>
      </c>
      <c r="F56" s="361" t="s">
        <v>286</v>
      </c>
      <c r="G56" s="360">
        <v>106</v>
      </c>
      <c r="H56" s="360"/>
      <c r="I56" s="359">
        <v>8</v>
      </c>
      <c r="J56" s="358" t="str">
        <f>IF(K56="","",G56-($J$9*G56))</f>
        <v/>
      </c>
      <c r="K56" s="357"/>
    </row>
    <row r="57" spans="1:11" s="349" customFormat="1" ht="15" customHeight="1" x14ac:dyDescent="0.25">
      <c r="A57" s="363" t="s">
        <v>5473</v>
      </c>
      <c r="B57" s="362" t="s">
        <v>5470</v>
      </c>
      <c r="C57" s="362" t="s">
        <v>5469</v>
      </c>
      <c r="D57" s="362" t="s">
        <v>4949</v>
      </c>
      <c r="E57" s="362" t="s">
        <v>5434</v>
      </c>
      <c r="F57" s="361" t="s">
        <v>286</v>
      </c>
      <c r="G57" s="360">
        <v>94.6</v>
      </c>
      <c r="H57" s="360"/>
      <c r="I57" s="359">
        <v>33</v>
      </c>
      <c r="J57" s="358" t="str">
        <f>IF(K57="","",G57-($J$9*G57))</f>
        <v/>
      </c>
      <c r="K57" s="357"/>
    </row>
    <row r="58" spans="1:11" s="349" customFormat="1" ht="15" customHeight="1" x14ac:dyDescent="0.25">
      <c r="A58" s="363" t="s">
        <v>5472</v>
      </c>
      <c r="B58" s="362" t="s">
        <v>5470</v>
      </c>
      <c r="C58" s="362" t="s">
        <v>5469</v>
      </c>
      <c r="D58" s="362" t="s">
        <v>4949</v>
      </c>
      <c r="E58" s="362" t="s">
        <v>128</v>
      </c>
      <c r="F58" s="361" t="s">
        <v>286</v>
      </c>
      <c r="G58" s="360">
        <v>84.45</v>
      </c>
      <c r="H58" s="360"/>
      <c r="I58" s="359">
        <v>10</v>
      </c>
      <c r="J58" s="358" t="str">
        <f>IF(K58="","",G58-($J$9*G58))</f>
        <v/>
      </c>
      <c r="K58" s="357"/>
    </row>
    <row r="59" spans="1:11" s="349" customFormat="1" ht="15" customHeight="1" x14ac:dyDescent="0.25">
      <c r="A59" s="363" t="s">
        <v>5471</v>
      </c>
      <c r="B59" s="362" t="s">
        <v>5470</v>
      </c>
      <c r="C59" s="362" t="s">
        <v>5469</v>
      </c>
      <c r="D59" s="362" t="s">
        <v>4949</v>
      </c>
      <c r="E59" s="362" t="s">
        <v>5306</v>
      </c>
      <c r="F59" s="361" t="s">
        <v>286</v>
      </c>
      <c r="G59" s="360">
        <v>75.400000000000006</v>
      </c>
      <c r="H59" s="360"/>
      <c r="I59" s="359">
        <v>2</v>
      </c>
      <c r="J59" s="358" t="str">
        <f>IF(K59="","",G59-($J$9*G59))</f>
        <v/>
      </c>
      <c r="K59" s="357"/>
    </row>
    <row r="60" spans="1:11" ht="15" customHeight="1" x14ac:dyDescent="0.25">
      <c r="A60" s="363" t="s">
        <v>5468</v>
      </c>
      <c r="B60" s="362" t="s">
        <v>5464</v>
      </c>
      <c r="C60" s="362" t="s">
        <v>5463</v>
      </c>
      <c r="D60" s="362" t="s">
        <v>634</v>
      </c>
      <c r="E60" s="362" t="s">
        <v>58</v>
      </c>
      <c r="F60" s="361" t="s">
        <v>1991</v>
      </c>
      <c r="G60" s="360">
        <v>95.85</v>
      </c>
      <c r="H60" s="360"/>
      <c r="I60" s="359">
        <v>4</v>
      </c>
      <c r="J60" s="358" t="str">
        <f>IF(K60="","",G60-($J$9*G60))</f>
        <v/>
      </c>
      <c r="K60" s="357"/>
    </row>
    <row r="61" spans="1:11" ht="15" customHeight="1" x14ac:dyDescent="0.25">
      <c r="A61" s="363" t="s">
        <v>5467</v>
      </c>
      <c r="B61" s="362" t="s">
        <v>5464</v>
      </c>
      <c r="C61" s="362" t="s">
        <v>5463</v>
      </c>
      <c r="D61" s="362" t="s">
        <v>634</v>
      </c>
      <c r="E61" s="362" t="s">
        <v>650</v>
      </c>
      <c r="F61" s="361" t="s">
        <v>1991</v>
      </c>
      <c r="G61" s="360">
        <v>89.95</v>
      </c>
      <c r="H61" s="360"/>
      <c r="I61" s="359">
        <v>1</v>
      </c>
      <c r="J61" s="358" t="str">
        <f>IF(K61="","",G61-($J$9*G61))</f>
        <v/>
      </c>
      <c r="K61" s="357"/>
    </row>
    <row r="62" spans="1:11" ht="15" customHeight="1" x14ac:dyDescent="0.25">
      <c r="A62" s="363" t="s">
        <v>5466</v>
      </c>
      <c r="B62" s="362" t="s">
        <v>5464</v>
      </c>
      <c r="C62" s="362" t="s">
        <v>5463</v>
      </c>
      <c r="D62" s="362" t="s">
        <v>634</v>
      </c>
      <c r="E62" s="362" t="s">
        <v>128</v>
      </c>
      <c r="F62" s="361" t="s">
        <v>1991</v>
      </c>
      <c r="G62" s="360">
        <v>74.95</v>
      </c>
      <c r="H62" s="360"/>
      <c r="I62" s="359">
        <v>32</v>
      </c>
      <c r="J62" s="358" t="str">
        <f>IF(K62="","",G62-($J$9*G62))</f>
        <v/>
      </c>
      <c r="K62" s="357"/>
    </row>
    <row r="63" spans="1:11" ht="15" customHeight="1" x14ac:dyDescent="0.25">
      <c r="A63" s="363" t="s">
        <v>5465</v>
      </c>
      <c r="B63" s="362" t="s">
        <v>5464</v>
      </c>
      <c r="C63" s="362" t="s">
        <v>5463</v>
      </c>
      <c r="D63" s="362" t="s">
        <v>634</v>
      </c>
      <c r="E63" s="362" t="s">
        <v>156</v>
      </c>
      <c r="F63" s="361" t="s">
        <v>1991</v>
      </c>
      <c r="G63" s="360">
        <v>62.35</v>
      </c>
      <c r="H63" s="360"/>
      <c r="I63" s="359">
        <v>4</v>
      </c>
      <c r="J63" s="358" t="str">
        <f>IF(K63="","",G63-($J$9*G63))</f>
        <v/>
      </c>
      <c r="K63" s="357"/>
    </row>
    <row r="64" spans="1:11" ht="15" customHeight="1" x14ac:dyDescent="0.25">
      <c r="A64" s="363" t="s">
        <v>5462</v>
      </c>
      <c r="B64" s="362" t="s">
        <v>2732</v>
      </c>
      <c r="C64" s="362" t="s">
        <v>2731</v>
      </c>
      <c r="D64" s="362" t="s">
        <v>285</v>
      </c>
      <c r="E64" s="362" t="s">
        <v>5297</v>
      </c>
      <c r="F64" s="361" t="s">
        <v>286</v>
      </c>
      <c r="G64" s="360">
        <v>231.75</v>
      </c>
      <c r="H64" s="360"/>
      <c r="I64" s="359">
        <v>29</v>
      </c>
      <c r="J64" s="358" t="str">
        <f>IF(K64="","",G64-($J$9*G64))</f>
        <v/>
      </c>
      <c r="K64" s="357"/>
    </row>
    <row r="65" spans="1:11" ht="15" customHeight="1" x14ac:dyDescent="0.25">
      <c r="A65" s="363" t="s">
        <v>5461</v>
      </c>
      <c r="B65" s="362" t="s">
        <v>2732</v>
      </c>
      <c r="C65" s="362" t="s">
        <v>2731</v>
      </c>
      <c r="D65" s="362" t="s">
        <v>285</v>
      </c>
      <c r="E65" s="362" t="s">
        <v>34</v>
      </c>
      <c r="F65" s="361" t="s">
        <v>286</v>
      </c>
      <c r="G65" s="360">
        <v>194.75</v>
      </c>
      <c r="H65" s="360"/>
      <c r="I65" s="359">
        <v>196</v>
      </c>
      <c r="J65" s="358" t="str">
        <f>IF(K65="","",G65-($J$9*G65))</f>
        <v/>
      </c>
      <c r="K65" s="357"/>
    </row>
    <row r="66" spans="1:11" ht="15" customHeight="1" x14ac:dyDescent="0.25">
      <c r="A66" s="363" t="s">
        <v>5460</v>
      </c>
      <c r="B66" s="362" t="s">
        <v>2732</v>
      </c>
      <c r="C66" s="362" t="s">
        <v>2731</v>
      </c>
      <c r="D66" s="362" t="s">
        <v>285</v>
      </c>
      <c r="E66" s="362" t="s">
        <v>5325</v>
      </c>
      <c r="F66" s="361" t="s">
        <v>286</v>
      </c>
      <c r="G66" s="360">
        <v>163.69999999999999</v>
      </c>
      <c r="H66" s="360"/>
      <c r="I66" s="359">
        <v>500</v>
      </c>
      <c r="J66" s="358" t="str">
        <f>IF(K66="","",G66-($J$9*G66))</f>
        <v/>
      </c>
      <c r="K66" s="357"/>
    </row>
    <row r="67" spans="1:11" ht="15" customHeight="1" x14ac:dyDescent="0.25">
      <c r="A67" s="363" t="s">
        <v>5459</v>
      </c>
      <c r="B67" s="362" t="s">
        <v>2732</v>
      </c>
      <c r="C67" s="362" t="s">
        <v>2731</v>
      </c>
      <c r="D67" s="362" t="s">
        <v>285</v>
      </c>
      <c r="E67" s="362" t="s">
        <v>5282</v>
      </c>
      <c r="F67" s="361" t="s">
        <v>286</v>
      </c>
      <c r="G67" s="360">
        <v>146.1</v>
      </c>
      <c r="H67" s="360"/>
      <c r="I67" s="359">
        <v>126</v>
      </c>
      <c r="J67" s="358" t="str">
        <f>IF(K67="","",G67-($J$9*G67))</f>
        <v/>
      </c>
      <c r="K67" s="357"/>
    </row>
    <row r="68" spans="1:11" ht="15" customHeight="1" x14ac:dyDescent="0.25">
      <c r="A68" s="363" t="s">
        <v>5458</v>
      </c>
      <c r="B68" s="362" t="s">
        <v>2732</v>
      </c>
      <c r="C68" s="362" t="s">
        <v>2731</v>
      </c>
      <c r="D68" s="362" t="s">
        <v>285</v>
      </c>
      <c r="E68" s="362" t="s">
        <v>1023</v>
      </c>
      <c r="F68" s="361" t="s">
        <v>286</v>
      </c>
      <c r="G68" s="360">
        <v>128.6</v>
      </c>
      <c r="H68" s="360"/>
      <c r="I68" s="359">
        <v>124</v>
      </c>
      <c r="J68" s="358" t="str">
        <f>IF(K68="","",G68-($J$9*G68))</f>
        <v/>
      </c>
      <c r="K68" s="357"/>
    </row>
    <row r="69" spans="1:11" ht="15" customHeight="1" x14ac:dyDescent="0.25">
      <c r="A69" s="363" t="s">
        <v>5457</v>
      </c>
      <c r="B69" s="362" t="s">
        <v>2732</v>
      </c>
      <c r="C69" s="362" t="s">
        <v>2731</v>
      </c>
      <c r="D69" s="362" t="s">
        <v>285</v>
      </c>
      <c r="E69" s="362" t="s">
        <v>989</v>
      </c>
      <c r="F69" s="361" t="s">
        <v>286</v>
      </c>
      <c r="G69" s="360">
        <v>111.05</v>
      </c>
      <c r="H69" s="360"/>
      <c r="I69" s="359">
        <v>135</v>
      </c>
      <c r="J69" s="358" t="str">
        <f>IF(K69="","",G69-($J$9*G69))</f>
        <v/>
      </c>
      <c r="K69" s="357"/>
    </row>
    <row r="70" spans="1:11" ht="15" customHeight="1" x14ac:dyDescent="0.25">
      <c r="A70" s="363" t="s">
        <v>5456</v>
      </c>
      <c r="B70" s="362" t="s">
        <v>2732</v>
      </c>
      <c r="C70" s="362" t="s">
        <v>2731</v>
      </c>
      <c r="D70" s="362" t="s">
        <v>4949</v>
      </c>
      <c r="E70" s="362" t="s">
        <v>58</v>
      </c>
      <c r="F70" s="361" t="s">
        <v>286</v>
      </c>
      <c r="G70" s="360">
        <v>133.55000000000001</v>
      </c>
      <c r="H70" s="360"/>
      <c r="I70" s="359">
        <v>12</v>
      </c>
      <c r="J70" s="358" t="str">
        <f>IF(K70="","",G70-($J$9*G70))</f>
        <v/>
      </c>
      <c r="K70" s="357"/>
    </row>
    <row r="71" spans="1:11" ht="15" customHeight="1" x14ac:dyDescent="0.25">
      <c r="A71" s="363" t="s">
        <v>5455</v>
      </c>
      <c r="B71" s="362" t="s">
        <v>2732</v>
      </c>
      <c r="C71" s="362" t="s">
        <v>2731</v>
      </c>
      <c r="D71" s="362" t="s">
        <v>4949</v>
      </c>
      <c r="E71" s="362" t="s">
        <v>650</v>
      </c>
      <c r="F71" s="361" t="s">
        <v>286</v>
      </c>
      <c r="G71" s="360">
        <v>105.3</v>
      </c>
      <c r="H71" s="360"/>
      <c r="I71" s="359">
        <v>31</v>
      </c>
      <c r="J71" s="358" t="str">
        <f>IF(K71="","",G71-($J$9*G71))</f>
        <v/>
      </c>
      <c r="K71" s="357"/>
    </row>
    <row r="72" spans="1:11" ht="15" customHeight="1" x14ac:dyDescent="0.25">
      <c r="A72" s="363" t="s">
        <v>5454</v>
      </c>
      <c r="B72" s="362" t="s">
        <v>2732</v>
      </c>
      <c r="C72" s="362" t="s">
        <v>2731</v>
      </c>
      <c r="D72" s="362" t="s">
        <v>4949</v>
      </c>
      <c r="E72" s="362" t="s">
        <v>5434</v>
      </c>
      <c r="F72" s="361" t="s">
        <v>286</v>
      </c>
      <c r="G72" s="360">
        <v>92.85</v>
      </c>
      <c r="H72" s="360"/>
      <c r="I72" s="359">
        <v>43</v>
      </c>
      <c r="J72" s="358" t="str">
        <f>IF(K72="","",G72-($J$9*G72))</f>
        <v/>
      </c>
      <c r="K72" s="357"/>
    </row>
    <row r="73" spans="1:11" ht="15" customHeight="1" x14ac:dyDescent="0.25">
      <c r="A73" s="363" t="s">
        <v>5453</v>
      </c>
      <c r="B73" s="362" t="s">
        <v>2732</v>
      </c>
      <c r="C73" s="362" t="s">
        <v>2731</v>
      </c>
      <c r="D73" s="362" t="s">
        <v>4949</v>
      </c>
      <c r="E73" s="362" t="s">
        <v>128</v>
      </c>
      <c r="F73" s="361" t="s">
        <v>286</v>
      </c>
      <c r="G73" s="360">
        <v>80.599999999999994</v>
      </c>
      <c r="H73" s="360"/>
      <c r="I73" s="359">
        <v>176</v>
      </c>
      <c r="J73" s="358" t="str">
        <f>IF(K73="","",G73-($J$9*G73))</f>
        <v/>
      </c>
      <c r="K73" s="357"/>
    </row>
    <row r="74" spans="1:11" ht="15" customHeight="1" x14ac:dyDescent="0.25">
      <c r="A74" s="363" t="s">
        <v>5452</v>
      </c>
      <c r="B74" s="362" t="s">
        <v>2732</v>
      </c>
      <c r="C74" s="362" t="s">
        <v>2731</v>
      </c>
      <c r="D74" s="362" t="s">
        <v>4949</v>
      </c>
      <c r="E74" s="362" t="s">
        <v>5306</v>
      </c>
      <c r="F74" s="361" t="s">
        <v>286</v>
      </c>
      <c r="G74" s="360">
        <v>67.900000000000006</v>
      </c>
      <c r="H74" s="360"/>
      <c r="I74" s="359">
        <v>1</v>
      </c>
      <c r="J74" s="358" t="str">
        <f>IF(K74="","",G74-($J$9*G74))</f>
        <v/>
      </c>
      <c r="K74" s="357"/>
    </row>
    <row r="75" spans="1:11" ht="15" customHeight="1" x14ac:dyDescent="0.25">
      <c r="A75" s="363" t="s">
        <v>5451</v>
      </c>
      <c r="B75" s="362" t="s">
        <v>5449</v>
      </c>
      <c r="C75" s="362" t="s">
        <v>5448</v>
      </c>
      <c r="D75" s="362" t="s">
        <v>634</v>
      </c>
      <c r="E75" s="362" t="s">
        <v>650</v>
      </c>
      <c r="F75" s="361" t="s">
        <v>286</v>
      </c>
      <c r="G75" s="360">
        <v>76.5</v>
      </c>
      <c r="H75" s="360"/>
      <c r="I75" s="359">
        <v>3</v>
      </c>
      <c r="J75" s="358" t="str">
        <f>IF(K75="","",G75-($J$9*G75))</f>
        <v/>
      </c>
      <c r="K75" s="357"/>
    </row>
    <row r="76" spans="1:11" ht="15" customHeight="1" x14ac:dyDescent="0.25">
      <c r="A76" s="363" t="s">
        <v>5450</v>
      </c>
      <c r="B76" s="362" t="s">
        <v>5449</v>
      </c>
      <c r="C76" s="362" t="s">
        <v>5448</v>
      </c>
      <c r="D76" s="362" t="s">
        <v>634</v>
      </c>
      <c r="E76" s="362" t="s">
        <v>128</v>
      </c>
      <c r="F76" s="361" t="s">
        <v>286</v>
      </c>
      <c r="G76" s="360">
        <v>63.8</v>
      </c>
      <c r="H76" s="360"/>
      <c r="I76" s="359">
        <v>33</v>
      </c>
      <c r="J76" s="358" t="str">
        <f>IF(K76="","",G76-($J$9*G76))</f>
        <v/>
      </c>
      <c r="K76" s="357"/>
    </row>
    <row r="77" spans="1:11" ht="15" customHeight="1" x14ac:dyDescent="0.25">
      <c r="A77" s="363" t="s">
        <v>5447</v>
      </c>
      <c r="B77" s="362" t="s">
        <v>2725</v>
      </c>
      <c r="C77" s="362" t="s">
        <v>2724</v>
      </c>
      <c r="D77" s="362" t="s">
        <v>285</v>
      </c>
      <c r="E77" s="362" t="s">
        <v>5325</v>
      </c>
      <c r="F77" s="361" t="s">
        <v>286</v>
      </c>
      <c r="G77" s="360">
        <v>167.2</v>
      </c>
      <c r="H77" s="360"/>
      <c r="I77" s="359">
        <v>92</v>
      </c>
      <c r="J77" s="358" t="str">
        <f>IF(K77="","",G77-($J$9*G77))</f>
        <v/>
      </c>
      <c r="K77" s="357"/>
    </row>
    <row r="78" spans="1:11" ht="15" customHeight="1" x14ac:dyDescent="0.25">
      <c r="A78" s="363" t="s">
        <v>5446</v>
      </c>
      <c r="B78" s="362" t="s">
        <v>2725</v>
      </c>
      <c r="C78" s="362" t="s">
        <v>2724</v>
      </c>
      <c r="D78" s="362" t="s">
        <v>285</v>
      </c>
      <c r="E78" s="362" t="s">
        <v>5282</v>
      </c>
      <c r="F78" s="361" t="s">
        <v>286</v>
      </c>
      <c r="G78" s="360">
        <v>149.19999999999999</v>
      </c>
      <c r="H78" s="360"/>
      <c r="I78" s="359">
        <v>150</v>
      </c>
      <c r="J78" s="358" t="str">
        <f>IF(K78="","",G78-($J$9*G78))</f>
        <v/>
      </c>
      <c r="K78" s="357"/>
    </row>
    <row r="79" spans="1:11" ht="15" customHeight="1" x14ac:dyDescent="0.25">
      <c r="A79" s="363" t="s">
        <v>5445</v>
      </c>
      <c r="B79" s="362" t="s">
        <v>2725</v>
      </c>
      <c r="C79" s="362" t="s">
        <v>2724</v>
      </c>
      <c r="D79" s="362" t="s">
        <v>285</v>
      </c>
      <c r="E79" s="362" t="s">
        <v>1023</v>
      </c>
      <c r="F79" s="361" t="s">
        <v>286</v>
      </c>
      <c r="G79" s="360">
        <v>128.6</v>
      </c>
      <c r="H79" s="360"/>
      <c r="I79" s="359">
        <v>130</v>
      </c>
      <c r="J79" s="358" t="str">
        <f>IF(K79="","",G79-($J$9*G79))</f>
        <v/>
      </c>
      <c r="K79" s="357"/>
    </row>
    <row r="80" spans="1:11" ht="15" customHeight="1" x14ac:dyDescent="0.25">
      <c r="A80" s="363" t="s">
        <v>5444</v>
      </c>
      <c r="B80" s="362" t="s">
        <v>2725</v>
      </c>
      <c r="C80" s="362" t="s">
        <v>2724</v>
      </c>
      <c r="D80" s="362" t="s">
        <v>285</v>
      </c>
      <c r="E80" s="362" t="s">
        <v>989</v>
      </c>
      <c r="F80" s="361" t="s">
        <v>286</v>
      </c>
      <c r="G80" s="360">
        <v>111.15</v>
      </c>
      <c r="H80" s="360"/>
      <c r="I80" s="359">
        <v>45</v>
      </c>
      <c r="J80" s="358" t="str">
        <f>IF(K80="","",G80-($J$9*G80))</f>
        <v/>
      </c>
      <c r="K80" s="357"/>
    </row>
    <row r="81" spans="1:11" ht="15" customHeight="1" x14ac:dyDescent="0.25">
      <c r="A81" s="363" t="s">
        <v>5443</v>
      </c>
      <c r="B81" s="362" t="s">
        <v>4944</v>
      </c>
      <c r="C81" s="362" t="s">
        <v>5435</v>
      </c>
      <c r="D81" s="362" t="s">
        <v>285</v>
      </c>
      <c r="E81" s="362" t="s">
        <v>34</v>
      </c>
      <c r="F81" s="361" t="s">
        <v>286</v>
      </c>
      <c r="G81" s="360">
        <v>193.8</v>
      </c>
      <c r="H81" s="360"/>
      <c r="I81" s="359">
        <v>47</v>
      </c>
      <c r="J81" s="358" t="str">
        <f>IF(K81="","",G81-($J$9*G81))</f>
        <v/>
      </c>
      <c r="K81" s="357"/>
    </row>
    <row r="82" spans="1:11" ht="15" customHeight="1" x14ac:dyDescent="0.25">
      <c r="A82" s="363" t="s">
        <v>5442</v>
      </c>
      <c r="B82" s="362" t="s">
        <v>4944</v>
      </c>
      <c r="C82" s="362" t="s">
        <v>5435</v>
      </c>
      <c r="D82" s="362" t="s">
        <v>285</v>
      </c>
      <c r="E82" s="362" t="s">
        <v>5325</v>
      </c>
      <c r="F82" s="361" t="s">
        <v>286</v>
      </c>
      <c r="G82" s="360">
        <v>173</v>
      </c>
      <c r="H82" s="360"/>
      <c r="I82" s="359">
        <v>130</v>
      </c>
      <c r="J82" s="358" t="str">
        <f>IF(K82="","",G82-($J$9*G82))</f>
        <v/>
      </c>
      <c r="K82" s="357"/>
    </row>
    <row r="83" spans="1:11" ht="15" customHeight="1" x14ac:dyDescent="0.25">
      <c r="A83" s="363" t="s">
        <v>5441</v>
      </c>
      <c r="B83" s="362" t="s">
        <v>4944</v>
      </c>
      <c r="C83" s="362" t="s">
        <v>5435</v>
      </c>
      <c r="D83" s="362" t="s">
        <v>285</v>
      </c>
      <c r="E83" s="362" t="s">
        <v>5282</v>
      </c>
      <c r="F83" s="361" t="s">
        <v>286</v>
      </c>
      <c r="G83" s="360">
        <v>154.44999999999999</v>
      </c>
      <c r="H83" s="360"/>
      <c r="I83" s="359">
        <v>110</v>
      </c>
      <c r="J83" s="358" t="str">
        <f>IF(K83="","",G83-($J$9*G83))</f>
        <v/>
      </c>
      <c r="K83" s="357"/>
    </row>
    <row r="84" spans="1:11" ht="15" customHeight="1" x14ac:dyDescent="0.25">
      <c r="A84" s="363" t="s">
        <v>5440</v>
      </c>
      <c r="B84" s="362" t="s">
        <v>4944</v>
      </c>
      <c r="C84" s="362" t="s">
        <v>5435</v>
      </c>
      <c r="D84" s="362" t="s">
        <v>285</v>
      </c>
      <c r="E84" s="362" t="s">
        <v>1023</v>
      </c>
      <c r="F84" s="361" t="s">
        <v>286</v>
      </c>
      <c r="G84" s="360">
        <v>135.94999999999999</v>
      </c>
      <c r="H84" s="360"/>
      <c r="I84" s="359">
        <v>148</v>
      </c>
      <c r="J84" s="358" t="str">
        <f>IF(K84="","",G84-($J$9*G84))</f>
        <v/>
      </c>
      <c r="K84" s="357"/>
    </row>
    <row r="85" spans="1:11" ht="15" customHeight="1" x14ac:dyDescent="0.25">
      <c r="A85" s="363" t="s">
        <v>5439</v>
      </c>
      <c r="B85" s="362" t="s">
        <v>4944</v>
      </c>
      <c r="C85" s="362" t="s">
        <v>5435</v>
      </c>
      <c r="D85" s="362" t="s">
        <v>285</v>
      </c>
      <c r="E85" s="362" t="s">
        <v>989</v>
      </c>
      <c r="F85" s="361" t="s">
        <v>286</v>
      </c>
      <c r="G85" s="360">
        <v>117.45</v>
      </c>
      <c r="H85" s="360"/>
      <c r="I85" s="359">
        <v>18</v>
      </c>
      <c r="J85" s="358" t="str">
        <f>IF(K85="","",G85-($J$9*G85))</f>
        <v/>
      </c>
      <c r="K85" s="357"/>
    </row>
    <row r="86" spans="1:11" ht="15" customHeight="1" x14ac:dyDescent="0.25">
      <c r="A86" s="363" t="s">
        <v>5438</v>
      </c>
      <c r="B86" s="362" t="s">
        <v>4944</v>
      </c>
      <c r="C86" s="362" t="s">
        <v>5435</v>
      </c>
      <c r="D86" s="362" t="s">
        <v>4949</v>
      </c>
      <c r="E86" s="362" t="s">
        <v>58</v>
      </c>
      <c r="F86" s="361" t="s">
        <v>286</v>
      </c>
      <c r="G86" s="360">
        <v>130</v>
      </c>
      <c r="H86" s="360"/>
      <c r="I86" s="359">
        <v>24</v>
      </c>
      <c r="J86" s="358" t="str">
        <f>IF(K86="","",G86-($J$9*G86))</f>
        <v/>
      </c>
      <c r="K86" s="357"/>
    </row>
    <row r="87" spans="1:11" ht="15" customHeight="1" x14ac:dyDescent="0.25">
      <c r="A87" s="363" t="s">
        <v>5437</v>
      </c>
      <c r="B87" s="362" t="s">
        <v>4944</v>
      </c>
      <c r="C87" s="362" t="s">
        <v>5435</v>
      </c>
      <c r="D87" s="362" t="s">
        <v>4949</v>
      </c>
      <c r="E87" s="362" t="s">
        <v>650</v>
      </c>
      <c r="F87" s="361" t="s">
        <v>286</v>
      </c>
      <c r="G87" s="360">
        <v>114.95</v>
      </c>
      <c r="H87" s="360"/>
      <c r="I87" s="359">
        <v>35</v>
      </c>
      <c r="J87" s="358" t="str">
        <f>IF(K87="","",G87-($J$9*G87))</f>
        <v/>
      </c>
      <c r="K87" s="357"/>
    </row>
    <row r="88" spans="1:11" ht="15" customHeight="1" x14ac:dyDescent="0.25">
      <c r="A88" s="363" t="s">
        <v>5436</v>
      </c>
      <c r="B88" s="362" t="s">
        <v>4944</v>
      </c>
      <c r="C88" s="362" t="s">
        <v>5435</v>
      </c>
      <c r="D88" s="362" t="s">
        <v>4949</v>
      </c>
      <c r="E88" s="362" t="s">
        <v>5434</v>
      </c>
      <c r="F88" s="361" t="s">
        <v>286</v>
      </c>
      <c r="G88" s="360">
        <v>101.4</v>
      </c>
      <c r="H88" s="360"/>
      <c r="I88" s="359">
        <v>45</v>
      </c>
      <c r="J88" s="358" t="str">
        <f>IF(K88="","",G88-($J$9*G88))</f>
        <v/>
      </c>
      <c r="K88" s="357"/>
    </row>
    <row r="89" spans="1:11" ht="15" customHeight="1" x14ac:dyDescent="0.25">
      <c r="A89" s="363" t="s">
        <v>5433</v>
      </c>
      <c r="B89" s="362" t="s">
        <v>4887</v>
      </c>
      <c r="C89" s="362" t="s">
        <v>5428</v>
      </c>
      <c r="D89" s="362" t="s">
        <v>634</v>
      </c>
      <c r="E89" s="362" t="s">
        <v>62</v>
      </c>
      <c r="F89" s="361" t="s">
        <v>373</v>
      </c>
      <c r="G89" s="360">
        <v>172.7</v>
      </c>
      <c r="H89" s="360">
        <v>1.5</v>
      </c>
      <c r="I89" s="359">
        <v>47</v>
      </c>
      <c r="J89" s="358" t="str">
        <f>IF(K89="","",G89-($J$9*G89))</f>
        <v/>
      </c>
      <c r="K89" s="357"/>
    </row>
    <row r="90" spans="1:11" ht="15" customHeight="1" x14ac:dyDescent="0.25">
      <c r="A90" s="363" t="s">
        <v>5432</v>
      </c>
      <c r="B90" s="362" t="s">
        <v>4887</v>
      </c>
      <c r="C90" s="362" t="s">
        <v>5428</v>
      </c>
      <c r="D90" s="362" t="s">
        <v>634</v>
      </c>
      <c r="E90" s="362" t="s">
        <v>2282</v>
      </c>
      <c r="F90" s="361" t="s">
        <v>373</v>
      </c>
      <c r="G90" s="360">
        <v>154.65</v>
      </c>
      <c r="H90" s="360">
        <v>1.5</v>
      </c>
      <c r="I90" s="359">
        <v>233</v>
      </c>
      <c r="J90" s="358" t="str">
        <f>IF(K90="","",G90-($J$9*G90))</f>
        <v/>
      </c>
      <c r="K90" s="357"/>
    </row>
    <row r="91" spans="1:11" ht="15" customHeight="1" x14ac:dyDescent="0.25">
      <c r="A91" s="363" t="s">
        <v>5431</v>
      </c>
      <c r="B91" s="362" t="s">
        <v>4887</v>
      </c>
      <c r="C91" s="362" t="s">
        <v>5428</v>
      </c>
      <c r="D91" s="362" t="s">
        <v>634</v>
      </c>
      <c r="E91" s="362" t="s">
        <v>61</v>
      </c>
      <c r="F91" s="361" t="s">
        <v>373</v>
      </c>
      <c r="G91" s="360">
        <v>138.44999999999999</v>
      </c>
      <c r="H91" s="360">
        <v>1.5</v>
      </c>
      <c r="I91" s="359">
        <v>37</v>
      </c>
      <c r="J91" s="358" t="str">
        <f>IF(K91="","",G91-($J$9*G91))</f>
        <v/>
      </c>
      <c r="K91" s="357"/>
    </row>
    <row r="92" spans="1:11" ht="15" customHeight="1" x14ac:dyDescent="0.25">
      <c r="A92" s="363" t="s">
        <v>5430</v>
      </c>
      <c r="B92" s="362" t="s">
        <v>4887</v>
      </c>
      <c r="C92" s="362" t="s">
        <v>5428</v>
      </c>
      <c r="D92" s="362" t="s">
        <v>634</v>
      </c>
      <c r="E92" s="362" t="s">
        <v>58</v>
      </c>
      <c r="F92" s="361" t="s">
        <v>373</v>
      </c>
      <c r="G92" s="360">
        <v>122.05</v>
      </c>
      <c r="H92" s="360">
        <v>1.5</v>
      </c>
      <c r="I92" s="359">
        <v>137</v>
      </c>
      <c r="J92" s="358" t="str">
        <f>IF(K92="","",G92-($J$9*G92))</f>
        <v/>
      </c>
      <c r="K92" s="357"/>
    </row>
    <row r="93" spans="1:11" ht="15" customHeight="1" x14ac:dyDescent="0.25">
      <c r="A93" s="363" t="s">
        <v>5429</v>
      </c>
      <c r="B93" s="362" t="s">
        <v>4887</v>
      </c>
      <c r="C93" s="362" t="s">
        <v>5428</v>
      </c>
      <c r="D93" s="362" t="s">
        <v>634</v>
      </c>
      <c r="E93" s="362" t="s">
        <v>650</v>
      </c>
      <c r="F93" s="361" t="s">
        <v>373</v>
      </c>
      <c r="G93" s="360">
        <v>100.9</v>
      </c>
      <c r="H93" s="360">
        <v>1.5</v>
      </c>
      <c r="I93" s="359">
        <v>115</v>
      </c>
      <c r="J93" s="358" t="str">
        <f>IF(K93="","",G93-($J$9*G93))</f>
        <v/>
      </c>
      <c r="K93" s="357"/>
    </row>
    <row r="94" spans="1:11" ht="15" customHeight="1" x14ac:dyDescent="0.25">
      <c r="A94" s="363" t="s">
        <v>5427</v>
      </c>
      <c r="B94" s="362" t="s">
        <v>5425</v>
      </c>
      <c r="C94" s="362" t="s">
        <v>5424</v>
      </c>
      <c r="D94" s="362" t="s">
        <v>634</v>
      </c>
      <c r="E94" s="362" t="s">
        <v>650</v>
      </c>
      <c r="F94" s="361" t="s">
        <v>286</v>
      </c>
      <c r="G94" s="360">
        <v>100.9</v>
      </c>
      <c r="H94" s="360">
        <v>1</v>
      </c>
      <c r="I94" s="359">
        <v>279</v>
      </c>
      <c r="J94" s="358" t="str">
        <f>IF(K94="","",G94-($J$9*G94))</f>
        <v/>
      </c>
      <c r="K94" s="357"/>
    </row>
    <row r="95" spans="1:11" ht="15" customHeight="1" x14ac:dyDescent="0.25">
      <c r="A95" s="363" t="s">
        <v>5426</v>
      </c>
      <c r="B95" s="362" t="s">
        <v>5425</v>
      </c>
      <c r="C95" s="362" t="s">
        <v>5424</v>
      </c>
      <c r="D95" s="362" t="s">
        <v>634</v>
      </c>
      <c r="E95" s="362" t="s">
        <v>128</v>
      </c>
      <c r="F95" s="361" t="s">
        <v>286</v>
      </c>
      <c r="G95" s="360">
        <v>83.45</v>
      </c>
      <c r="H95" s="360">
        <v>1</v>
      </c>
      <c r="I95" s="359">
        <v>348</v>
      </c>
      <c r="J95" s="358" t="str">
        <f>IF(K95="","",G95-($J$9*G95))</f>
        <v/>
      </c>
      <c r="K95" s="357"/>
    </row>
    <row r="96" spans="1:11" ht="15" customHeight="1" x14ac:dyDescent="0.25">
      <c r="A96" s="363" t="s">
        <v>5423</v>
      </c>
      <c r="B96" s="362" t="s">
        <v>5421</v>
      </c>
      <c r="C96" s="362" t="s">
        <v>5420</v>
      </c>
      <c r="D96" s="362" t="s">
        <v>634</v>
      </c>
      <c r="E96" s="362" t="s">
        <v>128</v>
      </c>
      <c r="F96" s="361" t="s">
        <v>495</v>
      </c>
      <c r="G96" s="360">
        <v>58.1</v>
      </c>
      <c r="H96" s="360">
        <v>1</v>
      </c>
      <c r="I96" s="359">
        <v>209</v>
      </c>
      <c r="J96" s="358" t="str">
        <f>IF(K96="","",G96-($J$9*G96))</f>
        <v/>
      </c>
      <c r="K96" s="357"/>
    </row>
    <row r="97" spans="1:11" ht="15" customHeight="1" x14ac:dyDescent="0.25">
      <c r="A97" s="363" t="s">
        <v>5422</v>
      </c>
      <c r="B97" s="362" t="s">
        <v>5421</v>
      </c>
      <c r="C97" s="362" t="s">
        <v>5420</v>
      </c>
      <c r="D97" s="362" t="s">
        <v>634</v>
      </c>
      <c r="E97" s="362" t="s">
        <v>156</v>
      </c>
      <c r="F97" s="361" t="s">
        <v>495</v>
      </c>
      <c r="G97" s="360">
        <v>45.1</v>
      </c>
      <c r="H97" s="360">
        <v>1</v>
      </c>
      <c r="I97" s="359">
        <v>500</v>
      </c>
      <c r="J97" s="358" t="str">
        <f>IF(K97="","",G97-($J$9*G97))</f>
        <v/>
      </c>
      <c r="K97" s="357"/>
    </row>
    <row r="98" spans="1:11" ht="15" customHeight="1" x14ac:dyDescent="0.25">
      <c r="A98" s="363" t="s">
        <v>5419</v>
      </c>
      <c r="B98" s="362" t="s">
        <v>2075</v>
      </c>
      <c r="C98" s="362" t="s">
        <v>2074</v>
      </c>
      <c r="D98" s="362" t="s">
        <v>285</v>
      </c>
      <c r="E98" s="362" t="s">
        <v>61</v>
      </c>
      <c r="F98" s="361" t="s">
        <v>373</v>
      </c>
      <c r="G98" s="360">
        <v>113.85</v>
      </c>
      <c r="H98" s="360">
        <v>2</v>
      </c>
      <c r="I98" s="359">
        <v>5</v>
      </c>
      <c r="J98" s="358" t="str">
        <f>IF(K98="","",G98-($J$9*G98))</f>
        <v/>
      </c>
      <c r="K98" s="357"/>
    </row>
    <row r="99" spans="1:11" ht="15" customHeight="1" x14ac:dyDescent="0.25">
      <c r="A99" s="363" t="s">
        <v>5418</v>
      </c>
      <c r="B99" s="362" t="s">
        <v>2048</v>
      </c>
      <c r="C99" s="362" t="s">
        <v>2047</v>
      </c>
      <c r="D99" s="362" t="s">
        <v>285</v>
      </c>
      <c r="E99" s="362" t="s">
        <v>34</v>
      </c>
      <c r="F99" s="361" t="s">
        <v>286</v>
      </c>
      <c r="G99" s="360">
        <v>180.5</v>
      </c>
      <c r="H99" s="360">
        <v>1.5</v>
      </c>
      <c r="I99" s="359">
        <v>102</v>
      </c>
      <c r="J99" s="358" t="str">
        <f>IF(K99="","",G99-($J$9*G99))</f>
        <v/>
      </c>
      <c r="K99" s="357"/>
    </row>
    <row r="100" spans="1:11" ht="15" customHeight="1" x14ac:dyDescent="0.25">
      <c r="A100" s="363" t="s">
        <v>5417</v>
      </c>
      <c r="B100" s="362" t="s">
        <v>2048</v>
      </c>
      <c r="C100" s="362" t="s">
        <v>2047</v>
      </c>
      <c r="D100" s="362" t="s">
        <v>285</v>
      </c>
      <c r="E100" s="362" t="s">
        <v>5325</v>
      </c>
      <c r="F100" s="361" t="s">
        <v>286</v>
      </c>
      <c r="G100" s="360">
        <v>162.19999999999999</v>
      </c>
      <c r="H100" s="360">
        <v>1.5</v>
      </c>
      <c r="I100" s="359">
        <v>104</v>
      </c>
      <c r="J100" s="358" t="str">
        <f>IF(K100="","",G100-($J$9*G100))</f>
        <v/>
      </c>
      <c r="K100" s="357"/>
    </row>
    <row r="101" spans="1:11" ht="15" customHeight="1" x14ac:dyDescent="0.25">
      <c r="A101" s="363" t="s">
        <v>5416</v>
      </c>
      <c r="B101" s="362" t="s">
        <v>2048</v>
      </c>
      <c r="C101" s="362" t="s">
        <v>2047</v>
      </c>
      <c r="D101" s="362" t="s">
        <v>285</v>
      </c>
      <c r="E101" s="362" t="s">
        <v>5282</v>
      </c>
      <c r="F101" s="361" t="s">
        <v>286</v>
      </c>
      <c r="G101" s="360">
        <v>141.44999999999999</v>
      </c>
      <c r="H101" s="360">
        <v>1.5</v>
      </c>
      <c r="I101" s="359">
        <v>13</v>
      </c>
      <c r="J101" s="358" t="str">
        <f>IF(K101="","",G101-($J$9*G101))</f>
        <v/>
      </c>
      <c r="K101" s="357"/>
    </row>
    <row r="102" spans="1:11" ht="15" customHeight="1" x14ac:dyDescent="0.25">
      <c r="A102" s="363" t="s">
        <v>5415</v>
      </c>
      <c r="B102" s="362" t="s">
        <v>5414</v>
      </c>
      <c r="C102" s="362" t="s">
        <v>5413</v>
      </c>
      <c r="D102" s="362" t="s">
        <v>285</v>
      </c>
      <c r="E102" s="362" t="s">
        <v>58</v>
      </c>
      <c r="F102" s="361" t="s">
        <v>286</v>
      </c>
      <c r="G102" s="360">
        <v>65</v>
      </c>
      <c r="H102" s="360"/>
      <c r="I102" s="359">
        <v>3</v>
      </c>
      <c r="J102" s="358" t="str">
        <f>IF(K102="","",G102-($J$9*G102))</f>
        <v/>
      </c>
      <c r="K102" s="357"/>
    </row>
    <row r="103" spans="1:11" ht="15" customHeight="1" x14ac:dyDescent="0.25">
      <c r="A103" s="363" t="s">
        <v>5412</v>
      </c>
      <c r="B103" s="362" t="s">
        <v>2008</v>
      </c>
      <c r="C103" s="362" t="s">
        <v>2007</v>
      </c>
      <c r="D103" s="362" t="s">
        <v>285</v>
      </c>
      <c r="E103" s="362" t="s">
        <v>34</v>
      </c>
      <c r="F103" s="361" t="s">
        <v>286</v>
      </c>
      <c r="G103" s="360">
        <v>167.65</v>
      </c>
      <c r="H103" s="360">
        <v>0.75</v>
      </c>
      <c r="I103" s="359">
        <v>13</v>
      </c>
      <c r="J103" s="358" t="str">
        <f>IF(K103="","",G103-($J$9*G103))</f>
        <v/>
      </c>
      <c r="K103" s="357"/>
    </row>
    <row r="104" spans="1:11" ht="15" customHeight="1" x14ac:dyDescent="0.25">
      <c r="A104" s="363" t="s">
        <v>5411</v>
      </c>
      <c r="B104" s="362" t="s">
        <v>2008</v>
      </c>
      <c r="C104" s="362" t="s">
        <v>2007</v>
      </c>
      <c r="D104" s="362" t="s">
        <v>285</v>
      </c>
      <c r="E104" s="362" t="s">
        <v>5325</v>
      </c>
      <c r="F104" s="361" t="s">
        <v>286</v>
      </c>
      <c r="G104" s="360">
        <v>156.4</v>
      </c>
      <c r="H104" s="360">
        <v>0.75</v>
      </c>
      <c r="I104" s="359">
        <v>1</v>
      </c>
      <c r="J104" s="358" t="str">
        <f>IF(K104="","",G104-($J$9*G104))</f>
        <v/>
      </c>
      <c r="K104" s="357"/>
    </row>
    <row r="105" spans="1:11" ht="15" customHeight="1" x14ac:dyDescent="0.25">
      <c r="A105" s="363" t="s">
        <v>5410</v>
      </c>
      <c r="B105" s="362" t="s">
        <v>2002</v>
      </c>
      <c r="C105" s="362" t="s">
        <v>2001</v>
      </c>
      <c r="D105" s="362" t="s">
        <v>285</v>
      </c>
      <c r="E105" s="362" t="s">
        <v>34</v>
      </c>
      <c r="F105" s="361" t="s">
        <v>286</v>
      </c>
      <c r="G105" s="360">
        <v>150.25</v>
      </c>
      <c r="H105" s="360"/>
      <c r="I105" s="359">
        <v>16</v>
      </c>
      <c r="J105" s="358" t="str">
        <f>IF(K105="","",G105-($J$9*G105))</f>
        <v/>
      </c>
      <c r="K105" s="357"/>
    </row>
    <row r="106" spans="1:11" ht="15" customHeight="1" x14ac:dyDescent="0.25">
      <c r="A106" s="363" t="s">
        <v>5409</v>
      </c>
      <c r="B106" s="362" t="s">
        <v>2002</v>
      </c>
      <c r="C106" s="362" t="s">
        <v>2001</v>
      </c>
      <c r="D106" s="362" t="s">
        <v>285</v>
      </c>
      <c r="E106" s="362" t="s">
        <v>5325</v>
      </c>
      <c r="F106" s="361" t="s">
        <v>286</v>
      </c>
      <c r="G106" s="360">
        <v>137.55000000000001</v>
      </c>
      <c r="H106" s="360"/>
      <c r="I106" s="359">
        <v>1</v>
      </c>
      <c r="J106" s="358" t="str">
        <f>IF(K106="","",G106-($J$9*G106))</f>
        <v/>
      </c>
      <c r="K106" s="357"/>
    </row>
    <row r="107" spans="1:11" ht="15" customHeight="1" x14ac:dyDescent="0.25">
      <c r="A107" s="363" t="s">
        <v>5408</v>
      </c>
      <c r="B107" s="362" t="s">
        <v>1999</v>
      </c>
      <c r="C107" s="362" t="s">
        <v>1998</v>
      </c>
      <c r="D107" s="362" t="s">
        <v>285</v>
      </c>
      <c r="E107" s="362" t="s">
        <v>34</v>
      </c>
      <c r="F107" s="361" t="s">
        <v>286</v>
      </c>
      <c r="G107" s="360">
        <v>178.4</v>
      </c>
      <c r="H107" s="360"/>
      <c r="I107" s="359">
        <v>7</v>
      </c>
      <c r="J107" s="358" t="str">
        <f>IF(K107="","",G107-($J$9*G107))</f>
        <v/>
      </c>
      <c r="K107" s="357"/>
    </row>
    <row r="108" spans="1:11" ht="15" customHeight="1" x14ac:dyDescent="0.25">
      <c r="A108" s="363" t="s">
        <v>5407</v>
      </c>
      <c r="B108" s="362" t="s">
        <v>4184</v>
      </c>
      <c r="C108" s="362" t="s">
        <v>5402</v>
      </c>
      <c r="D108" s="362" t="s">
        <v>285</v>
      </c>
      <c r="E108" s="362" t="s">
        <v>43</v>
      </c>
      <c r="F108" s="361" t="s">
        <v>286</v>
      </c>
      <c r="G108" s="360">
        <v>190.5</v>
      </c>
      <c r="H108" s="360"/>
      <c r="I108" s="359">
        <v>57</v>
      </c>
      <c r="J108" s="358" t="str">
        <f>IF(K108="","",G108-($J$9*G108))</f>
        <v/>
      </c>
      <c r="K108" s="357"/>
    </row>
    <row r="109" spans="1:11" ht="15" customHeight="1" x14ac:dyDescent="0.25">
      <c r="A109" s="363" t="s">
        <v>5406</v>
      </c>
      <c r="B109" s="362" t="s">
        <v>4184</v>
      </c>
      <c r="C109" s="362" t="s">
        <v>5402</v>
      </c>
      <c r="D109" s="362" t="s">
        <v>285</v>
      </c>
      <c r="E109" s="362" t="s">
        <v>5297</v>
      </c>
      <c r="F109" s="361" t="s">
        <v>286</v>
      </c>
      <c r="G109" s="360">
        <v>170.55</v>
      </c>
      <c r="H109" s="360"/>
      <c r="I109" s="359">
        <v>94</v>
      </c>
      <c r="J109" s="358" t="str">
        <f>IF(K109="","",G109-($J$9*G109))</f>
        <v/>
      </c>
      <c r="K109" s="357"/>
    </row>
    <row r="110" spans="1:11" ht="15" customHeight="1" x14ac:dyDescent="0.25">
      <c r="A110" s="363" t="s">
        <v>5405</v>
      </c>
      <c r="B110" s="362" t="s">
        <v>4184</v>
      </c>
      <c r="C110" s="362" t="s">
        <v>5402</v>
      </c>
      <c r="D110" s="362" t="s">
        <v>285</v>
      </c>
      <c r="E110" s="362" t="s">
        <v>34</v>
      </c>
      <c r="F110" s="361" t="s">
        <v>286</v>
      </c>
      <c r="G110" s="360">
        <v>152.6</v>
      </c>
      <c r="H110" s="360"/>
      <c r="I110" s="359">
        <v>170</v>
      </c>
      <c r="J110" s="358" t="str">
        <f>IF(K110="","",G110-($J$9*G110))</f>
        <v/>
      </c>
      <c r="K110" s="357"/>
    </row>
    <row r="111" spans="1:11" ht="15" customHeight="1" x14ac:dyDescent="0.25">
      <c r="A111" s="363" t="s">
        <v>5404</v>
      </c>
      <c r="B111" s="362" t="s">
        <v>4184</v>
      </c>
      <c r="C111" s="362" t="s">
        <v>5402</v>
      </c>
      <c r="D111" s="362" t="s">
        <v>285</v>
      </c>
      <c r="E111" s="362" t="s">
        <v>5325</v>
      </c>
      <c r="F111" s="361" t="s">
        <v>286</v>
      </c>
      <c r="G111" s="360">
        <v>136.65</v>
      </c>
      <c r="H111" s="360"/>
      <c r="I111" s="359">
        <v>4</v>
      </c>
      <c r="J111" s="358" t="str">
        <f>IF(K111="","",G111-($J$9*G111))</f>
        <v/>
      </c>
      <c r="K111" s="357"/>
    </row>
    <row r="112" spans="1:11" ht="15" customHeight="1" x14ac:dyDescent="0.25">
      <c r="A112" s="363" t="s">
        <v>5403</v>
      </c>
      <c r="B112" s="362" t="s">
        <v>4184</v>
      </c>
      <c r="C112" s="362" t="s">
        <v>5402</v>
      </c>
      <c r="D112" s="362" t="s">
        <v>285</v>
      </c>
      <c r="E112" s="362" t="s">
        <v>5282</v>
      </c>
      <c r="F112" s="361" t="s">
        <v>286</v>
      </c>
      <c r="G112" s="360">
        <v>122.25</v>
      </c>
      <c r="H112" s="360"/>
      <c r="I112" s="359">
        <v>1</v>
      </c>
      <c r="J112" s="358" t="str">
        <f>IF(K112="","",G112-($J$9*G112))</f>
        <v/>
      </c>
      <c r="K112" s="357"/>
    </row>
    <row r="113" spans="1:11" ht="15" customHeight="1" x14ac:dyDescent="0.25">
      <c r="A113" s="363" t="s">
        <v>5401</v>
      </c>
      <c r="B113" s="362" t="s">
        <v>5395</v>
      </c>
      <c r="C113" s="362" t="s">
        <v>5394</v>
      </c>
      <c r="D113" s="362" t="s">
        <v>285</v>
      </c>
      <c r="E113" s="362" t="s">
        <v>5297</v>
      </c>
      <c r="F113" s="361" t="s">
        <v>373</v>
      </c>
      <c r="G113" s="360">
        <v>217.2</v>
      </c>
      <c r="H113" s="360"/>
      <c r="I113" s="359">
        <v>30</v>
      </c>
      <c r="J113" s="358" t="str">
        <f>IF(K113="","",G113-($J$9*G113))</f>
        <v/>
      </c>
      <c r="K113" s="357"/>
    </row>
    <row r="114" spans="1:11" ht="15" customHeight="1" x14ac:dyDescent="0.25">
      <c r="A114" s="363" t="s">
        <v>5400</v>
      </c>
      <c r="B114" s="362" t="s">
        <v>5395</v>
      </c>
      <c r="C114" s="362" t="s">
        <v>5394</v>
      </c>
      <c r="D114" s="362" t="s">
        <v>285</v>
      </c>
      <c r="E114" s="362" t="s">
        <v>34</v>
      </c>
      <c r="F114" s="361" t="s">
        <v>373</v>
      </c>
      <c r="G114" s="360">
        <v>181.15</v>
      </c>
      <c r="H114" s="360"/>
      <c r="I114" s="359">
        <v>68</v>
      </c>
      <c r="J114" s="358" t="str">
        <f>IF(K114="","",G114-($J$9*G114))</f>
        <v/>
      </c>
      <c r="K114" s="357"/>
    </row>
    <row r="115" spans="1:11" ht="15" customHeight="1" x14ac:dyDescent="0.25">
      <c r="A115" s="363" t="s">
        <v>5399</v>
      </c>
      <c r="B115" s="362" t="s">
        <v>5395</v>
      </c>
      <c r="C115" s="362" t="s">
        <v>5394</v>
      </c>
      <c r="D115" s="362" t="s">
        <v>285</v>
      </c>
      <c r="E115" s="362" t="s">
        <v>5325</v>
      </c>
      <c r="F115" s="361" t="s">
        <v>373</v>
      </c>
      <c r="G115" s="360">
        <v>145.15</v>
      </c>
      <c r="H115" s="360"/>
      <c r="I115" s="359">
        <v>215</v>
      </c>
      <c r="J115" s="358" t="str">
        <f>IF(K115="","",G115-($J$9*G115))</f>
        <v/>
      </c>
      <c r="K115" s="357"/>
    </row>
    <row r="116" spans="1:11" ht="15" customHeight="1" x14ac:dyDescent="0.25">
      <c r="A116" s="363" t="s">
        <v>5398</v>
      </c>
      <c r="B116" s="362" t="s">
        <v>5395</v>
      </c>
      <c r="C116" s="362" t="s">
        <v>5394</v>
      </c>
      <c r="D116" s="362" t="s">
        <v>285</v>
      </c>
      <c r="E116" s="362" t="s">
        <v>5282</v>
      </c>
      <c r="F116" s="361" t="s">
        <v>373</v>
      </c>
      <c r="G116" s="360">
        <v>119.35</v>
      </c>
      <c r="H116" s="360"/>
      <c r="I116" s="359">
        <v>227</v>
      </c>
      <c r="J116" s="358" t="str">
        <f>IF(K116="","",G116-($J$9*G116))</f>
        <v/>
      </c>
      <c r="K116" s="357"/>
    </row>
    <row r="117" spans="1:11" ht="15" customHeight="1" x14ac:dyDescent="0.25">
      <c r="A117" s="363" t="s">
        <v>5397</v>
      </c>
      <c r="B117" s="362" t="s">
        <v>5395</v>
      </c>
      <c r="C117" s="362" t="s">
        <v>5394</v>
      </c>
      <c r="D117" s="362" t="s">
        <v>285</v>
      </c>
      <c r="E117" s="362" t="s">
        <v>1023</v>
      </c>
      <c r="F117" s="361" t="s">
        <v>373</v>
      </c>
      <c r="G117" s="360">
        <v>95.4</v>
      </c>
      <c r="H117" s="360"/>
      <c r="I117" s="359">
        <v>185</v>
      </c>
      <c r="J117" s="358" t="str">
        <f>IF(K117="","",G117-($J$9*G117))</f>
        <v/>
      </c>
      <c r="K117" s="357"/>
    </row>
    <row r="118" spans="1:11" ht="15" customHeight="1" x14ac:dyDescent="0.25">
      <c r="A118" s="363" t="s">
        <v>5396</v>
      </c>
      <c r="B118" s="362" t="s">
        <v>5395</v>
      </c>
      <c r="C118" s="362" t="s">
        <v>5394</v>
      </c>
      <c r="D118" s="362" t="s">
        <v>285</v>
      </c>
      <c r="E118" s="362" t="s">
        <v>989</v>
      </c>
      <c r="F118" s="361" t="s">
        <v>373</v>
      </c>
      <c r="G118" s="360">
        <v>76.25</v>
      </c>
      <c r="H118" s="360"/>
      <c r="I118" s="359">
        <v>65</v>
      </c>
      <c r="J118" s="358" t="str">
        <f>IF(K118="","",G118-($J$9*G118))</f>
        <v/>
      </c>
      <c r="K118" s="357"/>
    </row>
    <row r="119" spans="1:11" ht="15" customHeight="1" x14ac:dyDescent="0.25">
      <c r="A119" s="363" t="s">
        <v>5393</v>
      </c>
      <c r="B119" s="362" t="s">
        <v>5388</v>
      </c>
      <c r="C119" s="362" t="s">
        <v>5387</v>
      </c>
      <c r="D119" s="362" t="s">
        <v>285</v>
      </c>
      <c r="E119" s="362" t="s">
        <v>34</v>
      </c>
      <c r="F119" s="361" t="s">
        <v>286</v>
      </c>
      <c r="G119" s="360">
        <v>225.25</v>
      </c>
      <c r="H119" s="360"/>
      <c r="I119" s="359">
        <v>17</v>
      </c>
      <c r="J119" s="358" t="str">
        <f>IF(K119="","",G119-($J$9*G119))</f>
        <v/>
      </c>
      <c r="K119" s="357"/>
    </row>
    <row r="120" spans="1:11" ht="15" customHeight="1" x14ac:dyDescent="0.25">
      <c r="A120" s="363" t="s">
        <v>5392</v>
      </c>
      <c r="B120" s="362" t="s">
        <v>5388</v>
      </c>
      <c r="C120" s="362" t="s">
        <v>5387</v>
      </c>
      <c r="D120" s="362" t="s">
        <v>285</v>
      </c>
      <c r="E120" s="362" t="s">
        <v>5325</v>
      </c>
      <c r="F120" s="361" t="s">
        <v>286</v>
      </c>
      <c r="G120" s="360">
        <v>185.15</v>
      </c>
      <c r="H120" s="360"/>
      <c r="I120" s="359">
        <v>38</v>
      </c>
      <c r="J120" s="358" t="str">
        <f>IF(K120="","",G120-($J$9*G120))</f>
        <v/>
      </c>
      <c r="K120" s="357"/>
    </row>
    <row r="121" spans="1:11" ht="15" customHeight="1" x14ac:dyDescent="0.25">
      <c r="A121" s="363" t="s">
        <v>5391</v>
      </c>
      <c r="B121" s="362" t="s">
        <v>5388</v>
      </c>
      <c r="C121" s="362" t="s">
        <v>5387</v>
      </c>
      <c r="D121" s="362" t="s">
        <v>285</v>
      </c>
      <c r="E121" s="362" t="s">
        <v>5282</v>
      </c>
      <c r="F121" s="361" t="s">
        <v>286</v>
      </c>
      <c r="G121" s="360">
        <v>165</v>
      </c>
      <c r="H121" s="360"/>
      <c r="I121" s="359">
        <v>33</v>
      </c>
      <c r="J121" s="358" t="str">
        <f>IF(K121="","",G121-($J$9*G121))</f>
        <v/>
      </c>
      <c r="K121" s="357"/>
    </row>
    <row r="122" spans="1:11" ht="15" customHeight="1" x14ac:dyDescent="0.25">
      <c r="A122" s="363" t="s">
        <v>5390</v>
      </c>
      <c r="B122" s="362" t="s">
        <v>5388</v>
      </c>
      <c r="C122" s="362" t="s">
        <v>5387</v>
      </c>
      <c r="D122" s="362" t="s">
        <v>285</v>
      </c>
      <c r="E122" s="362" t="s">
        <v>1023</v>
      </c>
      <c r="F122" s="361" t="s">
        <v>286</v>
      </c>
      <c r="G122" s="360">
        <v>149.80000000000001</v>
      </c>
      <c r="H122" s="360"/>
      <c r="I122" s="359">
        <v>10</v>
      </c>
      <c r="J122" s="358" t="str">
        <f>IF(K122="","",G122-($J$9*G122))</f>
        <v/>
      </c>
      <c r="K122" s="357"/>
    </row>
    <row r="123" spans="1:11" ht="15" customHeight="1" x14ac:dyDescent="0.25">
      <c r="A123" s="363" t="s">
        <v>5389</v>
      </c>
      <c r="B123" s="362" t="s">
        <v>5388</v>
      </c>
      <c r="C123" s="362" t="s">
        <v>5387</v>
      </c>
      <c r="D123" s="362" t="s">
        <v>285</v>
      </c>
      <c r="E123" s="362" t="s">
        <v>989</v>
      </c>
      <c r="F123" s="361" t="s">
        <v>286</v>
      </c>
      <c r="G123" s="360">
        <v>107</v>
      </c>
      <c r="H123" s="360"/>
      <c r="I123" s="359">
        <v>9</v>
      </c>
      <c r="J123" s="358" t="str">
        <f>IF(K123="","",G123-($J$9*G123))</f>
        <v/>
      </c>
      <c r="K123" s="357"/>
    </row>
    <row r="124" spans="1:11" ht="15" customHeight="1" x14ac:dyDescent="0.25">
      <c r="A124" s="363" t="s">
        <v>5386</v>
      </c>
      <c r="B124" s="362" t="s">
        <v>5382</v>
      </c>
      <c r="C124" s="362" t="s">
        <v>5381</v>
      </c>
      <c r="D124" s="362" t="s">
        <v>285</v>
      </c>
      <c r="E124" s="362" t="s">
        <v>5325</v>
      </c>
      <c r="F124" s="361" t="s">
        <v>286</v>
      </c>
      <c r="G124" s="360">
        <v>207.05</v>
      </c>
      <c r="H124" s="360"/>
      <c r="I124" s="359">
        <v>1</v>
      </c>
      <c r="J124" s="358" t="str">
        <f>IF(K124="","",G124-($J$9*G124))</f>
        <v/>
      </c>
      <c r="K124" s="357"/>
    </row>
    <row r="125" spans="1:11" ht="15" customHeight="1" x14ac:dyDescent="0.25">
      <c r="A125" s="363" t="s">
        <v>5385</v>
      </c>
      <c r="B125" s="362" t="s">
        <v>5382</v>
      </c>
      <c r="C125" s="362" t="s">
        <v>5381</v>
      </c>
      <c r="D125" s="362" t="s">
        <v>285</v>
      </c>
      <c r="E125" s="362" t="s">
        <v>5282</v>
      </c>
      <c r="F125" s="361" t="s">
        <v>286</v>
      </c>
      <c r="G125" s="360">
        <v>171.6</v>
      </c>
      <c r="H125" s="360"/>
      <c r="I125" s="359">
        <v>2</v>
      </c>
      <c r="J125" s="358" t="str">
        <f>IF(K125="","",G125-($J$9*G125))</f>
        <v/>
      </c>
      <c r="K125" s="357"/>
    </row>
    <row r="126" spans="1:11" ht="15" customHeight="1" x14ac:dyDescent="0.25">
      <c r="A126" s="363" t="s">
        <v>5384</v>
      </c>
      <c r="B126" s="362" t="s">
        <v>5382</v>
      </c>
      <c r="C126" s="362" t="s">
        <v>5381</v>
      </c>
      <c r="D126" s="362" t="s">
        <v>285</v>
      </c>
      <c r="E126" s="362" t="s">
        <v>1023</v>
      </c>
      <c r="F126" s="361" t="s">
        <v>286</v>
      </c>
      <c r="G126" s="360">
        <v>147.75</v>
      </c>
      <c r="H126" s="360"/>
      <c r="I126" s="359">
        <v>22</v>
      </c>
      <c r="J126" s="358" t="str">
        <f>IF(K126="","",G126-($J$9*G126))</f>
        <v/>
      </c>
      <c r="K126" s="357"/>
    </row>
    <row r="127" spans="1:11" ht="15" customHeight="1" x14ac:dyDescent="0.25">
      <c r="A127" s="363" t="s">
        <v>5383</v>
      </c>
      <c r="B127" s="362" t="s">
        <v>5382</v>
      </c>
      <c r="C127" s="362" t="s">
        <v>5381</v>
      </c>
      <c r="D127" s="362" t="s">
        <v>285</v>
      </c>
      <c r="E127" s="362" t="s">
        <v>989</v>
      </c>
      <c r="F127" s="361" t="s">
        <v>286</v>
      </c>
      <c r="G127" s="360">
        <v>118.65</v>
      </c>
      <c r="H127" s="360"/>
      <c r="I127" s="359">
        <v>7</v>
      </c>
      <c r="J127" s="358" t="str">
        <f>IF(K127="","",G127-($J$9*G127))</f>
        <v/>
      </c>
      <c r="K127" s="357"/>
    </row>
    <row r="128" spans="1:11" ht="15" customHeight="1" x14ac:dyDescent="0.25">
      <c r="A128" s="363" t="s">
        <v>5380</v>
      </c>
      <c r="B128" s="362" t="s">
        <v>153</v>
      </c>
      <c r="C128" s="362" t="s">
        <v>154</v>
      </c>
      <c r="D128" s="362" t="s">
        <v>285</v>
      </c>
      <c r="E128" s="362" t="s">
        <v>5325</v>
      </c>
      <c r="F128" s="361" t="s">
        <v>286</v>
      </c>
      <c r="G128" s="360">
        <v>161.25</v>
      </c>
      <c r="H128" s="360"/>
      <c r="I128" s="359">
        <v>51</v>
      </c>
      <c r="J128" s="358" t="str">
        <f>IF(K128="","",G128-($J$9*G128))</f>
        <v/>
      </c>
      <c r="K128" s="357"/>
    </row>
    <row r="129" spans="1:11" ht="15" customHeight="1" x14ac:dyDescent="0.25">
      <c r="A129" s="363" t="s">
        <v>5379</v>
      </c>
      <c r="B129" s="362" t="s">
        <v>153</v>
      </c>
      <c r="C129" s="362" t="s">
        <v>154</v>
      </c>
      <c r="D129" s="362" t="s">
        <v>285</v>
      </c>
      <c r="E129" s="362" t="s">
        <v>5282</v>
      </c>
      <c r="F129" s="361" t="s">
        <v>286</v>
      </c>
      <c r="G129" s="360">
        <v>133.15</v>
      </c>
      <c r="H129" s="360"/>
      <c r="I129" s="359">
        <v>124</v>
      </c>
      <c r="J129" s="358" t="str">
        <f>IF(K129="","",G129-($J$9*G129))</f>
        <v/>
      </c>
      <c r="K129" s="357"/>
    </row>
    <row r="130" spans="1:11" ht="15" customHeight="1" x14ac:dyDescent="0.25">
      <c r="A130" s="363" t="s">
        <v>5378</v>
      </c>
      <c r="B130" s="362" t="s">
        <v>153</v>
      </c>
      <c r="C130" s="362" t="s">
        <v>154</v>
      </c>
      <c r="D130" s="362" t="s">
        <v>285</v>
      </c>
      <c r="E130" s="362" t="s">
        <v>989</v>
      </c>
      <c r="F130" s="361" t="s">
        <v>286</v>
      </c>
      <c r="G130" s="360">
        <v>84.9</v>
      </c>
      <c r="H130" s="360"/>
      <c r="I130" s="359">
        <v>185</v>
      </c>
      <c r="J130" s="358" t="str">
        <f>IF(K130="","",G130-($J$9*G130))</f>
        <v/>
      </c>
      <c r="K130" s="357"/>
    </row>
    <row r="131" spans="1:11" ht="15" customHeight="1" x14ac:dyDescent="0.25">
      <c r="A131" s="363" t="s">
        <v>5377</v>
      </c>
      <c r="B131" s="362" t="s">
        <v>5376</v>
      </c>
      <c r="C131" s="362" t="s">
        <v>5375</v>
      </c>
      <c r="D131" s="362" t="s">
        <v>285</v>
      </c>
      <c r="E131" s="362" t="s">
        <v>34</v>
      </c>
      <c r="F131" s="361" t="s">
        <v>286</v>
      </c>
      <c r="G131" s="360">
        <v>222.25</v>
      </c>
      <c r="H131" s="360">
        <v>2</v>
      </c>
      <c r="I131" s="359">
        <v>2</v>
      </c>
      <c r="J131" s="358" t="str">
        <f>IF(K131="","",G131-($J$9*G131))</f>
        <v/>
      </c>
      <c r="K131" s="357"/>
    </row>
    <row r="132" spans="1:11" ht="15" customHeight="1" x14ac:dyDescent="0.25">
      <c r="A132" s="363" t="s">
        <v>5374</v>
      </c>
      <c r="B132" s="362" t="s">
        <v>1908</v>
      </c>
      <c r="C132" s="362" t="s">
        <v>1907</v>
      </c>
      <c r="D132" s="362" t="s">
        <v>285</v>
      </c>
      <c r="E132" s="362" t="s">
        <v>5282</v>
      </c>
      <c r="F132" s="361" t="s">
        <v>495</v>
      </c>
      <c r="G132" s="360">
        <v>175</v>
      </c>
      <c r="H132" s="360"/>
      <c r="I132" s="359">
        <v>32</v>
      </c>
      <c r="J132" s="358" t="str">
        <f>IF(K132="","",G132-($J$9*G132))</f>
        <v/>
      </c>
      <c r="K132" s="357"/>
    </row>
    <row r="133" spans="1:11" ht="15" customHeight="1" x14ac:dyDescent="0.25">
      <c r="A133" s="363" t="s">
        <v>5373</v>
      </c>
      <c r="B133" s="362" t="s">
        <v>1908</v>
      </c>
      <c r="C133" s="362" t="s">
        <v>1907</v>
      </c>
      <c r="D133" s="362" t="s">
        <v>285</v>
      </c>
      <c r="E133" s="362" t="s">
        <v>1023</v>
      </c>
      <c r="F133" s="361" t="s">
        <v>495</v>
      </c>
      <c r="G133" s="360">
        <v>156.6</v>
      </c>
      <c r="H133" s="360"/>
      <c r="I133" s="359">
        <v>90</v>
      </c>
      <c r="J133" s="358" t="str">
        <f>IF(K133="","",G133-($J$9*G133))</f>
        <v/>
      </c>
      <c r="K133" s="357"/>
    </row>
    <row r="134" spans="1:11" ht="15" customHeight="1" x14ac:dyDescent="0.25">
      <c r="A134" s="363" t="s">
        <v>5372</v>
      </c>
      <c r="B134" s="362" t="s">
        <v>1908</v>
      </c>
      <c r="C134" s="362" t="s">
        <v>1907</v>
      </c>
      <c r="D134" s="362" t="s">
        <v>285</v>
      </c>
      <c r="E134" s="362" t="s">
        <v>989</v>
      </c>
      <c r="F134" s="361" t="s">
        <v>495</v>
      </c>
      <c r="G134" s="360">
        <v>129.94999999999999</v>
      </c>
      <c r="H134" s="360"/>
      <c r="I134" s="359">
        <v>83</v>
      </c>
      <c r="J134" s="358" t="str">
        <f>IF(K134="","",G134-($J$9*G134))</f>
        <v/>
      </c>
      <c r="K134" s="357"/>
    </row>
    <row r="135" spans="1:11" ht="15" customHeight="1" x14ac:dyDescent="0.25">
      <c r="A135" s="363" t="s">
        <v>5371</v>
      </c>
      <c r="B135" s="362" t="s">
        <v>1908</v>
      </c>
      <c r="C135" s="362" t="s">
        <v>1907</v>
      </c>
      <c r="D135" s="362" t="s">
        <v>285</v>
      </c>
      <c r="E135" s="362" t="s">
        <v>61</v>
      </c>
      <c r="F135" s="361" t="s">
        <v>495</v>
      </c>
      <c r="G135" s="360">
        <v>111.7</v>
      </c>
      <c r="H135" s="360"/>
      <c r="I135" s="359">
        <v>53</v>
      </c>
      <c r="J135" s="358" t="str">
        <f>IF(K135="","",G135-($J$9*G135))</f>
        <v/>
      </c>
      <c r="K135" s="357"/>
    </row>
    <row r="136" spans="1:11" ht="15" customHeight="1" x14ac:dyDescent="0.25">
      <c r="A136" s="363" t="s">
        <v>5370</v>
      </c>
      <c r="B136" s="362" t="s">
        <v>1899</v>
      </c>
      <c r="C136" s="362" t="s">
        <v>1898</v>
      </c>
      <c r="D136" s="362" t="s">
        <v>285</v>
      </c>
      <c r="E136" s="362" t="s">
        <v>5325</v>
      </c>
      <c r="F136" s="361" t="s">
        <v>373</v>
      </c>
      <c r="G136" s="360">
        <v>185</v>
      </c>
      <c r="H136" s="360">
        <v>0.6</v>
      </c>
      <c r="I136" s="359">
        <v>13</v>
      </c>
      <c r="J136" s="358" t="str">
        <f>IF(K136="","",G136-($J$9*G136))</f>
        <v/>
      </c>
      <c r="K136" s="357"/>
    </row>
    <row r="137" spans="1:11" ht="15" customHeight="1" x14ac:dyDescent="0.25">
      <c r="A137" s="363" t="s">
        <v>5369</v>
      </c>
      <c r="B137" s="362" t="s">
        <v>1899</v>
      </c>
      <c r="C137" s="362" t="s">
        <v>1898</v>
      </c>
      <c r="D137" s="362" t="s">
        <v>285</v>
      </c>
      <c r="E137" s="362" t="s">
        <v>5282</v>
      </c>
      <c r="F137" s="361" t="s">
        <v>373</v>
      </c>
      <c r="G137" s="360">
        <v>175</v>
      </c>
      <c r="H137" s="360">
        <v>0.6</v>
      </c>
      <c r="I137" s="359">
        <v>25</v>
      </c>
      <c r="J137" s="358" t="str">
        <f>IF(K137="","",G137-($J$9*G137))</f>
        <v/>
      </c>
      <c r="K137" s="357"/>
    </row>
    <row r="138" spans="1:11" ht="15" customHeight="1" x14ac:dyDescent="0.25">
      <c r="A138" s="363" t="s">
        <v>5368</v>
      </c>
      <c r="B138" s="362" t="s">
        <v>1899</v>
      </c>
      <c r="C138" s="362" t="s">
        <v>1898</v>
      </c>
      <c r="D138" s="362" t="s">
        <v>285</v>
      </c>
      <c r="E138" s="362" t="s">
        <v>1023</v>
      </c>
      <c r="F138" s="361" t="s">
        <v>373</v>
      </c>
      <c r="G138" s="360">
        <v>156.80000000000001</v>
      </c>
      <c r="H138" s="360">
        <v>0.6</v>
      </c>
      <c r="I138" s="359">
        <v>115</v>
      </c>
      <c r="J138" s="358" t="str">
        <f>IF(K138="","",G138-($J$9*G138))</f>
        <v/>
      </c>
      <c r="K138" s="357"/>
    </row>
    <row r="139" spans="1:11" ht="15" customHeight="1" x14ac:dyDescent="0.25">
      <c r="A139" s="363" t="s">
        <v>5367</v>
      </c>
      <c r="B139" s="362" t="s">
        <v>1899</v>
      </c>
      <c r="C139" s="362" t="s">
        <v>1898</v>
      </c>
      <c r="D139" s="362" t="s">
        <v>285</v>
      </c>
      <c r="E139" s="362" t="s">
        <v>989</v>
      </c>
      <c r="F139" s="361" t="s">
        <v>373</v>
      </c>
      <c r="G139" s="360">
        <v>131.9</v>
      </c>
      <c r="H139" s="360">
        <v>0.6</v>
      </c>
      <c r="I139" s="359">
        <v>122</v>
      </c>
      <c r="J139" s="358" t="str">
        <f>IF(K139="","",G139-($J$9*G139))</f>
        <v/>
      </c>
      <c r="K139" s="357"/>
    </row>
    <row r="140" spans="1:11" ht="15" customHeight="1" x14ac:dyDescent="0.25">
      <c r="A140" s="363" t="s">
        <v>5366</v>
      </c>
      <c r="B140" s="362" t="s">
        <v>1899</v>
      </c>
      <c r="C140" s="362" t="s">
        <v>1898</v>
      </c>
      <c r="D140" s="362" t="s">
        <v>285</v>
      </c>
      <c r="E140" s="362" t="s">
        <v>61</v>
      </c>
      <c r="F140" s="361" t="s">
        <v>373</v>
      </c>
      <c r="G140" s="360">
        <v>113.4</v>
      </c>
      <c r="H140" s="360">
        <v>0.6</v>
      </c>
      <c r="I140" s="359">
        <v>90</v>
      </c>
      <c r="J140" s="358" t="str">
        <f>IF(K140="","",G140-($J$9*G140))</f>
        <v/>
      </c>
      <c r="K140" s="357"/>
    </row>
    <row r="141" spans="1:11" ht="15" customHeight="1" x14ac:dyDescent="0.25">
      <c r="A141" s="363" t="s">
        <v>5365</v>
      </c>
      <c r="B141" s="362" t="s">
        <v>1896</v>
      </c>
      <c r="C141" s="362" t="s">
        <v>1895</v>
      </c>
      <c r="D141" s="362" t="s">
        <v>285</v>
      </c>
      <c r="E141" s="362" t="s">
        <v>1023</v>
      </c>
      <c r="F141" s="361" t="s">
        <v>373</v>
      </c>
      <c r="G141" s="360">
        <v>156.80000000000001</v>
      </c>
      <c r="H141" s="360">
        <v>2</v>
      </c>
      <c r="I141" s="359">
        <v>19</v>
      </c>
      <c r="J141" s="358" t="str">
        <f>IF(K141="","",G141-($J$9*G141))</f>
        <v/>
      </c>
      <c r="K141" s="357"/>
    </row>
    <row r="142" spans="1:11" ht="15" customHeight="1" x14ac:dyDescent="0.25">
      <c r="A142" s="363" t="s">
        <v>5364</v>
      </c>
      <c r="B142" s="362" t="s">
        <v>1896</v>
      </c>
      <c r="C142" s="362" t="s">
        <v>1895</v>
      </c>
      <c r="D142" s="362" t="s">
        <v>285</v>
      </c>
      <c r="E142" s="362" t="s">
        <v>989</v>
      </c>
      <c r="F142" s="361" t="s">
        <v>373</v>
      </c>
      <c r="G142" s="360">
        <v>131.9</v>
      </c>
      <c r="H142" s="360">
        <v>2</v>
      </c>
      <c r="I142" s="359">
        <v>94</v>
      </c>
      <c r="J142" s="358" t="str">
        <f>IF(K142="","",G142-($J$9*G142))</f>
        <v/>
      </c>
      <c r="K142" s="357"/>
    </row>
    <row r="143" spans="1:11" ht="15" customHeight="1" x14ac:dyDescent="0.25">
      <c r="A143" s="363" t="s">
        <v>5363</v>
      </c>
      <c r="B143" s="362" t="s">
        <v>1896</v>
      </c>
      <c r="C143" s="362" t="s">
        <v>1895</v>
      </c>
      <c r="D143" s="362" t="s">
        <v>285</v>
      </c>
      <c r="E143" s="362" t="s">
        <v>61</v>
      </c>
      <c r="F143" s="361" t="s">
        <v>373</v>
      </c>
      <c r="G143" s="360">
        <v>113.4</v>
      </c>
      <c r="H143" s="360">
        <v>2</v>
      </c>
      <c r="I143" s="359">
        <v>80</v>
      </c>
      <c r="J143" s="358" t="str">
        <f>IF(K143="","",G143-($J$9*G143))</f>
        <v/>
      </c>
      <c r="K143" s="357"/>
    </row>
    <row r="144" spans="1:11" ht="15" customHeight="1" x14ac:dyDescent="0.25">
      <c r="A144" s="363" t="s">
        <v>5362</v>
      </c>
      <c r="B144" s="362" t="s">
        <v>4151</v>
      </c>
      <c r="C144" s="362" t="s">
        <v>5359</v>
      </c>
      <c r="D144" s="362" t="s">
        <v>285</v>
      </c>
      <c r="E144" s="362" t="s">
        <v>1023</v>
      </c>
      <c r="F144" s="361" t="s">
        <v>373</v>
      </c>
      <c r="G144" s="360">
        <v>156.80000000000001</v>
      </c>
      <c r="H144" s="360"/>
      <c r="I144" s="359">
        <v>31</v>
      </c>
      <c r="J144" s="358" t="str">
        <f>IF(K144="","",G144-($J$9*G144))</f>
        <v/>
      </c>
      <c r="K144" s="357"/>
    </row>
    <row r="145" spans="1:11" ht="15" customHeight="1" x14ac:dyDescent="0.25">
      <c r="A145" s="363" t="s">
        <v>5361</v>
      </c>
      <c r="B145" s="362" t="s">
        <v>4151</v>
      </c>
      <c r="C145" s="362" t="s">
        <v>5359</v>
      </c>
      <c r="D145" s="362" t="s">
        <v>285</v>
      </c>
      <c r="E145" s="362" t="s">
        <v>989</v>
      </c>
      <c r="F145" s="361" t="s">
        <v>373</v>
      </c>
      <c r="G145" s="360">
        <v>131.9</v>
      </c>
      <c r="H145" s="360"/>
      <c r="I145" s="359">
        <v>78</v>
      </c>
      <c r="J145" s="358" t="str">
        <f>IF(K145="","",G145-($J$9*G145))</f>
        <v/>
      </c>
      <c r="K145" s="357"/>
    </row>
    <row r="146" spans="1:11" ht="15" customHeight="1" x14ac:dyDescent="0.25">
      <c r="A146" s="363" t="s">
        <v>5360</v>
      </c>
      <c r="B146" s="362" t="s">
        <v>4151</v>
      </c>
      <c r="C146" s="362" t="s">
        <v>5359</v>
      </c>
      <c r="D146" s="362" t="s">
        <v>285</v>
      </c>
      <c r="E146" s="362" t="s">
        <v>61</v>
      </c>
      <c r="F146" s="361" t="s">
        <v>373</v>
      </c>
      <c r="G146" s="360">
        <v>113.4</v>
      </c>
      <c r="H146" s="360"/>
      <c r="I146" s="359">
        <v>36</v>
      </c>
      <c r="J146" s="358" t="str">
        <f>IF(K146="","",G146-($J$9*G146))</f>
        <v/>
      </c>
      <c r="K146" s="357"/>
    </row>
    <row r="147" spans="1:11" ht="15" customHeight="1" x14ac:dyDescent="0.25">
      <c r="A147" s="363" t="s">
        <v>5358</v>
      </c>
      <c r="B147" s="362" t="s">
        <v>5357</v>
      </c>
      <c r="C147" s="362" t="s">
        <v>5356</v>
      </c>
      <c r="D147" s="362" t="s">
        <v>285</v>
      </c>
      <c r="E147" s="362" t="s">
        <v>5325</v>
      </c>
      <c r="F147" s="361" t="s">
        <v>286</v>
      </c>
      <c r="G147" s="360">
        <v>140.55000000000001</v>
      </c>
      <c r="H147" s="360"/>
      <c r="I147" s="359">
        <v>73</v>
      </c>
      <c r="J147" s="358" t="str">
        <f>IF(K147="","",G147-($J$9*G147))</f>
        <v/>
      </c>
      <c r="K147" s="357"/>
    </row>
    <row r="148" spans="1:11" ht="15" customHeight="1" x14ac:dyDescent="0.25">
      <c r="A148" s="363" t="s">
        <v>5355</v>
      </c>
      <c r="B148" s="362" t="s">
        <v>3973</v>
      </c>
      <c r="C148" s="362" t="s">
        <v>5352</v>
      </c>
      <c r="D148" s="362" t="s">
        <v>285</v>
      </c>
      <c r="E148" s="362" t="s">
        <v>34</v>
      </c>
      <c r="F148" s="361" t="s">
        <v>1991</v>
      </c>
      <c r="G148" s="360">
        <v>143.44999999999999</v>
      </c>
      <c r="H148" s="360"/>
      <c r="I148" s="359">
        <v>171</v>
      </c>
      <c r="J148" s="358" t="str">
        <f>IF(K148="","",G148-($J$9*G148))</f>
        <v/>
      </c>
      <c r="K148" s="357"/>
    </row>
    <row r="149" spans="1:11" ht="15" customHeight="1" x14ac:dyDescent="0.25">
      <c r="A149" s="363" t="s">
        <v>5354</v>
      </c>
      <c r="B149" s="362" t="s">
        <v>3973</v>
      </c>
      <c r="C149" s="362" t="s">
        <v>5352</v>
      </c>
      <c r="D149" s="362" t="s">
        <v>285</v>
      </c>
      <c r="E149" s="362" t="s">
        <v>5325</v>
      </c>
      <c r="F149" s="361" t="s">
        <v>1991</v>
      </c>
      <c r="G149" s="360">
        <v>129.4</v>
      </c>
      <c r="H149" s="360"/>
      <c r="I149" s="359">
        <v>67</v>
      </c>
      <c r="J149" s="358" t="str">
        <f>IF(K149="","",G149-($J$9*G149))</f>
        <v/>
      </c>
      <c r="K149" s="357"/>
    </row>
    <row r="150" spans="1:11" ht="15" customHeight="1" x14ac:dyDescent="0.25">
      <c r="A150" s="363" t="s">
        <v>5353</v>
      </c>
      <c r="B150" s="362" t="s">
        <v>3973</v>
      </c>
      <c r="C150" s="362" t="s">
        <v>5352</v>
      </c>
      <c r="D150" s="362" t="s">
        <v>285</v>
      </c>
      <c r="E150" s="362" t="s">
        <v>1023</v>
      </c>
      <c r="F150" s="361" t="s">
        <v>1991</v>
      </c>
      <c r="G150" s="360">
        <v>97.75</v>
      </c>
      <c r="H150" s="360"/>
      <c r="I150" s="359">
        <v>22</v>
      </c>
      <c r="J150" s="358" t="str">
        <f>IF(K150="","",G150-($J$9*G150))</f>
        <v/>
      </c>
      <c r="K150" s="357"/>
    </row>
    <row r="151" spans="1:11" ht="15" customHeight="1" x14ac:dyDescent="0.25">
      <c r="A151" s="363" t="s">
        <v>5351</v>
      </c>
      <c r="B151" s="362" t="s">
        <v>3985</v>
      </c>
      <c r="C151" s="362" t="s">
        <v>5349</v>
      </c>
      <c r="D151" s="362" t="s">
        <v>285</v>
      </c>
      <c r="E151" s="362" t="s">
        <v>5297</v>
      </c>
      <c r="F151" s="361" t="s">
        <v>1991</v>
      </c>
      <c r="G151" s="360">
        <v>178.15</v>
      </c>
      <c r="H151" s="360">
        <v>2</v>
      </c>
      <c r="I151" s="359">
        <v>24</v>
      </c>
      <c r="J151" s="358" t="str">
        <f>IF(K151="","",G151-($J$9*G151))</f>
        <v/>
      </c>
      <c r="K151" s="357"/>
    </row>
    <row r="152" spans="1:11" ht="15" customHeight="1" x14ac:dyDescent="0.25">
      <c r="A152" s="363" t="s">
        <v>5350</v>
      </c>
      <c r="B152" s="362" t="s">
        <v>3985</v>
      </c>
      <c r="C152" s="362" t="s">
        <v>5349</v>
      </c>
      <c r="D152" s="362" t="s">
        <v>285</v>
      </c>
      <c r="E152" s="362" t="s">
        <v>34</v>
      </c>
      <c r="F152" s="361" t="s">
        <v>1991</v>
      </c>
      <c r="G152" s="360">
        <v>151.35</v>
      </c>
      <c r="H152" s="360">
        <v>2</v>
      </c>
      <c r="I152" s="359">
        <v>68</v>
      </c>
      <c r="J152" s="358" t="str">
        <f>IF(K152="","",G152-($J$9*G152))</f>
        <v/>
      </c>
      <c r="K152" s="357"/>
    </row>
    <row r="153" spans="1:11" ht="15" customHeight="1" x14ac:dyDescent="0.25">
      <c r="A153" s="363" t="s">
        <v>5348</v>
      </c>
      <c r="B153" s="362" t="s">
        <v>3949</v>
      </c>
      <c r="C153" s="362" t="s">
        <v>5347</v>
      </c>
      <c r="D153" s="362" t="s">
        <v>285</v>
      </c>
      <c r="E153" s="362" t="s">
        <v>1023</v>
      </c>
      <c r="F153" s="361" t="s">
        <v>1991</v>
      </c>
      <c r="G153" s="360">
        <v>105.9</v>
      </c>
      <c r="H153" s="360"/>
      <c r="I153" s="359">
        <v>1</v>
      </c>
      <c r="J153" s="358" t="str">
        <f>IF(K153="","",G153-($J$9*G153))</f>
        <v/>
      </c>
      <c r="K153" s="357"/>
    </row>
    <row r="154" spans="1:11" ht="15" customHeight="1" x14ac:dyDescent="0.25">
      <c r="A154" s="363" t="s">
        <v>5346</v>
      </c>
      <c r="B154" s="362" t="s">
        <v>3921</v>
      </c>
      <c r="C154" s="362" t="s">
        <v>5345</v>
      </c>
      <c r="D154" s="362" t="s">
        <v>634</v>
      </c>
      <c r="E154" s="362" t="s">
        <v>58</v>
      </c>
      <c r="F154" s="361" t="s">
        <v>373</v>
      </c>
      <c r="G154" s="360">
        <v>85</v>
      </c>
      <c r="H154" s="360"/>
      <c r="I154" s="359">
        <v>12</v>
      </c>
      <c r="J154" s="358" t="str">
        <f>IF(K154="","",G154-($J$9*G154))</f>
        <v/>
      </c>
      <c r="K154" s="357"/>
    </row>
    <row r="155" spans="1:11" ht="15" customHeight="1" x14ac:dyDescent="0.25">
      <c r="A155" s="363" t="s">
        <v>5344</v>
      </c>
      <c r="B155" s="362" t="s">
        <v>5228</v>
      </c>
      <c r="C155" s="362" t="s">
        <v>5227</v>
      </c>
      <c r="D155" s="362" t="s">
        <v>634</v>
      </c>
      <c r="E155" s="362" t="s">
        <v>650</v>
      </c>
      <c r="F155" s="361" t="s">
        <v>495</v>
      </c>
      <c r="G155" s="360">
        <v>70</v>
      </c>
      <c r="H155" s="360">
        <v>2</v>
      </c>
      <c r="I155" s="359">
        <v>15</v>
      </c>
      <c r="J155" s="358" t="str">
        <f>IF(K155="","",G155-($J$9*G155))</f>
        <v/>
      </c>
      <c r="K155" s="357"/>
    </row>
    <row r="156" spans="1:11" ht="15" customHeight="1" x14ac:dyDescent="0.25">
      <c r="A156" s="363" t="s">
        <v>5343</v>
      </c>
      <c r="B156" s="362" t="s">
        <v>5218</v>
      </c>
      <c r="C156" s="362" t="s">
        <v>5217</v>
      </c>
      <c r="D156" s="362" t="s">
        <v>285</v>
      </c>
      <c r="E156" s="362" t="s">
        <v>43</v>
      </c>
      <c r="F156" s="361" t="s">
        <v>286</v>
      </c>
      <c r="G156" s="360">
        <v>205.95</v>
      </c>
      <c r="H156" s="360"/>
      <c r="I156" s="359">
        <v>5</v>
      </c>
      <c r="J156" s="358" t="str">
        <f>IF(K156="","",G156-($J$9*G156))</f>
        <v/>
      </c>
      <c r="K156" s="357"/>
    </row>
    <row r="157" spans="1:11" ht="15" customHeight="1" x14ac:dyDescent="0.25">
      <c r="A157" s="363" t="s">
        <v>5342</v>
      </c>
      <c r="B157" s="362" t="s">
        <v>5218</v>
      </c>
      <c r="C157" s="362" t="s">
        <v>5217</v>
      </c>
      <c r="D157" s="362" t="s">
        <v>285</v>
      </c>
      <c r="E157" s="362" t="s">
        <v>5282</v>
      </c>
      <c r="F157" s="361" t="s">
        <v>286</v>
      </c>
      <c r="G157" s="360">
        <v>118</v>
      </c>
      <c r="H157" s="360"/>
      <c r="I157" s="359">
        <v>54</v>
      </c>
      <c r="J157" s="358" t="str">
        <f>IF(K157="","",G157-($J$9*G157))</f>
        <v/>
      </c>
      <c r="K157" s="357"/>
    </row>
    <row r="158" spans="1:11" ht="15" customHeight="1" x14ac:dyDescent="0.25">
      <c r="A158" s="363" t="s">
        <v>5341</v>
      </c>
      <c r="B158" s="362" t="s">
        <v>5218</v>
      </c>
      <c r="C158" s="362" t="s">
        <v>5217</v>
      </c>
      <c r="D158" s="362" t="s">
        <v>285</v>
      </c>
      <c r="E158" s="362" t="s">
        <v>989</v>
      </c>
      <c r="F158" s="361" t="s">
        <v>286</v>
      </c>
      <c r="G158" s="360">
        <v>95.05</v>
      </c>
      <c r="H158" s="360"/>
      <c r="I158" s="359">
        <v>54</v>
      </c>
      <c r="J158" s="358" t="str">
        <f>IF(K158="","",G158-($J$9*G158))</f>
        <v/>
      </c>
      <c r="K158" s="357"/>
    </row>
    <row r="159" spans="1:11" ht="15" customHeight="1" x14ac:dyDescent="0.25">
      <c r="A159" s="363" t="s">
        <v>5340</v>
      </c>
      <c r="B159" s="362" t="s">
        <v>3743</v>
      </c>
      <c r="C159" s="362" t="s">
        <v>5338</v>
      </c>
      <c r="D159" s="362" t="s">
        <v>285</v>
      </c>
      <c r="E159" s="362" t="s">
        <v>1023</v>
      </c>
      <c r="F159" s="361" t="s">
        <v>286</v>
      </c>
      <c r="G159" s="360">
        <v>118.9</v>
      </c>
      <c r="H159" s="360">
        <v>1.75</v>
      </c>
      <c r="I159" s="359">
        <v>129</v>
      </c>
      <c r="J159" s="358" t="str">
        <f>IF(K159="","",G159-($J$9*G159))</f>
        <v/>
      </c>
      <c r="K159" s="357"/>
    </row>
    <row r="160" spans="1:11" ht="15" customHeight="1" x14ac:dyDescent="0.25">
      <c r="A160" s="363" t="s">
        <v>5339</v>
      </c>
      <c r="B160" s="362" t="s">
        <v>3743</v>
      </c>
      <c r="C160" s="362" t="s">
        <v>5338</v>
      </c>
      <c r="D160" s="362" t="s">
        <v>285</v>
      </c>
      <c r="E160" s="362" t="s">
        <v>989</v>
      </c>
      <c r="F160" s="361" t="s">
        <v>286</v>
      </c>
      <c r="G160" s="360">
        <v>107.55</v>
      </c>
      <c r="H160" s="360">
        <v>1.75</v>
      </c>
      <c r="I160" s="359">
        <v>81</v>
      </c>
      <c r="J160" s="358" t="str">
        <f>IF(K160="","",G160-($J$9*G160))</f>
        <v/>
      </c>
      <c r="K160" s="357"/>
    </row>
    <row r="161" spans="1:11" ht="15" customHeight="1" x14ac:dyDescent="0.25">
      <c r="A161" s="363" t="s">
        <v>5337</v>
      </c>
      <c r="B161" s="362" t="s">
        <v>175</v>
      </c>
      <c r="C161" s="362" t="s">
        <v>176</v>
      </c>
      <c r="D161" s="362" t="s">
        <v>285</v>
      </c>
      <c r="E161" s="362" t="s">
        <v>989</v>
      </c>
      <c r="F161" s="361" t="s">
        <v>286</v>
      </c>
      <c r="G161" s="360">
        <v>107.55</v>
      </c>
      <c r="H161" s="360">
        <v>1.75</v>
      </c>
      <c r="I161" s="359">
        <v>184</v>
      </c>
      <c r="J161" s="358" t="str">
        <f>IF(K161="","",G161-($J$9*G161))</f>
        <v/>
      </c>
      <c r="K161" s="357"/>
    </row>
    <row r="162" spans="1:11" ht="15" customHeight="1" x14ac:dyDescent="0.25">
      <c r="A162" s="363" t="s">
        <v>5336</v>
      </c>
      <c r="B162" s="362" t="s">
        <v>3737</v>
      </c>
      <c r="C162" s="362" t="s">
        <v>5335</v>
      </c>
      <c r="D162" s="362" t="s">
        <v>285</v>
      </c>
      <c r="E162" s="362" t="s">
        <v>34</v>
      </c>
      <c r="F162" s="361" t="s">
        <v>1991</v>
      </c>
      <c r="G162" s="360">
        <v>178.25</v>
      </c>
      <c r="H162" s="360"/>
      <c r="I162" s="359">
        <v>5</v>
      </c>
      <c r="J162" s="358" t="str">
        <f>IF(K162="","",G162-($J$9*G162))</f>
        <v/>
      </c>
      <c r="K162" s="357"/>
    </row>
    <row r="163" spans="1:11" ht="15" customHeight="1" x14ac:dyDescent="0.25">
      <c r="A163" s="363" t="s">
        <v>5334</v>
      </c>
      <c r="B163" s="362" t="s">
        <v>5212</v>
      </c>
      <c r="C163" s="362" t="s">
        <v>5211</v>
      </c>
      <c r="D163" s="362" t="s">
        <v>285</v>
      </c>
      <c r="E163" s="362" t="s">
        <v>34</v>
      </c>
      <c r="F163" s="361" t="s">
        <v>286</v>
      </c>
      <c r="G163" s="360">
        <v>159</v>
      </c>
      <c r="H163" s="360">
        <v>1.5</v>
      </c>
      <c r="I163" s="359">
        <v>2</v>
      </c>
      <c r="J163" s="358" t="str">
        <f>IF(K163="","",G163-($J$9*G163))</f>
        <v/>
      </c>
      <c r="K163" s="357"/>
    </row>
    <row r="164" spans="1:11" ht="15" customHeight="1" x14ac:dyDescent="0.25">
      <c r="A164" s="363" t="s">
        <v>5333</v>
      </c>
      <c r="B164" s="362" t="s">
        <v>3719</v>
      </c>
      <c r="C164" s="362" t="s">
        <v>5208</v>
      </c>
      <c r="D164" s="362" t="s">
        <v>285</v>
      </c>
      <c r="E164" s="362" t="s">
        <v>5282</v>
      </c>
      <c r="F164" s="361" t="s">
        <v>286</v>
      </c>
      <c r="G164" s="360">
        <v>134.19999999999999</v>
      </c>
      <c r="H164" s="360">
        <v>3</v>
      </c>
      <c r="I164" s="359">
        <v>152</v>
      </c>
      <c r="J164" s="358" t="str">
        <f>IF(K164="","",G164-($J$9*G164))</f>
        <v/>
      </c>
      <c r="K164" s="357"/>
    </row>
    <row r="165" spans="1:11" ht="15" customHeight="1" x14ac:dyDescent="0.25">
      <c r="A165" s="363" t="s">
        <v>5332</v>
      </c>
      <c r="B165" s="362" t="s">
        <v>3719</v>
      </c>
      <c r="C165" s="362" t="s">
        <v>5208</v>
      </c>
      <c r="D165" s="362" t="s">
        <v>285</v>
      </c>
      <c r="E165" s="362" t="s">
        <v>1023</v>
      </c>
      <c r="F165" s="361" t="s">
        <v>286</v>
      </c>
      <c r="G165" s="360">
        <v>120.9</v>
      </c>
      <c r="H165" s="360">
        <v>3</v>
      </c>
      <c r="I165" s="359">
        <v>264</v>
      </c>
      <c r="J165" s="358" t="str">
        <f>IF(K165="","",G165-($J$9*G165))</f>
        <v/>
      </c>
      <c r="K165" s="357"/>
    </row>
    <row r="166" spans="1:11" ht="15" customHeight="1" x14ac:dyDescent="0.25">
      <c r="A166" s="363" t="s">
        <v>5331</v>
      </c>
      <c r="B166" s="362" t="s">
        <v>3719</v>
      </c>
      <c r="C166" s="362" t="s">
        <v>5208</v>
      </c>
      <c r="D166" s="362" t="s">
        <v>285</v>
      </c>
      <c r="E166" s="362" t="s">
        <v>989</v>
      </c>
      <c r="F166" s="361" t="s">
        <v>286</v>
      </c>
      <c r="G166" s="360">
        <v>109</v>
      </c>
      <c r="H166" s="360">
        <v>3</v>
      </c>
      <c r="I166" s="359">
        <v>173</v>
      </c>
      <c r="J166" s="358" t="str">
        <f>IF(K166="","",G166-($J$9*G166))</f>
        <v/>
      </c>
      <c r="K166" s="357"/>
    </row>
    <row r="167" spans="1:11" ht="15" customHeight="1" x14ac:dyDescent="0.25">
      <c r="A167" s="363" t="s">
        <v>5330</v>
      </c>
      <c r="B167" s="362" t="s">
        <v>3719</v>
      </c>
      <c r="C167" s="362" t="s">
        <v>5208</v>
      </c>
      <c r="D167" s="362" t="s">
        <v>285</v>
      </c>
      <c r="E167" s="362" t="s">
        <v>61</v>
      </c>
      <c r="F167" s="361" t="s">
        <v>286</v>
      </c>
      <c r="G167" s="360">
        <v>98.1</v>
      </c>
      <c r="H167" s="360">
        <v>3</v>
      </c>
      <c r="I167" s="359">
        <v>22</v>
      </c>
      <c r="J167" s="358" t="str">
        <f>IF(K167="","",G167-($J$9*G167))</f>
        <v/>
      </c>
      <c r="K167" s="357"/>
    </row>
    <row r="168" spans="1:11" ht="15" customHeight="1" x14ac:dyDescent="0.25">
      <c r="A168" s="363" t="s">
        <v>5329</v>
      </c>
      <c r="B168" s="362" t="s">
        <v>3723</v>
      </c>
      <c r="C168" s="362" t="s">
        <v>5327</v>
      </c>
      <c r="D168" s="362" t="s">
        <v>285</v>
      </c>
      <c r="E168" s="362" t="s">
        <v>1023</v>
      </c>
      <c r="F168" s="361" t="s">
        <v>286</v>
      </c>
      <c r="G168" s="360">
        <v>120.9</v>
      </c>
      <c r="H168" s="360">
        <v>1</v>
      </c>
      <c r="I168" s="359">
        <v>83</v>
      </c>
      <c r="J168" s="358" t="str">
        <f>IF(K168="","",G168-($J$9*G168))</f>
        <v/>
      </c>
      <c r="K168" s="357"/>
    </row>
    <row r="169" spans="1:11" ht="15" customHeight="1" x14ac:dyDescent="0.25">
      <c r="A169" s="363" t="s">
        <v>5328</v>
      </c>
      <c r="B169" s="362" t="s">
        <v>3723</v>
      </c>
      <c r="C169" s="362" t="s">
        <v>5327</v>
      </c>
      <c r="D169" s="362" t="s">
        <v>285</v>
      </c>
      <c r="E169" s="362" t="s">
        <v>989</v>
      </c>
      <c r="F169" s="361" t="s">
        <v>286</v>
      </c>
      <c r="G169" s="360">
        <v>109</v>
      </c>
      <c r="H169" s="360">
        <v>1</v>
      </c>
      <c r="I169" s="359">
        <v>39</v>
      </c>
      <c r="J169" s="358" t="str">
        <f>IF(K169="","",G169-($J$9*G169))</f>
        <v/>
      </c>
      <c r="K169" s="357"/>
    </row>
    <row r="170" spans="1:11" ht="15" customHeight="1" x14ac:dyDescent="0.25">
      <c r="A170" s="363" t="s">
        <v>5326</v>
      </c>
      <c r="B170" s="362" t="s">
        <v>3712</v>
      </c>
      <c r="C170" s="362" t="s">
        <v>5205</v>
      </c>
      <c r="D170" s="362" t="s">
        <v>285</v>
      </c>
      <c r="E170" s="362" t="s">
        <v>5325</v>
      </c>
      <c r="F170" s="361" t="s">
        <v>286</v>
      </c>
      <c r="G170" s="360">
        <v>169.35</v>
      </c>
      <c r="H170" s="360"/>
      <c r="I170" s="359">
        <v>9</v>
      </c>
      <c r="J170" s="358" t="str">
        <f>IF(K170="","",G170-($J$9*G170))</f>
        <v/>
      </c>
      <c r="K170" s="357"/>
    </row>
    <row r="171" spans="1:11" ht="15" customHeight="1" x14ac:dyDescent="0.25">
      <c r="A171" s="363" t="s">
        <v>5324</v>
      </c>
      <c r="B171" s="362" t="s">
        <v>3712</v>
      </c>
      <c r="C171" s="362" t="s">
        <v>5205</v>
      </c>
      <c r="D171" s="362" t="s">
        <v>285</v>
      </c>
      <c r="E171" s="362" t="s">
        <v>5282</v>
      </c>
      <c r="F171" s="361" t="s">
        <v>286</v>
      </c>
      <c r="G171" s="360">
        <v>143.94999999999999</v>
      </c>
      <c r="H171" s="360"/>
      <c r="I171" s="359">
        <v>23</v>
      </c>
      <c r="J171" s="358" t="str">
        <f>IF(K171="","",G171-($J$9*G171))</f>
        <v/>
      </c>
      <c r="K171" s="357"/>
    </row>
    <row r="172" spans="1:11" ht="15" customHeight="1" x14ac:dyDescent="0.25">
      <c r="A172" s="363" t="s">
        <v>5323</v>
      </c>
      <c r="B172" s="362" t="s">
        <v>3712</v>
      </c>
      <c r="C172" s="362" t="s">
        <v>5205</v>
      </c>
      <c r="D172" s="362" t="s">
        <v>285</v>
      </c>
      <c r="E172" s="362" t="s">
        <v>1023</v>
      </c>
      <c r="F172" s="361" t="s">
        <v>286</v>
      </c>
      <c r="G172" s="360">
        <v>122.5</v>
      </c>
      <c r="H172" s="360"/>
      <c r="I172" s="359">
        <v>64</v>
      </c>
      <c r="J172" s="358" t="str">
        <f>IF(K172="","",G172-($J$9*G172))</f>
        <v/>
      </c>
      <c r="K172" s="357"/>
    </row>
    <row r="173" spans="1:11" ht="15" customHeight="1" x14ac:dyDescent="0.25">
      <c r="A173" s="363" t="s">
        <v>5322</v>
      </c>
      <c r="B173" s="362" t="s">
        <v>3712</v>
      </c>
      <c r="C173" s="362" t="s">
        <v>5205</v>
      </c>
      <c r="D173" s="362" t="s">
        <v>285</v>
      </c>
      <c r="E173" s="362" t="s">
        <v>989</v>
      </c>
      <c r="F173" s="361" t="s">
        <v>286</v>
      </c>
      <c r="G173" s="360">
        <v>105.95</v>
      </c>
      <c r="H173" s="360"/>
      <c r="I173" s="359">
        <v>46</v>
      </c>
      <c r="J173" s="358" t="str">
        <f>IF(K173="","",G173-($J$9*G173))</f>
        <v/>
      </c>
      <c r="K173" s="357"/>
    </row>
    <row r="174" spans="1:11" ht="15" customHeight="1" x14ac:dyDescent="0.25">
      <c r="A174" s="363" t="s">
        <v>5321</v>
      </c>
      <c r="B174" s="362" t="s">
        <v>5317</v>
      </c>
      <c r="C174" s="362" t="s">
        <v>5316</v>
      </c>
      <c r="D174" s="362" t="s">
        <v>285</v>
      </c>
      <c r="E174" s="362" t="s">
        <v>128</v>
      </c>
      <c r="F174" s="361" t="s">
        <v>687</v>
      </c>
      <c r="G174" s="360">
        <v>112.55</v>
      </c>
      <c r="H174" s="360"/>
      <c r="I174" s="359">
        <v>15</v>
      </c>
      <c r="J174" s="358" t="str">
        <f>IF(K174="","",G174-($J$9*G174))</f>
        <v/>
      </c>
      <c r="K174" s="357"/>
    </row>
    <row r="175" spans="1:11" ht="15" customHeight="1" x14ac:dyDescent="0.25">
      <c r="A175" s="363" t="s">
        <v>5320</v>
      </c>
      <c r="B175" s="362" t="s">
        <v>5317</v>
      </c>
      <c r="C175" s="362" t="s">
        <v>5316</v>
      </c>
      <c r="D175" s="362" t="s">
        <v>285</v>
      </c>
      <c r="E175" s="362" t="s">
        <v>5306</v>
      </c>
      <c r="F175" s="361" t="s">
        <v>687</v>
      </c>
      <c r="G175" s="360">
        <v>104.05</v>
      </c>
      <c r="H175" s="360"/>
      <c r="I175" s="359">
        <v>99</v>
      </c>
      <c r="J175" s="358" t="str">
        <f>IF(K175="","",G175-($J$9*G175))</f>
        <v/>
      </c>
      <c r="K175" s="357"/>
    </row>
    <row r="176" spans="1:11" ht="15" customHeight="1" x14ac:dyDescent="0.25">
      <c r="A176" s="363" t="s">
        <v>5319</v>
      </c>
      <c r="B176" s="362" t="s">
        <v>5317</v>
      </c>
      <c r="C176" s="362" t="s">
        <v>5316</v>
      </c>
      <c r="D176" s="362" t="s">
        <v>285</v>
      </c>
      <c r="E176" s="362" t="s">
        <v>156</v>
      </c>
      <c r="F176" s="361" t="s">
        <v>687</v>
      </c>
      <c r="G176" s="360">
        <v>89.7</v>
      </c>
      <c r="H176" s="360"/>
      <c r="I176" s="359">
        <v>65</v>
      </c>
      <c r="J176" s="358" t="str">
        <f>IF(K176="","",G176-($J$9*G176))</f>
        <v/>
      </c>
      <c r="K176" s="357"/>
    </row>
    <row r="177" spans="1:11" ht="15" customHeight="1" x14ac:dyDescent="0.25">
      <c r="A177" s="363" t="s">
        <v>5318</v>
      </c>
      <c r="B177" s="362" t="s">
        <v>5317</v>
      </c>
      <c r="C177" s="362" t="s">
        <v>5316</v>
      </c>
      <c r="D177" s="362" t="s">
        <v>285</v>
      </c>
      <c r="E177" s="362" t="s">
        <v>633</v>
      </c>
      <c r="F177" s="361" t="s">
        <v>687</v>
      </c>
      <c r="G177" s="360">
        <v>77.349999999999994</v>
      </c>
      <c r="H177" s="360"/>
      <c r="I177" s="359">
        <v>13</v>
      </c>
      <c r="J177" s="358" t="str">
        <f>IF(K177="","",G177-($J$9*G177))</f>
        <v/>
      </c>
      <c r="K177" s="357"/>
    </row>
    <row r="178" spans="1:11" ht="15" customHeight="1" x14ac:dyDescent="0.25">
      <c r="A178" s="363" t="s">
        <v>5315</v>
      </c>
      <c r="B178" s="362" t="s">
        <v>3700</v>
      </c>
      <c r="C178" s="362" t="s">
        <v>5312</v>
      </c>
      <c r="D178" s="362" t="s">
        <v>285</v>
      </c>
      <c r="E178" s="362" t="s">
        <v>5314</v>
      </c>
      <c r="F178" s="361" t="s">
        <v>495</v>
      </c>
      <c r="G178" s="360">
        <v>190</v>
      </c>
      <c r="H178" s="360"/>
      <c r="I178" s="359">
        <v>4</v>
      </c>
      <c r="J178" s="358" t="str">
        <f>IF(K178="","",G178-($J$9*G178))</f>
        <v/>
      </c>
      <c r="K178" s="357"/>
    </row>
    <row r="179" spans="1:11" ht="15" customHeight="1" x14ac:dyDescent="0.25">
      <c r="A179" s="363" t="s">
        <v>5313</v>
      </c>
      <c r="B179" s="362" t="s">
        <v>3700</v>
      </c>
      <c r="C179" s="362" t="s">
        <v>5312</v>
      </c>
      <c r="D179" s="362" t="s">
        <v>285</v>
      </c>
      <c r="E179" s="362" t="s">
        <v>2282</v>
      </c>
      <c r="F179" s="361" t="s">
        <v>495</v>
      </c>
      <c r="G179" s="360">
        <v>155</v>
      </c>
      <c r="H179" s="360"/>
      <c r="I179" s="359">
        <v>10</v>
      </c>
      <c r="J179" s="358" t="str">
        <f>IF(K179="","",G179-($J$9*G179))</f>
        <v/>
      </c>
      <c r="K179" s="357"/>
    </row>
    <row r="180" spans="1:11" ht="15" customHeight="1" x14ac:dyDescent="0.25">
      <c r="A180" s="363" t="s">
        <v>5311</v>
      </c>
      <c r="B180" s="362" t="s">
        <v>3681</v>
      </c>
      <c r="C180" s="362" t="s">
        <v>5308</v>
      </c>
      <c r="D180" s="362" t="s">
        <v>285</v>
      </c>
      <c r="E180" s="362" t="s">
        <v>2282</v>
      </c>
      <c r="F180" s="361" t="s">
        <v>373</v>
      </c>
      <c r="G180" s="360">
        <v>140</v>
      </c>
      <c r="H180" s="360"/>
      <c r="I180" s="359">
        <v>52</v>
      </c>
      <c r="J180" s="358" t="str">
        <f>IF(K180="","",G180-($J$9*G180))</f>
        <v/>
      </c>
      <c r="K180" s="357"/>
    </row>
    <row r="181" spans="1:11" ht="15" customHeight="1" x14ac:dyDescent="0.25">
      <c r="A181" s="363" t="s">
        <v>5310</v>
      </c>
      <c r="B181" s="362" t="s">
        <v>3681</v>
      </c>
      <c r="C181" s="362" t="s">
        <v>5308</v>
      </c>
      <c r="D181" s="362" t="s">
        <v>285</v>
      </c>
      <c r="E181" s="362" t="s">
        <v>58</v>
      </c>
      <c r="F181" s="361" t="s">
        <v>373</v>
      </c>
      <c r="G181" s="360">
        <v>103.9</v>
      </c>
      <c r="H181" s="360"/>
      <c r="I181" s="359">
        <v>500</v>
      </c>
      <c r="J181" s="358" t="str">
        <f>IF(K181="","",G181-($J$9*G181))</f>
        <v/>
      </c>
      <c r="K181" s="357"/>
    </row>
    <row r="182" spans="1:11" ht="15" customHeight="1" x14ac:dyDescent="0.25">
      <c r="A182" s="363" t="s">
        <v>5309</v>
      </c>
      <c r="B182" s="362" t="s">
        <v>3681</v>
      </c>
      <c r="C182" s="362" t="s">
        <v>5308</v>
      </c>
      <c r="D182" s="362" t="s">
        <v>285</v>
      </c>
      <c r="E182" s="362" t="s">
        <v>650</v>
      </c>
      <c r="F182" s="361" t="s">
        <v>373</v>
      </c>
      <c r="G182" s="360">
        <v>81.900000000000006</v>
      </c>
      <c r="H182" s="360"/>
      <c r="I182" s="359">
        <v>41</v>
      </c>
      <c r="J182" s="358" t="str">
        <f>IF(K182="","",G182-($J$9*G182))</f>
        <v/>
      </c>
      <c r="K182" s="357"/>
    </row>
    <row r="183" spans="1:11" ht="15" customHeight="1" x14ac:dyDescent="0.25">
      <c r="A183" s="363" t="s">
        <v>5307</v>
      </c>
      <c r="B183" s="362" t="s">
        <v>3695</v>
      </c>
      <c r="C183" s="362" t="s">
        <v>5304</v>
      </c>
      <c r="D183" s="362" t="s">
        <v>285</v>
      </c>
      <c r="E183" s="362" t="s">
        <v>5306</v>
      </c>
      <c r="F183" s="361" t="s">
        <v>687</v>
      </c>
      <c r="G183" s="360">
        <v>48</v>
      </c>
      <c r="H183" s="360"/>
      <c r="I183" s="359">
        <v>20</v>
      </c>
      <c r="J183" s="358" t="str">
        <f>IF(K183="","",G183-($J$9*G183))</f>
        <v/>
      </c>
      <c r="K183" s="357"/>
    </row>
    <row r="184" spans="1:11" ht="15" customHeight="1" x14ac:dyDescent="0.25">
      <c r="A184" s="363" t="s">
        <v>5305</v>
      </c>
      <c r="B184" s="362" t="s">
        <v>3695</v>
      </c>
      <c r="C184" s="362" t="s">
        <v>5304</v>
      </c>
      <c r="D184" s="362" t="s">
        <v>285</v>
      </c>
      <c r="E184" s="362" t="s">
        <v>156</v>
      </c>
      <c r="F184" s="361" t="s">
        <v>687</v>
      </c>
      <c r="G184" s="360">
        <v>37.35</v>
      </c>
      <c r="H184" s="360"/>
      <c r="I184" s="359">
        <v>59</v>
      </c>
      <c r="J184" s="358" t="str">
        <f>IF(K184="","",G184-($J$9*G184))</f>
        <v/>
      </c>
      <c r="K184" s="357"/>
    </row>
    <row r="185" spans="1:11" ht="15" customHeight="1" x14ac:dyDescent="0.25">
      <c r="A185" s="363" t="s">
        <v>5303</v>
      </c>
      <c r="B185" s="362" t="s">
        <v>5301</v>
      </c>
      <c r="C185" s="362" t="s">
        <v>5300</v>
      </c>
      <c r="D185" s="362" t="s">
        <v>634</v>
      </c>
      <c r="E185" s="362" t="s">
        <v>650</v>
      </c>
      <c r="F185" s="361">
        <v>5</v>
      </c>
      <c r="G185" s="360">
        <v>35</v>
      </c>
      <c r="H185" s="360"/>
      <c r="I185" s="359">
        <v>500</v>
      </c>
      <c r="J185" s="358" t="str">
        <f>IF(K185="","",G185-($J$9*G185))</f>
        <v/>
      </c>
      <c r="K185" s="357"/>
    </row>
    <row r="186" spans="1:11" ht="15" customHeight="1" x14ac:dyDescent="0.25">
      <c r="A186" s="363" t="s">
        <v>5302</v>
      </c>
      <c r="B186" s="362" t="s">
        <v>5301</v>
      </c>
      <c r="C186" s="362" t="s">
        <v>5300</v>
      </c>
      <c r="D186" s="362" t="s">
        <v>634</v>
      </c>
      <c r="E186" s="362" t="s">
        <v>128</v>
      </c>
      <c r="F186" s="361">
        <v>5</v>
      </c>
      <c r="G186" s="360">
        <v>30</v>
      </c>
      <c r="H186" s="360"/>
      <c r="I186" s="359">
        <v>312</v>
      </c>
      <c r="J186" s="358" t="str">
        <f>IF(K186="","",G186-($J$9*G186))</f>
        <v/>
      </c>
      <c r="K186" s="357"/>
    </row>
    <row r="187" spans="1:11" ht="15" customHeight="1" x14ac:dyDescent="0.25">
      <c r="A187" s="363" t="s">
        <v>5299</v>
      </c>
      <c r="B187" s="362" t="s">
        <v>3248</v>
      </c>
      <c r="C187" s="362" t="s">
        <v>5193</v>
      </c>
      <c r="D187" s="362" t="s">
        <v>285</v>
      </c>
      <c r="E187" s="362" t="s">
        <v>43</v>
      </c>
      <c r="F187" s="361" t="s">
        <v>53</v>
      </c>
      <c r="G187" s="360">
        <v>271.55</v>
      </c>
      <c r="H187" s="360">
        <v>1.75</v>
      </c>
      <c r="I187" s="359">
        <v>500</v>
      </c>
      <c r="J187" s="358" t="str">
        <f>IF(K187="","",G187-($J$9*G187))</f>
        <v/>
      </c>
      <c r="K187" s="357"/>
    </row>
    <row r="188" spans="1:11" ht="15" customHeight="1" x14ac:dyDescent="0.25">
      <c r="A188" s="363" t="s">
        <v>5298</v>
      </c>
      <c r="B188" s="362" t="s">
        <v>3248</v>
      </c>
      <c r="C188" s="362" t="s">
        <v>5193</v>
      </c>
      <c r="D188" s="362" t="s">
        <v>285</v>
      </c>
      <c r="E188" s="362" t="s">
        <v>5297</v>
      </c>
      <c r="F188" s="361" t="s">
        <v>53</v>
      </c>
      <c r="G188" s="360">
        <v>236.1</v>
      </c>
      <c r="H188" s="360">
        <v>1.75</v>
      </c>
      <c r="I188" s="359">
        <v>500</v>
      </c>
      <c r="J188" s="358" t="str">
        <f>IF(K188="","",G188-($J$9*G188))</f>
        <v/>
      </c>
      <c r="K188" s="357"/>
    </row>
    <row r="189" spans="1:11" ht="15" customHeight="1" x14ac:dyDescent="0.25">
      <c r="A189" s="363" t="s">
        <v>5296</v>
      </c>
      <c r="B189" s="362" t="s">
        <v>3248</v>
      </c>
      <c r="C189" s="362" t="s">
        <v>5193</v>
      </c>
      <c r="D189" s="362" t="s">
        <v>285</v>
      </c>
      <c r="E189" s="362" t="s">
        <v>34</v>
      </c>
      <c r="F189" s="361" t="s">
        <v>53</v>
      </c>
      <c r="G189" s="360">
        <v>204.65</v>
      </c>
      <c r="H189" s="360">
        <v>1.75</v>
      </c>
      <c r="I189" s="359">
        <v>240</v>
      </c>
      <c r="J189" s="358" t="str">
        <f>IF(K189="","",G189-($J$9*G189))</f>
        <v/>
      </c>
      <c r="K189" s="357"/>
    </row>
    <row r="190" spans="1:11" ht="15" customHeight="1" x14ac:dyDescent="0.25">
      <c r="A190" s="363" t="s">
        <v>5295</v>
      </c>
      <c r="B190" s="362" t="s">
        <v>3117</v>
      </c>
      <c r="C190" s="362" t="s">
        <v>5294</v>
      </c>
      <c r="D190" s="362" t="s">
        <v>285</v>
      </c>
      <c r="E190" s="362" t="s">
        <v>989</v>
      </c>
      <c r="F190" s="361" t="s">
        <v>1991</v>
      </c>
      <c r="G190" s="360">
        <v>100.35</v>
      </c>
      <c r="H190" s="360"/>
      <c r="I190" s="359">
        <v>1</v>
      </c>
      <c r="J190" s="358" t="str">
        <f>IF(K190="","",G190-($J$9*G190))</f>
        <v/>
      </c>
      <c r="K190" s="357"/>
    </row>
    <row r="191" spans="1:11" ht="15" customHeight="1" x14ac:dyDescent="0.25">
      <c r="A191" s="363" t="s">
        <v>5293</v>
      </c>
      <c r="B191" s="362" t="s">
        <v>5290</v>
      </c>
      <c r="C191" s="362" t="s">
        <v>5289</v>
      </c>
      <c r="D191" s="362" t="s">
        <v>285</v>
      </c>
      <c r="E191" s="362" t="s">
        <v>1023</v>
      </c>
      <c r="F191" s="361" t="s">
        <v>286</v>
      </c>
      <c r="G191" s="360">
        <v>124.6</v>
      </c>
      <c r="H191" s="360"/>
      <c r="I191" s="359">
        <v>15</v>
      </c>
      <c r="J191" s="358" t="str">
        <f>IF(K191="","",G191-($J$9*G191))</f>
        <v/>
      </c>
      <c r="K191" s="357"/>
    </row>
    <row r="192" spans="1:11" ht="15" customHeight="1" x14ac:dyDescent="0.25">
      <c r="A192" s="363" t="s">
        <v>5292</v>
      </c>
      <c r="B192" s="362" t="s">
        <v>5290</v>
      </c>
      <c r="C192" s="362" t="s">
        <v>5289</v>
      </c>
      <c r="D192" s="362" t="s">
        <v>285</v>
      </c>
      <c r="E192" s="362" t="s">
        <v>989</v>
      </c>
      <c r="F192" s="361" t="s">
        <v>286</v>
      </c>
      <c r="G192" s="360">
        <v>107.6</v>
      </c>
      <c r="H192" s="360"/>
      <c r="I192" s="359">
        <v>14</v>
      </c>
      <c r="J192" s="358" t="str">
        <f>IF(K192="","",G192-($J$9*G192))</f>
        <v/>
      </c>
      <c r="K192" s="357"/>
    </row>
    <row r="193" spans="1:11" ht="15" customHeight="1" x14ac:dyDescent="0.25">
      <c r="A193" s="363" t="s">
        <v>5291</v>
      </c>
      <c r="B193" s="362" t="s">
        <v>5290</v>
      </c>
      <c r="C193" s="362" t="s">
        <v>5289</v>
      </c>
      <c r="D193" s="362" t="s">
        <v>285</v>
      </c>
      <c r="E193" s="362" t="s">
        <v>61</v>
      </c>
      <c r="F193" s="361" t="s">
        <v>286</v>
      </c>
      <c r="G193" s="360">
        <v>96.85</v>
      </c>
      <c r="H193" s="360"/>
      <c r="I193" s="359">
        <v>8</v>
      </c>
      <c r="J193" s="358" t="str">
        <f>IF(K193="","",G193-($J$9*G193))</f>
        <v/>
      </c>
      <c r="K193" s="357"/>
    </row>
    <row r="194" spans="1:11" ht="15" customHeight="1" x14ac:dyDescent="0.25">
      <c r="A194" s="363" t="s">
        <v>5288</v>
      </c>
      <c r="B194" s="362" t="s">
        <v>5286</v>
      </c>
      <c r="C194" s="362" t="s">
        <v>5285</v>
      </c>
      <c r="D194" s="362" t="s">
        <v>285</v>
      </c>
      <c r="E194" s="362" t="s">
        <v>1023</v>
      </c>
      <c r="F194" s="361" t="s">
        <v>286</v>
      </c>
      <c r="G194" s="360">
        <v>137.55000000000001</v>
      </c>
      <c r="H194" s="360">
        <v>1.65</v>
      </c>
      <c r="I194" s="359">
        <v>16</v>
      </c>
      <c r="J194" s="358" t="str">
        <f>IF(K194="","",G194-($J$9*G194))</f>
        <v/>
      </c>
      <c r="K194" s="357"/>
    </row>
    <row r="195" spans="1:11" ht="15" customHeight="1" x14ac:dyDescent="0.25">
      <c r="A195" s="363" t="s">
        <v>5287</v>
      </c>
      <c r="B195" s="362" t="s">
        <v>5286</v>
      </c>
      <c r="C195" s="362" t="s">
        <v>5285</v>
      </c>
      <c r="D195" s="362" t="s">
        <v>285</v>
      </c>
      <c r="E195" s="362" t="s">
        <v>989</v>
      </c>
      <c r="F195" s="361" t="s">
        <v>286</v>
      </c>
      <c r="G195" s="360">
        <v>122.9</v>
      </c>
      <c r="H195" s="360">
        <v>1.65</v>
      </c>
      <c r="I195" s="359">
        <v>39</v>
      </c>
      <c r="J195" s="358" t="str">
        <f>IF(K195="","",G195-($J$9*G195))</f>
        <v/>
      </c>
      <c r="K195" s="357"/>
    </row>
    <row r="196" spans="1:11" ht="15" customHeight="1" x14ac:dyDescent="0.25">
      <c r="A196" s="363" t="s">
        <v>5284</v>
      </c>
      <c r="B196" s="362" t="s">
        <v>669</v>
      </c>
      <c r="C196" s="362" t="s">
        <v>668</v>
      </c>
      <c r="D196" s="362" t="s">
        <v>285</v>
      </c>
      <c r="E196" s="362" t="s">
        <v>989</v>
      </c>
      <c r="F196" s="361" t="s">
        <v>286</v>
      </c>
      <c r="G196" s="360">
        <v>101.85</v>
      </c>
      <c r="H196" s="360">
        <v>1.5</v>
      </c>
      <c r="I196" s="359">
        <v>65</v>
      </c>
      <c r="J196" s="358" t="str">
        <f>IF(K196="","",G196-($J$9*G196))</f>
        <v/>
      </c>
      <c r="K196" s="357"/>
    </row>
    <row r="197" spans="1:11" ht="15" customHeight="1" x14ac:dyDescent="0.25">
      <c r="A197" s="363" t="s">
        <v>5283</v>
      </c>
      <c r="B197" s="362" t="s">
        <v>5279</v>
      </c>
      <c r="C197" s="362" t="s">
        <v>5278</v>
      </c>
      <c r="D197" s="362" t="s">
        <v>285</v>
      </c>
      <c r="E197" s="362" t="s">
        <v>5282</v>
      </c>
      <c r="F197" s="361" t="s">
        <v>286</v>
      </c>
      <c r="G197" s="360">
        <v>142.19999999999999</v>
      </c>
      <c r="H197" s="360">
        <v>1.5</v>
      </c>
      <c r="I197" s="359">
        <v>11</v>
      </c>
      <c r="J197" s="358" t="str">
        <f>IF(K197="","",G197-($J$9*G197))</f>
        <v/>
      </c>
      <c r="K197" s="357"/>
    </row>
    <row r="198" spans="1:11" ht="15" customHeight="1" x14ac:dyDescent="0.25">
      <c r="A198" s="363" t="s">
        <v>5281</v>
      </c>
      <c r="B198" s="362" t="s">
        <v>5279</v>
      </c>
      <c r="C198" s="362" t="s">
        <v>5278</v>
      </c>
      <c r="D198" s="362" t="s">
        <v>285</v>
      </c>
      <c r="E198" s="362" t="s">
        <v>1023</v>
      </c>
      <c r="F198" s="361" t="s">
        <v>286</v>
      </c>
      <c r="G198" s="360">
        <v>122.25</v>
      </c>
      <c r="H198" s="360">
        <v>1.5</v>
      </c>
      <c r="I198" s="359">
        <v>26</v>
      </c>
      <c r="J198" s="358" t="str">
        <f>IF(K198="","",G198-($J$9*G198))</f>
        <v/>
      </c>
      <c r="K198" s="357"/>
    </row>
    <row r="199" spans="1:11" ht="15" customHeight="1" x14ac:dyDescent="0.25">
      <c r="A199" s="363" t="s">
        <v>5280</v>
      </c>
      <c r="B199" s="362" t="s">
        <v>5279</v>
      </c>
      <c r="C199" s="362" t="s">
        <v>5278</v>
      </c>
      <c r="D199" s="362" t="s">
        <v>285</v>
      </c>
      <c r="E199" s="362" t="s">
        <v>989</v>
      </c>
      <c r="F199" s="361" t="s">
        <v>286</v>
      </c>
      <c r="G199" s="360">
        <v>105.55</v>
      </c>
      <c r="H199" s="360">
        <v>1.5</v>
      </c>
      <c r="I199" s="359">
        <v>3</v>
      </c>
      <c r="J199" s="358" t="str">
        <f>IF(K199="","",G199-($J$9*G199))</f>
        <v/>
      </c>
      <c r="K199" s="357"/>
    </row>
    <row r="200" spans="1:11" ht="15" customHeight="1" x14ac:dyDescent="0.25">
      <c r="A200" s="363" t="s">
        <v>5277</v>
      </c>
      <c r="B200" s="362" t="s">
        <v>660</v>
      </c>
      <c r="C200" s="362" t="s">
        <v>659</v>
      </c>
      <c r="D200" s="362" t="s">
        <v>285</v>
      </c>
      <c r="E200" s="362" t="s">
        <v>989</v>
      </c>
      <c r="F200" s="361" t="s">
        <v>286</v>
      </c>
      <c r="G200" s="360">
        <v>103.65</v>
      </c>
      <c r="H200" s="360">
        <v>1.65</v>
      </c>
      <c r="I200" s="359">
        <v>124</v>
      </c>
      <c r="J200" s="358" t="str">
        <f>IF(K200="","",G200-($J$9*G200))</f>
        <v/>
      </c>
      <c r="K200" s="357"/>
    </row>
    <row r="201" spans="1:11" ht="15" customHeight="1" x14ac:dyDescent="0.25">
      <c r="A201" s="363" t="s">
        <v>5276</v>
      </c>
      <c r="B201" s="362" t="s">
        <v>660</v>
      </c>
      <c r="C201" s="362" t="s">
        <v>659</v>
      </c>
      <c r="D201" s="362" t="s">
        <v>285</v>
      </c>
      <c r="E201" s="362" t="s">
        <v>61</v>
      </c>
      <c r="F201" s="361" t="s">
        <v>286</v>
      </c>
      <c r="G201" s="360">
        <v>89.2</v>
      </c>
      <c r="H201" s="360">
        <v>1.65</v>
      </c>
      <c r="I201" s="359">
        <v>30</v>
      </c>
      <c r="J201" s="358" t="str">
        <f>IF(K201="","",G201-($J$9*G201))</f>
        <v/>
      </c>
      <c r="K201" s="357"/>
    </row>
    <row r="202" spans="1:11" ht="15" customHeight="1" thickBot="1" x14ac:dyDescent="0.3">
      <c r="A202" s="356" t="s">
        <v>5275</v>
      </c>
      <c r="B202" s="355" t="s">
        <v>660</v>
      </c>
      <c r="C202" s="355" t="s">
        <v>659</v>
      </c>
      <c r="D202" s="355" t="s">
        <v>285</v>
      </c>
      <c r="E202" s="355" t="s">
        <v>58</v>
      </c>
      <c r="F202" s="354" t="s">
        <v>286</v>
      </c>
      <c r="G202" s="353">
        <v>77.05</v>
      </c>
      <c r="H202" s="353">
        <v>1.65</v>
      </c>
      <c r="I202" s="352">
        <v>10</v>
      </c>
      <c r="J202" s="351" t="str">
        <f>IF(K202="","",G202-($J$9*G202))</f>
        <v/>
      </c>
      <c r="K202" s="350"/>
    </row>
  </sheetData>
  <autoFilter ref="A10:K202" xr:uid="{00000000-0009-0000-0000-000000000000}">
    <sortState xmlns:xlrd2="http://schemas.microsoft.com/office/spreadsheetml/2017/richdata2" ref="A12:H59">
      <sortCondition ref="B11:B59"/>
    </sortState>
  </autoFilter>
  <mergeCells count="15">
    <mergeCell ref="C1:G1"/>
    <mergeCell ref="H1:K1"/>
    <mergeCell ref="C4:G4"/>
    <mergeCell ref="A5:B5"/>
    <mergeCell ref="C5:G5"/>
    <mergeCell ref="D2:F2"/>
    <mergeCell ref="J3:K3"/>
    <mergeCell ref="C7:G7"/>
    <mergeCell ref="H7:I7"/>
    <mergeCell ref="J7:J8"/>
    <mergeCell ref="A8:B8"/>
    <mergeCell ref="C8:E8"/>
    <mergeCell ref="A6:B6"/>
    <mergeCell ref="C6:G6"/>
    <mergeCell ref="H6:K6"/>
  </mergeCells>
  <conditionalFormatting sqref="A10:K10">
    <cfRule type="cellIs" dxfId="3" priority="1" stopIfTrue="1" operator="equal">
      <formula>"bud &amp; bloom"</formula>
    </cfRule>
  </conditionalFormatting>
  <hyperlinks>
    <hyperlink ref="A8" r:id="rId1" xr:uid="{C4FBC17C-3A10-4997-AF15-DED9367908F1}"/>
    <hyperlink ref="C5" r:id="rId2" display="mailto:richb@jfschmidt.com?subject=Vigor%20Liner%20Availability" xr:uid="{6606B1F1-A759-484E-8802-3EE8A599FD5B}"/>
    <hyperlink ref="C5:G5" r:id="rId3" display="  Sam Barkley - SamB@jfschmidt.com" xr:uid="{2D8C1D9B-F8C1-403C-A106-EAED706DE979}"/>
    <hyperlink ref="C6:G6" r:id="rId4" display="                  Jessica Hutchings - Jessicah@jfschmidt.com" xr:uid="{EC171B0D-DCB0-46FB-AB26-A715F609BEA5}"/>
    <hyperlink ref="C6" r:id="rId5" display="mailto:jessicah@jfschmidt.com?subject=Vigor%20Liner%20Availability" xr:uid="{89669837-F493-4053-8247-EDA8C64C1371}"/>
    <hyperlink ref="C7" r:id="rId6" display="mailto:brianm@jfschmidt.com" xr:uid="{6B15D38D-03AF-457B-9C87-14B8FE6A5D85}"/>
    <hyperlink ref="H8:K8" r:id="rId7" display="Abbreviations can be found at: https://jfss.co/sa-abbr" xr:uid="{B904BB8C-1D13-48DB-A620-46EEF6455299}"/>
    <hyperlink ref="H7:I7" r:id="rId8" display="Click Here for current Stock Availability" xr:uid="{6DE61786-6B16-4128-98D2-345674B4C40E}"/>
  </hyperlinks>
  <printOptions horizontalCentered="1"/>
  <pageMargins left="0.25" right="0.25" top="0.5" bottom="0.3" header="0.3" footer="0.1"/>
  <pageSetup scale="75" fitToHeight="0" orientation="landscape" r:id="rId9"/>
  <headerFooter>
    <oddFooter>&amp;C&amp;P of &amp;N</oddFooter>
  </headerFooter>
  <ignoredErrors>
    <ignoredError sqref="F11:F202" numberStoredAsText="1"/>
  </ignoredErrors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33CB-18F3-4FDA-B2D4-F8B1702455C0}">
  <sheetPr>
    <tabColor rgb="FFFFC000"/>
    <pageSetUpPr fitToPage="1"/>
  </sheetPr>
  <dimension ref="A1:N879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42578125" style="185" hidden="1" customWidth="1"/>
    <col min="2" max="2" width="43.28515625" style="183" bestFit="1" customWidth="1"/>
    <col min="3" max="3" width="30.140625" style="183" bestFit="1" customWidth="1"/>
    <col min="4" max="4" width="20.28515625" style="183" customWidth="1"/>
    <col min="5" max="5" width="11.28515625" style="183" bestFit="1" customWidth="1"/>
    <col min="6" max="6" width="9.28515625" style="183" bestFit="1" customWidth="1"/>
    <col min="7" max="7" width="8.140625" style="166" bestFit="1" customWidth="1"/>
    <col min="8" max="8" width="10.42578125" style="184" bestFit="1" customWidth="1"/>
    <col min="9" max="9" width="10.7109375" style="184" bestFit="1" customWidth="1"/>
    <col min="10" max="10" width="15.7109375" style="184" bestFit="1" customWidth="1"/>
    <col min="11" max="11" width="17.7109375" style="184" bestFit="1" customWidth="1"/>
    <col min="12" max="12" width="13.140625" style="183" bestFit="1" customWidth="1"/>
    <col min="13" max="13" width="15.7109375" style="184" customWidth="1"/>
    <col min="14" max="14" width="13.140625" style="166" bestFit="1" customWidth="1"/>
    <col min="15" max="16384" width="10.140625" style="183"/>
  </cols>
  <sheetData>
    <row r="1" spans="1:14" ht="45" customHeight="1" x14ac:dyDescent="0.75">
      <c r="C1" s="322" t="s">
        <v>5138</v>
      </c>
      <c r="D1" s="323"/>
      <c r="E1" s="323"/>
      <c r="F1" s="323"/>
      <c r="G1" s="323"/>
      <c r="H1" s="323"/>
      <c r="I1" s="323"/>
      <c r="J1" s="324"/>
      <c r="K1" s="183"/>
      <c r="L1" s="325" t="s">
        <v>5531</v>
      </c>
      <c r="M1" s="325"/>
      <c r="N1" s="325"/>
    </row>
    <row r="2" spans="1:14" ht="27" customHeight="1" x14ac:dyDescent="0.25">
      <c r="C2" s="326" t="s">
        <v>5137</v>
      </c>
      <c r="D2" s="327"/>
      <c r="E2" s="327"/>
      <c r="F2" s="327"/>
      <c r="G2" s="327"/>
      <c r="H2" s="327"/>
      <c r="I2" s="327"/>
      <c r="J2" s="183"/>
      <c r="K2" s="183"/>
      <c r="L2" s="238"/>
      <c r="M2" s="234"/>
    </row>
    <row r="3" spans="1:14" s="215" customFormat="1" ht="15.75" x14ac:dyDescent="0.25">
      <c r="A3" s="233"/>
      <c r="B3" s="232" t="s">
        <v>2922</v>
      </c>
      <c r="D3" s="319" t="s">
        <v>5136</v>
      </c>
      <c r="E3" s="320"/>
      <c r="F3" s="320"/>
      <c r="G3" s="320"/>
      <c r="H3" s="320"/>
      <c r="I3" s="228"/>
      <c r="J3" s="228"/>
      <c r="K3" s="228"/>
      <c r="L3" s="328" t="s">
        <v>2914</v>
      </c>
      <c r="M3" s="328"/>
      <c r="N3" s="328"/>
    </row>
    <row r="4" spans="1:14" s="215" customFormat="1" ht="16.5" thickBot="1" x14ac:dyDescent="0.3">
      <c r="A4" s="233"/>
      <c r="B4" s="232" t="s">
        <v>2919</v>
      </c>
      <c r="D4" s="237" t="s">
        <v>5135</v>
      </c>
      <c r="E4" s="237"/>
      <c r="F4" s="237"/>
      <c r="G4" s="236"/>
      <c r="H4" s="235"/>
      <c r="I4" s="235"/>
      <c r="J4" s="235"/>
      <c r="K4" s="235"/>
      <c r="M4" s="234"/>
      <c r="N4" s="227"/>
    </row>
    <row r="5" spans="1:14" s="215" customFormat="1" ht="17.25" customHeight="1" thickTop="1" thickBot="1" x14ac:dyDescent="0.3">
      <c r="A5" s="233"/>
      <c r="B5" s="232" t="s">
        <v>2916</v>
      </c>
      <c r="D5" s="319" t="s">
        <v>5134</v>
      </c>
      <c r="E5" s="320"/>
      <c r="F5" s="320"/>
      <c r="G5" s="320"/>
      <c r="H5" s="320"/>
      <c r="I5" s="228"/>
      <c r="J5" s="228"/>
      <c r="K5" s="228"/>
      <c r="M5" s="321" t="s">
        <v>2913</v>
      </c>
      <c r="N5" s="227"/>
    </row>
    <row r="6" spans="1:14" s="215" customFormat="1" ht="17.25" customHeight="1" thickTop="1" thickBot="1" x14ac:dyDescent="0.3">
      <c r="A6" s="231"/>
      <c r="B6" s="230" t="s">
        <v>2912</v>
      </c>
      <c r="C6" s="229"/>
      <c r="D6" s="319" t="s">
        <v>5133</v>
      </c>
      <c r="E6" s="320"/>
      <c r="F6" s="320"/>
      <c r="G6" s="320"/>
      <c r="H6" s="320"/>
      <c r="I6" s="228"/>
      <c r="J6" s="228"/>
      <c r="K6" s="228"/>
      <c r="M6" s="321"/>
      <c r="N6" s="227"/>
    </row>
    <row r="7" spans="1:14" ht="17.25" thickTop="1" thickBot="1" x14ac:dyDescent="0.3">
      <c r="M7" s="144">
        <v>0</v>
      </c>
    </row>
    <row r="8" spans="1:14" s="215" customFormat="1" ht="16.5" thickBot="1" x14ac:dyDescent="0.3">
      <c r="A8" s="226" t="s">
        <v>2910</v>
      </c>
      <c r="B8" s="225" t="s">
        <v>12</v>
      </c>
      <c r="C8" s="224" t="s">
        <v>13</v>
      </c>
      <c r="D8" s="224" t="s">
        <v>2909</v>
      </c>
      <c r="E8" s="224" t="s">
        <v>14</v>
      </c>
      <c r="F8" s="223" t="s">
        <v>3000</v>
      </c>
      <c r="G8" s="222" t="s">
        <v>24</v>
      </c>
      <c r="H8" s="221" t="s">
        <v>5132</v>
      </c>
      <c r="I8" s="220" t="s">
        <v>17</v>
      </c>
      <c r="J8" s="219" t="s">
        <v>5131</v>
      </c>
      <c r="K8" s="219" t="s">
        <v>5130</v>
      </c>
      <c r="L8" s="218" t="s">
        <v>5129</v>
      </c>
      <c r="M8" s="217" t="s">
        <v>21</v>
      </c>
      <c r="N8" s="216" t="s">
        <v>20</v>
      </c>
    </row>
    <row r="9" spans="1:14" x14ac:dyDescent="0.25">
      <c r="A9" s="214" t="s">
        <v>5128</v>
      </c>
      <c r="B9" s="213" t="s">
        <v>32</v>
      </c>
      <c r="C9" s="213" t="s">
        <v>5127</v>
      </c>
      <c r="D9" s="213" t="s">
        <v>285</v>
      </c>
      <c r="E9" s="213" t="s">
        <v>3070</v>
      </c>
      <c r="F9" s="212"/>
      <c r="G9" s="209" t="s">
        <v>1991</v>
      </c>
      <c r="H9" s="211">
        <v>32.25</v>
      </c>
      <c r="I9" s="211"/>
      <c r="J9" s="210">
        <v>153</v>
      </c>
      <c r="K9" s="210"/>
      <c r="L9" s="209" t="s">
        <v>5126</v>
      </c>
      <c r="M9" s="208" t="str">
        <f t="shared" ref="M9:M72" si="0">IF(N9="","",H9-($M$7*H9))</f>
        <v/>
      </c>
      <c r="N9" s="207"/>
    </row>
    <row r="10" spans="1:14" ht="15.75" x14ac:dyDescent="0.25">
      <c r="A10" s="201" t="s">
        <v>5125</v>
      </c>
      <c r="B10" s="206" t="s">
        <v>5122</v>
      </c>
      <c r="C10" s="206" t="s">
        <v>5121</v>
      </c>
      <c r="D10" s="206" t="s">
        <v>634</v>
      </c>
      <c r="E10" s="206" t="s">
        <v>3687</v>
      </c>
      <c r="F10" s="202"/>
      <c r="G10" s="203" t="s">
        <v>286</v>
      </c>
      <c r="H10" s="205">
        <v>188.3</v>
      </c>
      <c r="I10" s="205">
        <v>1.5</v>
      </c>
      <c r="J10" s="204">
        <v>39</v>
      </c>
      <c r="K10" s="204"/>
      <c r="L10" s="203" t="s">
        <v>5124</v>
      </c>
      <c r="M10" s="195" t="str">
        <f t="shared" si="0"/>
        <v/>
      </c>
      <c r="N10" s="194"/>
    </row>
    <row r="11" spans="1:14" ht="15.75" x14ac:dyDescent="0.25">
      <c r="A11" s="201" t="s">
        <v>5123</v>
      </c>
      <c r="B11" s="206" t="s">
        <v>5122</v>
      </c>
      <c r="C11" s="206" t="s">
        <v>5121</v>
      </c>
      <c r="D11" s="206" t="s">
        <v>634</v>
      </c>
      <c r="E11" s="206" t="s">
        <v>4892</v>
      </c>
      <c r="F11" s="202"/>
      <c r="G11" s="203" t="s">
        <v>286</v>
      </c>
      <c r="H11" s="205">
        <v>169.95</v>
      </c>
      <c r="I11" s="205">
        <v>1.5</v>
      </c>
      <c r="J11" s="204">
        <v>67</v>
      </c>
      <c r="K11" s="204"/>
      <c r="L11" s="203" t="s">
        <v>5120</v>
      </c>
      <c r="M11" s="195" t="str">
        <f t="shared" si="0"/>
        <v/>
      </c>
      <c r="N11" s="194"/>
    </row>
    <row r="12" spans="1:14" x14ac:dyDescent="0.25">
      <c r="A12" s="201" t="s">
        <v>5119</v>
      </c>
      <c r="B12" s="206" t="s">
        <v>2887</v>
      </c>
      <c r="C12" s="206" t="s">
        <v>5108</v>
      </c>
      <c r="D12" s="206" t="s">
        <v>634</v>
      </c>
      <c r="E12" s="206" t="s">
        <v>3687</v>
      </c>
      <c r="F12" s="200"/>
      <c r="G12" s="203" t="s">
        <v>1991</v>
      </c>
      <c r="H12" s="205">
        <v>188.3</v>
      </c>
      <c r="I12" s="205"/>
      <c r="J12" s="204">
        <v>432</v>
      </c>
      <c r="K12" s="204"/>
      <c r="L12" s="203" t="s">
        <v>5118</v>
      </c>
      <c r="M12" s="195" t="str">
        <f t="shared" si="0"/>
        <v/>
      </c>
      <c r="N12" s="194"/>
    </row>
    <row r="13" spans="1:14" x14ac:dyDescent="0.25">
      <c r="A13" s="201" t="s">
        <v>5117</v>
      </c>
      <c r="B13" s="206" t="s">
        <v>2887</v>
      </c>
      <c r="C13" s="206" t="s">
        <v>5108</v>
      </c>
      <c r="D13" s="206" t="s">
        <v>634</v>
      </c>
      <c r="E13" s="206" t="s">
        <v>4892</v>
      </c>
      <c r="F13" s="200"/>
      <c r="G13" s="203" t="s">
        <v>1991</v>
      </c>
      <c r="H13" s="205">
        <v>169.95</v>
      </c>
      <c r="I13" s="205"/>
      <c r="J13" s="204">
        <v>43</v>
      </c>
      <c r="K13" s="204"/>
      <c r="L13" s="203" t="s">
        <v>5116</v>
      </c>
      <c r="M13" s="195" t="str">
        <f t="shared" si="0"/>
        <v/>
      </c>
      <c r="N13" s="194"/>
    </row>
    <row r="14" spans="1:14" x14ac:dyDescent="0.25">
      <c r="A14" s="201" t="s">
        <v>5115</v>
      </c>
      <c r="B14" s="206" t="s">
        <v>2887</v>
      </c>
      <c r="C14" s="206" t="s">
        <v>5108</v>
      </c>
      <c r="D14" s="206" t="s">
        <v>634</v>
      </c>
      <c r="E14" s="206" t="s">
        <v>3415</v>
      </c>
      <c r="F14" s="200"/>
      <c r="G14" s="203" t="s">
        <v>1991</v>
      </c>
      <c r="H14" s="205">
        <v>168.5</v>
      </c>
      <c r="I14" s="205"/>
      <c r="J14" s="204">
        <v>38</v>
      </c>
      <c r="K14" s="204"/>
      <c r="L14" s="203" t="s">
        <v>5114</v>
      </c>
      <c r="M14" s="195" t="str">
        <f t="shared" si="0"/>
        <v/>
      </c>
      <c r="N14" s="194"/>
    </row>
    <row r="15" spans="1:14" x14ac:dyDescent="0.25">
      <c r="A15" s="201" t="s">
        <v>5113</v>
      </c>
      <c r="B15" s="206" t="s">
        <v>2887</v>
      </c>
      <c r="C15" s="206" t="s">
        <v>5108</v>
      </c>
      <c r="D15" s="206" t="s">
        <v>634</v>
      </c>
      <c r="E15" s="206" t="s">
        <v>3412</v>
      </c>
      <c r="F15" s="200"/>
      <c r="G15" s="203" t="s">
        <v>1991</v>
      </c>
      <c r="H15" s="205">
        <v>145.44999999999999</v>
      </c>
      <c r="I15" s="205"/>
      <c r="J15" s="204">
        <v>4</v>
      </c>
      <c r="K15" s="204"/>
      <c r="L15" s="203" t="s">
        <v>5112</v>
      </c>
      <c r="M15" s="195" t="str">
        <f t="shared" si="0"/>
        <v/>
      </c>
      <c r="N15" s="194"/>
    </row>
    <row r="16" spans="1:14" x14ac:dyDescent="0.25">
      <c r="A16" s="201" t="s">
        <v>5111</v>
      </c>
      <c r="B16" s="206" t="s">
        <v>2887</v>
      </c>
      <c r="C16" s="206" t="s">
        <v>5108</v>
      </c>
      <c r="D16" s="206" t="s">
        <v>634</v>
      </c>
      <c r="E16" s="206" t="s">
        <v>3084</v>
      </c>
      <c r="F16" s="200"/>
      <c r="G16" s="203" t="s">
        <v>1991</v>
      </c>
      <c r="H16" s="205">
        <v>107.3</v>
      </c>
      <c r="I16" s="205"/>
      <c r="J16" s="204">
        <v>42</v>
      </c>
      <c r="K16" s="204"/>
      <c r="L16" s="203" t="s">
        <v>5110</v>
      </c>
      <c r="M16" s="195" t="str">
        <f t="shared" si="0"/>
        <v/>
      </c>
      <c r="N16" s="194"/>
    </row>
    <row r="17" spans="1:14" x14ac:dyDescent="0.25">
      <c r="A17" s="201" t="s">
        <v>5109</v>
      </c>
      <c r="B17" s="206" t="s">
        <v>2887</v>
      </c>
      <c r="C17" s="206" t="s">
        <v>5108</v>
      </c>
      <c r="D17" s="206" t="s">
        <v>634</v>
      </c>
      <c r="E17" s="206" t="s">
        <v>2931</v>
      </c>
      <c r="F17" s="200"/>
      <c r="G17" s="203" t="s">
        <v>1991</v>
      </c>
      <c r="H17" s="205">
        <v>100.85</v>
      </c>
      <c r="I17" s="205"/>
      <c r="J17" s="204">
        <v>120</v>
      </c>
      <c r="K17" s="204"/>
      <c r="L17" s="203" t="s">
        <v>5107</v>
      </c>
      <c r="M17" s="195" t="str">
        <f t="shared" si="0"/>
        <v/>
      </c>
      <c r="N17" s="194"/>
    </row>
    <row r="18" spans="1:14" ht="15.75" x14ac:dyDescent="0.25">
      <c r="A18" s="201" t="s">
        <v>5106</v>
      </c>
      <c r="B18" s="206" t="s">
        <v>5097</v>
      </c>
      <c r="C18" s="206" t="s">
        <v>5096</v>
      </c>
      <c r="D18" s="206" t="s">
        <v>634</v>
      </c>
      <c r="E18" s="206" t="s">
        <v>4362</v>
      </c>
      <c r="F18" s="202"/>
      <c r="G18" s="203" t="s">
        <v>286</v>
      </c>
      <c r="H18" s="205">
        <v>233.65</v>
      </c>
      <c r="I18" s="205"/>
      <c r="J18" s="204">
        <v>3</v>
      </c>
      <c r="K18" s="204"/>
      <c r="L18" s="203" t="s">
        <v>5105</v>
      </c>
      <c r="M18" s="195" t="str">
        <f t="shared" si="0"/>
        <v/>
      </c>
      <c r="N18" s="194"/>
    </row>
    <row r="19" spans="1:14" x14ac:dyDescent="0.25">
      <c r="A19" s="201" t="s">
        <v>5104</v>
      </c>
      <c r="B19" s="206" t="s">
        <v>5097</v>
      </c>
      <c r="C19" s="206" t="s">
        <v>5096</v>
      </c>
      <c r="D19" s="206" t="s">
        <v>634</v>
      </c>
      <c r="E19" s="206" t="s">
        <v>3418</v>
      </c>
      <c r="F19" s="200"/>
      <c r="G19" s="203" t="s">
        <v>286</v>
      </c>
      <c r="H19" s="205">
        <v>209.05</v>
      </c>
      <c r="I19" s="205"/>
      <c r="J19" s="204">
        <v>6</v>
      </c>
      <c r="K19" s="204"/>
      <c r="L19" s="203" t="s">
        <v>5103</v>
      </c>
      <c r="M19" s="195" t="str">
        <f t="shared" si="0"/>
        <v/>
      </c>
      <c r="N19" s="194"/>
    </row>
    <row r="20" spans="1:14" x14ac:dyDescent="0.25">
      <c r="A20" s="201" t="s">
        <v>5102</v>
      </c>
      <c r="B20" s="206" t="s">
        <v>5097</v>
      </c>
      <c r="C20" s="206" t="s">
        <v>5096</v>
      </c>
      <c r="D20" s="206" t="s">
        <v>634</v>
      </c>
      <c r="E20" s="206" t="s">
        <v>3687</v>
      </c>
      <c r="F20" s="200"/>
      <c r="G20" s="203" t="s">
        <v>286</v>
      </c>
      <c r="H20" s="205">
        <v>188.3</v>
      </c>
      <c r="I20" s="205"/>
      <c r="J20" s="204">
        <v>4</v>
      </c>
      <c r="K20" s="204"/>
      <c r="L20" s="203" t="s">
        <v>5101</v>
      </c>
      <c r="M20" s="195" t="str">
        <f t="shared" si="0"/>
        <v/>
      </c>
      <c r="N20" s="194"/>
    </row>
    <row r="21" spans="1:14" ht="15.75" x14ac:dyDescent="0.25">
      <c r="A21" s="201" t="s">
        <v>5100</v>
      </c>
      <c r="B21" s="206" t="s">
        <v>5097</v>
      </c>
      <c r="C21" s="206" t="s">
        <v>5096</v>
      </c>
      <c r="D21" s="206" t="s">
        <v>634</v>
      </c>
      <c r="E21" s="206" t="s">
        <v>4892</v>
      </c>
      <c r="F21" s="202"/>
      <c r="G21" s="203" t="s">
        <v>286</v>
      </c>
      <c r="H21" s="205">
        <v>169.95</v>
      </c>
      <c r="I21" s="205"/>
      <c r="J21" s="204">
        <v>1</v>
      </c>
      <c r="K21" s="204"/>
      <c r="L21" s="203" t="s">
        <v>5099</v>
      </c>
      <c r="M21" s="195" t="str">
        <f t="shared" si="0"/>
        <v/>
      </c>
      <c r="N21" s="194"/>
    </row>
    <row r="22" spans="1:14" ht="15.75" x14ac:dyDescent="0.25">
      <c r="A22" s="201" t="s">
        <v>5098</v>
      </c>
      <c r="B22" s="206" t="s">
        <v>5097</v>
      </c>
      <c r="C22" s="206" t="s">
        <v>5096</v>
      </c>
      <c r="D22" s="206" t="s">
        <v>634</v>
      </c>
      <c r="E22" s="206" t="s">
        <v>3684</v>
      </c>
      <c r="F22" s="202"/>
      <c r="G22" s="203" t="s">
        <v>286</v>
      </c>
      <c r="H22" s="205">
        <v>144.19999999999999</v>
      </c>
      <c r="I22" s="205"/>
      <c r="J22" s="204">
        <v>1</v>
      </c>
      <c r="K22" s="204"/>
      <c r="L22" s="203" t="s">
        <v>5095</v>
      </c>
      <c r="M22" s="195" t="str">
        <f t="shared" si="0"/>
        <v/>
      </c>
      <c r="N22" s="194"/>
    </row>
    <row r="23" spans="1:14" ht="15.75" x14ac:dyDescent="0.25">
      <c r="A23" s="201" t="s">
        <v>5094</v>
      </c>
      <c r="B23" s="206" t="s">
        <v>64</v>
      </c>
      <c r="C23" s="206" t="s">
        <v>5068</v>
      </c>
      <c r="D23" s="206" t="s">
        <v>285</v>
      </c>
      <c r="E23" s="206" t="s">
        <v>2982</v>
      </c>
      <c r="F23" s="202"/>
      <c r="G23" s="203" t="s">
        <v>687</v>
      </c>
      <c r="H23" s="205">
        <v>162</v>
      </c>
      <c r="I23" s="205"/>
      <c r="J23" s="204">
        <v>1</v>
      </c>
      <c r="K23" s="204"/>
      <c r="L23" s="203" t="s">
        <v>5093</v>
      </c>
      <c r="M23" s="195" t="str">
        <f t="shared" si="0"/>
        <v/>
      </c>
      <c r="N23" s="194"/>
    </row>
    <row r="24" spans="1:14" x14ac:dyDescent="0.25">
      <c r="A24" s="201" t="s">
        <v>5092</v>
      </c>
      <c r="B24" s="206" t="s">
        <v>64</v>
      </c>
      <c r="C24" s="206" t="s">
        <v>5068</v>
      </c>
      <c r="D24" s="206" t="s">
        <v>285</v>
      </c>
      <c r="E24" s="206" t="s">
        <v>2935</v>
      </c>
      <c r="F24" s="200"/>
      <c r="G24" s="203" t="s">
        <v>687</v>
      </c>
      <c r="H24" s="205">
        <v>114.3</v>
      </c>
      <c r="I24" s="205"/>
      <c r="J24" s="204">
        <v>49</v>
      </c>
      <c r="K24" s="204"/>
      <c r="L24" s="203" t="s">
        <v>5091</v>
      </c>
      <c r="M24" s="195" t="str">
        <f t="shared" si="0"/>
        <v/>
      </c>
      <c r="N24" s="194"/>
    </row>
    <row r="25" spans="1:14" x14ac:dyDescent="0.25">
      <c r="A25" s="201" t="s">
        <v>5090</v>
      </c>
      <c r="B25" s="206" t="s">
        <v>64</v>
      </c>
      <c r="C25" s="206" t="s">
        <v>5068</v>
      </c>
      <c r="D25" s="206" t="s">
        <v>285</v>
      </c>
      <c r="E25" s="206" t="s">
        <v>2944</v>
      </c>
      <c r="F25" s="200"/>
      <c r="G25" s="203" t="s">
        <v>687</v>
      </c>
      <c r="H25" s="205">
        <v>92.8</v>
      </c>
      <c r="I25" s="205"/>
      <c r="J25" s="204">
        <v>14</v>
      </c>
      <c r="K25" s="204"/>
      <c r="L25" s="203" t="s">
        <v>5089</v>
      </c>
      <c r="M25" s="195" t="str">
        <f t="shared" si="0"/>
        <v/>
      </c>
      <c r="N25" s="194"/>
    </row>
    <row r="26" spans="1:14" x14ac:dyDescent="0.25">
      <c r="A26" s="201" t="s">
        <v>5088</v>
      </c>
      <c r="B26" s="206" t="s">
        <v>64</v>
      </c>
      <c r="C26" s="206" t="s">
        <v>5068</v>
      </c>
      <c r="D26" s="206" t="s">
        <v>285</v>
      </c>
      <c r="E26" s="206" t="s">
        <v>2931</v>
      </c>
      <c r="F26" s="200"/>
      <c r="G26" s="203" t="s">
        <v>687</v>
      </c>
      <c r="H26" s="205">
        <v>71.150000000000006</v>
      </c>
      <c r="I26" s="205"/>
      <c r="J26" s="204">
        <v>86</v>
      </c>
      <c r="K26" s="204"/>
      <c r="L26" s="203" t="s">
        <v>5087</v>
      </c>
      <c r="M26" s="195" t="str">
        <f t="shared" si="0"/>
        <v/>
      </c>
      <c r="N26" s="194"/>
    </row>
    <row r="27" spans="1:14" x14ac:dyDescent="0.25">
      <c r="A27" s="201" t="s">
        <v>5086</v>
      </c>
      <c r="B27" s="206" t="s">
        <v>64</v>
      </c>
      <c r="C27" s="206" t="s">
        <v>5068</v>
      </c>
      <c r="D27" s="206" t="s">
        <v>285</v>
      </c>
      <c r="E27" s="206" t="s">
        <v>2954</v>
      </c>
      <c r="F27" s="200"/>
      <c r="G27" s="203" t="s">
        <v>687</v>
      </c>
      <c r="H27" s="205">
        <v>47.15</v>
      </c>
      <c r="I27" s="205"/>
      <c r="J27" s="204">
        <v>109</v>
      </c>
      <c r="K27" s="204"/>
      <c r="L27" s="203" t="s">
        <v>5085</v>
      </c>
      <c r="M27" s="195" t="str">
        <f t="shared" si="0"/>
        <v/>
      </c>
      <c r="N27" s="194"/>
    </row>
    <row r="28" spans="1:14" x14ac:dyDescent="0.25">
      <c r="A28" s="201" t="s">
        <v>5084</v>
      </c>
      <c r="B28" s="206" t="s">
        <v>64</v>
      </c>
      <c r="C28" s="206" t="s">
        <v>5068</v>
      </c>
      <c r="D28" s="206" t="s">
        <v>3592</v>
      </c>
      <c r="E28" s="206" t="s">
        <v>2954</v>
      </c>
      <c r="F28" s="200"/>
      <c r="G28" s="203" t="s">
        <v>687</v>
      </c>
      <c r="H28" s="205">
        <v>42</v>
      </c>
      <c r="I28" s="205"/>
      <c r="J28" s="204">
        <v>500</v>
      </c>
      <c r="K28" s="204"/>
      <c r="L28" s="203" t="s">
        <v>5083</v>
      </c>
      <c r="M28" s="195" t="str">
        <f t="shared" si="0"/>
        <v/>
      </c>
      <c r="N28" s="194"/>
    </row>
    <row r="29" spans="1:14" x14ac:dyDescent="0.25">
      <c r="A29" s="201" t="s">
        <v>5082</v>
      </c>
      <c r="B29" s="206" t="s">
        <v>64</v>
      </c>
      <c r="C29" s="206" t="s">
        <v>5068</v>
      </c>
      <c r="D29" s="206" t="s">
        <v>3592</v>
      </c>
      <c r="E29" s="206" t="s">
        <v>3100</v>
      </c>
      <c r="F29" s="200" t="s">
        <v>3000</v>
      </c>
      <c r="G29" s="203" t="s">
        <v>687</v>
      </c>
      <c r="H29" s="205">
        <v>25.85</v>
      </c>
      <c r="I29" s="205"/>
      <c r="J29" s="204">
        <v>237</v>
      </c>
      <c r="K29" s="204"/>
      <c r="L29" s="203" t="s">
        <v>5081</v>
      </c>
      <c r="M29" s="195" t="str">
        <f t="shared" si="0"/>
        <v/>
      </c>
      <c r="N29" s="194"/>
    </row>
    <row r="30" spans="1:14" x14ac:dyDescent="0.25">
      <c r="A30" s="201" t="s">
        <v>5080</v>
      </c>
      <c r="B30" s="206" t="s">
        <v>64</v>
      </c>
      <c r="C30" s="206" t="s">
        <v>5068</v>
      </c>
      <c r="D30" s="206" t="s">
        <v>634</v>
      </c>
      <c r="E30" s="206" t="s">
        <v>5079</v>
      </c>
      <c r="F30" s="200"/>
      <c r="G30" s="203" t="s">
        <v>687</v>
      </c>
      <c r="H30" s="205">
        <v>126.2</v>
      </c>
      <c r="I30" s="205"/>
      <c r="J30" s="204">
        <v>120</v>
      </c>
      <c r="K30" s="204"/>
      <c r="L30" s="203" t="s">
        <v>5078</v>
      </c>
      <c r="M30" s="195" t="str">
        <f t="shared" si="0"/>
        <v/>
      </c>
      <c r="N30" s="194"/>
    </row>
    <row r="31" spans="1:14" x14ac:dyDescent="0.25">
      <c r="A31" s="201" t="s">
        <v>5077</v>
      </c>
      <c r="B31" s="206" t="s">
        <v>64</v>
      </c>
      <c r="C31" s="206" t="s">
        <v>5068</v>
      </c>
      <c r="D31" s="206" t="s">
        <v>634</v>
      </c>
      <c r="E31" s="206" t="s">
        <v>4427</v>
      </c>
      <c r="F31" s="200"/>
      <c r="G31" s="203" t="s">
        <v>687</v>
      </c>
      <c r="H31" s="205">
        <v>96.1</v>
      </c>
      <c r="I31" s="205"/>
      <c r="J31" s="204">
        <v>264</v>
      </c>
      <c r="K31" s="204"/>
      <c r="L31" s="203" t="s">
        <v>5076</v>
      </c>
      <c r="M31" s="195" t="str">
        <f t="shared" si="0"/>
        <v/>
      </c>
      <c r="N31" s="194"/>
    </row>
    <row r="32" spans="1:14" x14ac:dyDescent="0.25">
      <c r="A32" s="201" t="s">
        <v>5075</v>
      </c>
      <c r="B32" s="206" t="s">
        <v>64</v>
      </c>
      <c r="C32" s="206" t="s">
        <v>5068</v>
      </c>
      <c r="D32" s="206" t="s">
        <v>634</v>
      </c>
      <c r="E32" s="206" t="s">
        <v>4222</v>
      </c>
      <c r="F32" s="200"/>
      <c r="G32" s="203" t="s">
        <v>687</v>
      </c>
      <c r="H32" s="205">
        <v>90.4</v>
      </c>
      <c r="I32" s="205"/>
      <c r="J32" s="204">
        <v>289</v>
      </c>
      <c r="K32" s="204"/>
      <c r="L32" s="203" t="s">
        <v>5074</v>
      </c>
      <c r="M32" s="195" t="str">
        <f t="shared" si="0"/>
        <v/>
      </c>
      <c r="N32" s="194"/>
    </row>
    <row r="33" spans="1:14" x14ac:dyDescent="0.25">
      <c r="A33" s="201" t="s">
        <v>5073</v>
      </c>
      <c r="B33" s="206" t="s">
        <v>64</v>
      </c>
      <c r="C33" s="206" t="s">
        <v>5068</v>
      </c>
      <c r="D33" s="206" t="s">
        <v>634</v>
      </c>
      <c r="E33" s="206" t="s">
        <v>2931</v>
      </c>
      <c r="F33" s="200"/>
      <c r="G33" s="203" t="s">
        <v>687</v>
      </c>
      <c r="H33" s="205">
        <v>64.400000000000006</v>
      </c>
      <c r="I33" s="205"/>
      <c r="J33" s="204">
        <v>251</v>
      </c>
      <c r="K33" s="204"/>
      <c r="L33" s="203" t="s">
        <v>5072</v>
      </c>
      <c r="M33" s="195" t="str">
        <f t="shared" si="0"/>
        <v/>
      </c>
      <c r="N33" s="194"/>
    </row>
    <row r="34" spans="1:14" x14ac:dyDescent="0.25">
      <c r="A34" s="201" t="s">
        <v>5071</v>
      </c>
      <c r="B34" s="206" t="s">
        <v>64</v>
      </c>
      <c r="C34" s="206" t="s">
        <v>5068</v>
      </c>
      <c r="D34" s="206" t="s">
        <v>634</v>
      </c>
      <c r="E34" s="206" t="s">
        <v>2954</v>
      </c>
      <c r="F34" s="200"/>
      <c r="G34" s="203" t="s">
        <v>687</v>
      </c>
      <c r="H34" s="205">
        <v>42</v>
      </c>
      <c r="I34" s="205"/>
      <c r="J34" s="204">
        <v>324</v>
      </c>
      <c r="K34" s="204"/>
      <c r="L34" s="203" t="s">
        <v>5070</v>
      </c>
      <c r="M34" s="195" t="str">
        <f t="shared" si="0"/>
        <v/>
      </c>
      <c r="N34" s="194"/>
    </row>
    <row r="35" spans="1:14" x14ac:dyDescent="0.25">
      <c r="A35" s="201" t="s">
        <v>5069</v>
      </c>
      <c r="B35" s="206" t="s">
        <v>64</v>
      </c>
      <c r="C35" s="206" t="s">
        <v>5068</v>
      </c>
      <c r="D35" s="206" t="s">
        <v>634</v>
      </c>
      <c r="E35" s="206" t="s">
        <v>3100</v>
      </c>
      <c r="F35" s="200"/>
      <c r="G35" s="203" t="s">
        <v>687</v>
      </c>
      <c r="H35" s="205">
        <v>25.85</v>
      </c>
      <c r="I35" s="205"/>
      <c r="J35" s="204">
        <v>6</v>
      </c>
      <c r="K35" s="204"/>
      <c r="L35" s="203" t="s">
        <v>5067</v>
      </c>
      <c r="M35" s="195" t="str">
        <f t="shared" si="0"/>
        <v/>
      </c>
      <c r="N35" s="194"/>
    </row>
    <row r="36" spans="1:14" x14ac:dyDescent="0.25">
      <c r="A36" s="201" t="s">
        <v>5066</v>
      </c>
      <c r="B36" s="206" t="s">
        <v>67</v>
      </c>
      <c r="C36" s="206" t="s">
        <v>5061</v>
      </c>
      <c r="D36" s="206" t="s">
        <v>285</v>
      </c>
      <c r="E36" s="206" t="s">
        <v>2935</v>
      </c>
      <c r="F36" s="200"/>
      <c r="G36" s="203" t="s">
        <v>495</v>
      </c>
      <c r="H36" s="205">
        <v>107.7</v>
      </c>
      <c r="I36" s="205"/>
      <c r="J36" s="204">
        <v>10</v>
      </c>
      <c r="K36" s="204"/>
      <c r="L36" s="203" t="s">
        <v>5065</v>
      </c>
      <c r="M36" s="195" t="str">
        <f t="shared" si="0"/>
        <v/>
      </c>
      <c r="N36" s="194"/>
    </row>
    <row r="37" spans="1:14" x14ac:dyDescent="0.25">
      <c r="A37" s="201" t="s">
        <v>5064</v>
      </c>
      <c r="B37" s="206" t="s">
        <v>67</v>
      </c>
      <c r="C37" s="206" t="s">
        <v>5061</v>
      </c>
      <c r="D37" s="206" t="s">
        <v>285</v>
      </c>
      <c r="E37" s="206" t="s">
        <v>2944</v>
      </c>
      <c r="F37" s="200"/>
      <c r="G37" s="203" t="s">
        <v>495</v>
      </c>
      <c r="H37" s="205">
        <v>86.75</v>
      </c>
      <c r="I37" s="205"/>
      <c r="J37" s="204">
        <v>72</v>
      </c>
      <c r="K37" s="204"/>
      <c r="L37" s="203" t="s">
        <v>5063</v>
      </c>
      <c r="M37" s="195" t="str">
        <f t="shared" si="0"/>
        <v/>
      </c>
      <c r="N37" s="194"/>
    </row>
    <row r="38" spans="1:14" x14ac:dyDescent="0.25">
      <c r="A38" s="201" t="s">
        <v>5062</v>
      </c>
      <c r="B38" s="206" t="s">
        <v>67</v>
      </c>
      <c r="C38" s="206" t="s">
        <v>5061</v>
      </c>
      <c r="D38" s="206" t="s">
        <v>285</v>
      </c>
      <c r="E38" s="206" t="s">
        <v>2931</v>
      </c>
      <c r="F38" s="200"/>
      <c r="G38" s="203" t="s">
        <v>495</v>
      </c>
      <c r="H38" s="205">
        <v>68.400000000000006</v>
      </c>
      <c r="I38" s="205"/>
      <c r="J38" s="204">
        <v>54</v>
      </c>
      <c r="K38" s="204"/>
      <c r="L38" s="203" t="s">
        <v>5060</v>
      </c>
      <c r="M38" s="195" t="str">
        <f t="shared" si="0"/>
        <v/>
      </c>
      <c r="N38" s="194"/>
    </row>
    <row r="39" spans="1:14" x14ac:dyDescent="0.25">
      <c r="A39" s="201" t="s">
        <v>5059</v>
      </c>
      <c r="B39" s="206" t="s">
        <v>2790</v>
      </c>
      <c r="C39" s="206" t="s">
        <v>5054</v>
      </c>
      <c r="D39" s="206" t="s">
        <v>285</v>
      </c>
      <c r="E39" s="206" t="s">
        <v>2938</v>
      </c>
      <c r="F39" s="200"/>
      <c r="G39" s="203" t="s">
        <v>373</v>
      </c>
      <c r="H39" s="205">
        <v>166.25</v>
      </c>
      <c r="I39" s="205">
        <v>2.75</v>
      </c>
      <c r="J39" s="204"/>
      <c r="K39" s="204">
        <v>2</v>
      </c>
      <c r="L39" s="203" t="s">
        <v>5058</v>
      </c>
      <c r="M39" s="195" t="str">
        <f t="shared" si="0"/>
        <v/>
      </c>
      <c r="N39" s="194"/>
    </row>
    <row r="40" spans="1:14" x14ac:dyDescent="0.25">
      <c r="A40" s="201" t="s">
        <v>5057</v>
      </c>
      <c r="B40" s="206" t="s">
        <v>2790</v>
      </c>
      <c r="C40" s="206" t="s">
        <v>5054</v>
      </c>
      <c r="D40" s="206" t="s">
        <v>285</v>
      </c>
      <c r="E40" s="206" t="s">
        <v>2935</v>
      </c>
      <c r="F40" s="200"/>
      <c r="G40" s="203" t="s">
        <v>373</v>
      </c>
      <c r="H40" s="205">
        <v>134.1</v>
      </c>
      <c r="I40" s="205">
        <v>2.75</v>
      </c>
      <c r="J40" s="204">
        <v>4</v>
      </c>
      <c r="K40" s="204"/>
      <c r="L40" s="203" t="s">
        <v>5056</v>
      </c>
      <c r="M40" s="195" t="str">
        <f t="shared" si="0"/>
        <v/>
      </c>
      <c r="N40" s="194"/>
    </row>
    <row r="41" spans="1:14" x14ac:dyDescent="0.25">
      <c r="A41" s="201" t="s">
        <v>5055</v>
      </c>
      <c r="B41" s="206" t="s">
        <v>2790</v>
      </c>
      <c r="C41" s="206" t="s">
        <v>5054</v>
      </c>
      <c r="D41" s="206" t="s">
        <v>285</v>
      </c>
      <c r="E41" s="206" t="s">
        <v>2944</v>
      </c>
      <c r="F41" s="200"/>
      <c r="G41" s="203" t="s">
        <v>373</v>
      </c>
      <c r="H41" s="205">
        <v>109.2</v>
      </c>
      <c r="I41" s="205">
        <v>2.75</v>
      </c>
      <c r="J41" s="204"/>
      <c r="K41" s="204">
        <v>19</v>
      </c>
      <c r="L41" s="203" t="s">
        <v>5053</v>
      </c>
      <c r="M41" s="195" t="str">
        <f t="shared" si="0"/>
        <v/>
      </c>
      <c r="N41" s="194"/>
    </row>
    <row r="42" spans="1:14" x14ac:dyDescent="0.25">
      <c r="A42" s="201" t="s">
        <v>5052</v>
      </c>
      <c r="B42" s="206" t="s">
        <v>5051</v>
      </c>
      <c r="C42" s="206" t="s">
        <v>5050</v>
      </c>
      <c r="D42" s="206" t="s">
        <v>634</v>
      </c>
      <c r="E42" s="206" t="s">
        <v>3070</v>
      </c>
      <c r="F42" s="200"/>
      <c r="G42" s="203" t="s">
        <v>373</v>
      </c>
      <c r="H42" s="205">
        <v>32.450000000000003</v>
      </c>
      <c r="I42" s="205"/>
      <c r="J42" s="204">
        <v>298</v>
      </c>
      <c r="K42" s="204"/>
      <c r="L42" s="203" t="s">
        <v>5049</v>
      </c>
      <c r="M42" s="195" t="str">
        <f t="shared" si="0"/>
        <v/>
      </c>
      <c r="N42" s="194"/>
    </row>
    <row r="43" spans="1:14" x14ac:dyDescent="0.25">
      <c r="A43" s="201" t="s">
        <v>5048</v>
      </c>
      <c r="B43" s="206" t="s">
        <v>76</v>
      </c>
      <c r="C43" s="206" t="s">
        <v>5047</v>
      </c>
      <c r="D43" s="206" t="s">
        <v>285</v>
      </c>
      <c r="E43" s="206" t="s">
        <v>2982</v>
      </c>
      <c r="F43" s="200"/>
      <c r="G43" s="203" t="s">
        <v>286</v>
      </c>
      <c r="H43" s="205">
        <v>186.7</v>
      </c>
      <c r="I43" s="205">
        <v>2</v>
      </c>
      <c r="J43" s="204">
        <v>1</v>
      </c>
      <c r="K43" s="204"/>
      <c r="L43" s="203" t="s">
        <v>5046</v>
      </c>
      <c r="M43" s="195" t="str">
        <f t="shared" si="0"/>
        <v/>
      </c>
      <c r="N43" s="194"/>
    </row>
    <row r="44" spans="1:14" x14ac:dyDescent="0.25">
      <c r="A44" s="201" t="s">
        <v>5045</v>
      </c>
      <c r="B44" s="206" t="s">
        <v>72</v>
      </c>
      <c r="C44" s="206" t="s">
        <v>5033</v>
      </c>
      <c r="D44" s="206" t="s">
        <v>285</v>
      </c>
      <c r="E44" s="206" t="s">
        <v>3229</v>
      </c>
      <c r="F44" s="200"/>
      <c r="G44" s="203" t="s">
        <v>286</v>
      </c>
      <c r="H44" s="205">
        <v>238.5</v>
      </c>
      <c r="I44" s="205"/>
      <c r="J44" s="204">
        <v>13</v>
      </c>
      <c r="K44" s="204"/>
      <c r="L44" s="203" t="s">
        <v>5044</v>
      </c>
      <c r="M44" s="195" t="str">
        <f t="shared" si="0"/>
        <v/>
      </c>
      <c r="N44" s="194"/>
    </row>
    <row r="45" spans="1:14" x14ac:dyDescent="0.25">
      <c r="A45" s="201" t="s">
        <v>5043</v>
      </c>
      <c r="B45" s="206" t="s">
        <v>72</v>
      </c>
      <c r="C45" s="206" t="s">
        <v>5033</v>
      </c>
      <c r="D45" s="206" t="s">
        <v>285</v>
      </c>
      <c r="E45" s="206" t="s">
        <v>5003</v>
      </c>
      <c r="F45" s="200"/>
      <c r="G45" s="203" t="s">
        <v>286</v>
      </c>
      <c r="H45" s="205">
        <v>221.45</v>
      </c>
      <c r="I45" s="205"/>
      <c r="J45" s="204">
        <v>64</v>
      </c>
      <c r="K45" s="204"/>
      <c r="L45" s="203" t="s">
        <v>5042</v>
      </c>
      <c r="M45" s="195" t="str">
        <f t="shared" si="0"/>
        <v/>
      </c>
      <c r="N45" s="194"/>
    </row>
    <row r="46" spans="1:14" x14ac:dyDescent="0.25">
      <c r="A46" s="201" t="s">
        <v>5041</v>
      </c>
      <c r="B46" s="206" t="s">
        <v>72</v>
      </c>
      <c r="C46" s="206" t="s">
        <v>5033</v>
      </c>
      <c r="D46" s="206" t="s">
        <v>285</v>
      </c>
      <c r="E46" s="206" t="s">
        <v>5040</v>
      </c>
      <c r="F46" s="200"/>
      <c r="G46" s="203" t="s">
        <v>286</v>
      </c>
      <c r="H46" s="205">
        <v>206</v>
      </c>
      <c r="I46" s="205"/>
      <c r="J46" s="204">
        <v>53</v>
      </c>
      <c r="K46" s="204"/>
      <c r="L46" s="203" t="s">
        <v>5039</v>
      </c>
      <c r="M46" s="195" t="str">
        <f t="shared" si="0"/>
        <v/>
      </c>
      <c r="N46" s="194"/>
    </row>
    <row r="47" spans="1:14" x14ac:dyDescent="0.25">
      <c r="A47" s="201" t="s">
        <v>5038</v>
      </c>
      <c r="B47" s="206" t="s">
        <v>72</v>
      </c>
      <c r="C47" s="206" t="s">
        <v>5033</v>
      </c>
      <c r="D47" s="206" t="s">
        <v>285</v>
      </c>
      <c r="E47" s="206" t="s">
        <v>2982</v>
      </c>
      <c r="F47" s="200"/>
      <c r="G47" s="203" t="s">
        <v>286</v>
      </c>
      <c r="H47" s="205">
        <v>175</v>
      </c>
      <c r="I47" s="205"/>
      <c r="J47" s="204">
        <v>5</v>
      </c>
      <c r="K47" s="204"/>
      <c r="L47" s="203" t="s">
        <v>5037</v>
      </c>
      <c r="M47" s="195" t="str">
        <f t="shared" si="0"/>
        <v/>
      </c>
      <c r="N47" s="194"/>
    </row>
    <row r="48" spans="1:14" x14ac:dyDescent="0.25">
      <c r="A48" s="201" t="s">
        <v>5036</v>
      </c>
      <c r="B48" s="206" t="s">
        <v>72</v>
      </c>
      <c r="C48" s="206" t="s">
        <v>5033</v>
      </c>
      <c r="D48" s="206" t="s">
        <v>285</v>
      </c>
      <c r="E48" s="206" t="s">
        <v>3715</v>
      </c>
      <c r="F48" s="200"/>
      <c r="G48" s="203" t="s">
        <v>286</v>
      </c>
      <c r="H48" s="205">
        <v>160</v>
      </c>
      <c r="I48" s="205"/>
      <c r="J48" s="204">
        <v>22</v>
      </c>
      <c r="K48" s="204"/>
      <c r="L48" s="203" t="s">
        <v>5035</v>
      </c>
      <c r="M48" s="195" t="str">
        <f t="shared" si="0"/>
        <v/>
      </c>
      <c r="N48" s="194"/>
    </row>
    <row r="49" spans="1:14" x14ac:dyDescent="0.25">
      <c r="A49" s="201" t="s">
        <v>5034</v>
      </c>
      <c r="B49" s="206" t="s">
        <v>72</v>
      </c>
      <c r="C49" s="206" t="s">
        <v>5033</v>
      </c>
      <c r="D49" s="206" t="s">
        <v>285</v>
      </c>
      <c r="E49" s="206" t="s">
        <v>3070</v>
      </c>
      <c r="F49" s="200"/>
      <c r="G49" s="203" t="s">
        <v>286</v>
      </c>
      <c r="H49" s="205">
        <v>34.9</v>
      </c>
      <c r="I49" s="205"/>
      <c r="J49" s="204">
        <v>395</v>
      </c>
      <c r="K49" s="204"/>
      <c r="L49" s="203" t="s">
        <v>5032</v>
      </c>
      <c r="M49" s="195" t="str">
        <f t="shared" si="0"/>
        <v/>
      </c>
      <c r="N49" s="194"/>
    </row>
    <row r="50" spans="1:14" x14ac:dyDescent="0.25">
      <c r="A50" s="201" t="s">
        <v>5031</v>
      </c>
      <c r="B50" s="206" t="s">
        <v>5026</v>
      </c>
      <c r="C50" s="206" t="s">
        <v>5025</v>
      </c>
      <c r="D50" s="206" t="s">
        <v>285</v>
      </c>
      <c r="E50" s="206" t="s">
        <v>2938</v>
      </c>
      <c r="F50" s="200"/>
      <c r="G50" s="203" t="s">
        <v>1991</v>
      </c>
      <c r="H50" s="205">
        <v>154.4</v>
      </c>
      <c r="I50" s="205">
        <v>2.75</v>
      </c>
      <c r="J50" s="204">
        <v>1</v>
      </c>
      <c r="K50" s="204"/>
      <c r="L50" s="203" t="s">
        <v>5030</v>
      </c>
      <c r="M50" s="195" t="str">
        <f t="shared" si="0"/>
        <v/>
      </c>
      <c r="N50" s="194"/>
    </row>
    <row r="51" spans="1:14" x14ac:dyDescent="0.25">
      <c r="A51" s="201" t="s">
        <v>5029</v>
      </c>
      <c r="B51" s="206" t="s">
        <v>5026</v>
      </c>
      <c r="C51" s="206" t="s">
        <v>5025</v>
      </c>
      <c r="D51" s="206" t="s">
        <v>285</v>
      </c>
      <c r="E51" s="206" t="s">
        <v>2935</v>
      </c>
      <c r="F51" s="200"/>
      <c r="G51" s="203" t="s">
        <v>1991</v>
      </c>
      <c r="H51" s="205">
        <v>132.05000000000001</v>
      </c>
      <c r="I51" s="205">
        <v>2.75</v>
      </c>
      <c r="J51" s="204">
        <v>15</v>
      </c>
      <c r="K51" s="204"/>
      <c r="L51" s="203" t="s">
        <v>5028</v>
      </c>
      <c r="M51" s="195" t="str">
        <f t="shared" si="0"/>
        <v/>
      </c>
      <c r="N51" s="194"/>
    </row>
    <row r="52" spans="1:14" ht="15.75" x14ac:dyDescent="0.25">
      <c r="A52" s="201" t="s">
        <v>5027</v>
      </c>
      <c r="B52" s="206" t="s">
        <v>5026</v>
      </c>
      <c r="C52" s="206" t="s">
        <v>5025</v>
      </c>
      <c r="D52" s="206" t="s">
        <v>285</v>
      </c>
      <c r="E52" s="206" t="s">
        <v>2944</v>
      </c>
      <c r="F52" s="202"/>
      <c r="G52" s="203" t="s">
        <v>1991</v>
      </c>
      <c r="H52" s="205">
        <v>115</v>
      </c>
      <c r="I52" s="205">
        <v>2.75</v>
      </c>
      <c r="J52" s="204">
        <v>4</v>
      </c>
      <c r="K52" s="204"/>
      <c r="L52" s="203" t="s">
        <v>5024</v>
      </c>
      <c r="M52" s="195" t="str">
        <f t="shared" si="0"/>
        <v/>
      </c>
      <c r="N52" s="194"/>
    </row>
    <row r="53" spans="1:14" x14ac:dyDescent="0.25">
      <c r="A53" s="201" t="s">
        <v>5023</v>
      </c>
      <c r="B53" s="206" t="s">
        <v>5020</v>
      </c>
      <c r="C53" s="206" t="s">
        <v>5019</v>
      </c>
      <c r="D53" s="206" t="s">
        <v>634</v>
      </c>
      <c r="E53" s="206" t="s">
        <v>4892</v>
      </c>
      <c r="F53" s="200"/>
      <c r="G53" s="203" t="s">
        <v>286</v>
      </c>
      <c r="H53" s="205">
        <v>131.35</v>
      </c>
      <c r="I53" s="205"/>
      <c r="J53" s="204">
        <v>2</v>
      </c>
      <c r="K53" s="204"/>
      <c r="L53" s="203" t="s">
        <v>5022</v>
      </c>
      <c r="M53" s="195" t="str">
        <f t="shared" si="0"/>
        <v/>
      </c>
      <c r="N53" s="194"/>
    </row>
    <row r="54" spans="1:14" x14ac:dyDescent="0.25">
      <c r="A54" s="201" t="s">
        <v>5021</v>
      </c>
      <c r="B54" s="206" t="s">
        <v>5020</v>
      </c>
      <c r="C54" s="206" t="s">
        <v>5019</v>
      </c>
      <c r="D54" s="206" t="s">
        <v>634</v>
      </c>
      <c r="E54" s="206" t="s">
        <v>3684</v>
      </c>
      <c r="F54" s="200"/>
      <c r="G54" s="203" t="s">
        <v>286</v>
      </c>
      <c r="H54" s="205">
        <v>125.95</v>
      </c>
      <c r="I54" s="205"/>
      <c r="J54" s="204">
        <v>24</v>
      </c>
      <c r="K54" s="204"/>
      <c r="L54" s="203" t="s">
        <v>5018</v>
      </c>
      <c r="M54" s="195" t="str">
        <f t="shared" si="0"/>
        <v/>
      </c>
      <c r="N54" s="194"/>
    </row>
    <row r="55" spans="1:14" x14ac:dyDescent="0.25">
      <c r="A55" s="201" t="s">
        <v>5017</v>
      </c>
      <c r="B55" s="206" t="s">
        <v>83</v>
      </c>
      <c r="C55" s="206" t="s">
        <v>5016</v>
      </c>
      <c r="D55" s="206" t="s">
        <v>285</v>
      </c>
      <c r="E55" s="206" t="s">
        <v>2935</v>
      </c>
      <c r="F55" s="200"/>
      <c r="G55" s="203" t="s">
        <v>373</v>
      </c>
      <c r="H55" s="205">
        <v>105.7</v>
      </c>
      <c r="I55" s="205">
        <v>1</v>
      </c>
      <c r="J55" s="204">
        <v>62</v>
      </c>
      <c r="K55" s="204"/>
      <c r="L55" s="203" t="s">
        <v>5015</v>
      </c>
      <c r="M55" s="195" t="str">
        <f t="shared" si="0"/>
        <v/>
      </c>
      <c r="N55" s="194"/>
    </row>
    <row r="56" spans="1:14" x14ac:dyDescent="0.25">
      <c r="A56" s="201" t="s">
        <v>5014</v>
      </c>
      <c r="B56" s="206" t="s">
        <v>2751</v>
      </c>
      <c r="C56" s="206" t="s">
        <v>5006</v>
      </c>
      <c r="D56" s="206" t="s">
        <v>634</v>
      </c>
      <c r="E56" s="206" t="s">
        <v>3409</v>
      </c>
      <c r="F56" s="200"/>
      <c r="G56" s="203" t="s">
        <v>286</v>
      </c>
      <c r="H56" s="205">
        <v>127.7</v>
      </c>
      <c r="I56" s="205"/>
      <c r="J56" s="204">
        <v>500</v>
      </c>
      <c r="K56" s="204"/>
      <c r="L56" s="203" t="s">
        <v>5013</v>
      </c>
      <c r="M56" s="195" t="str">
        <f t="shared" si="0"/>
        <v/>
      </c>
      <c r="N56" s="194"/>
    </row>
    <row r="57" spans="1:14" x14ac:dyDescent="0.25">
      <c r="A57" s="201" t="s">
        <v>5012</v>
      </c>
      <c r="B57" s="206" t="s">
        <v>2751</v>
      </c>
      <c r="C57" s="206" t="s">
        <v>5006</v>
      </c>
      <c r="D57" s="206" t="s">
        <v>634</v>
      </c>
      <c r="E57" s="206" t="s">
        <v>5011</v>
      </c>
      <c r="F57" s="200"/>
      <c r="G57" s="203" t="s">
        <v>286</v>
      </c>
      <c r="H57" s="205">
        <v>117.7</v>
      </c>
      <c r="I57" s="205"/>
      <c r="J57" s="204">
        <v>129</v>
      </c>
      <c r="K57" s="204"/>
      <c r="L57" s="203" t="s">
        <v>5010</v>
      </c>
      <c r="M57" s="195" t="str">
        <f t="shared" si="0"/>
        <v/>
      </c>
      <c r="N57" s="194"/>
    </row>
    <row r="58" spans="1:14" x14ac:dyDescent="0.25">
      <c r="A58" s="201" t="s">
        <v>5009</v>
      </c>
      <c r="B58" s="206" t="s">
        <v>2751</v>
      </c>
      <c r="C58" s="206" t="s">
        <v>5006</v>
      </c>
      <c r="D58" s="206" t="s">
        <v>634</v>
      </c>
      <c r="E58" s="206" t="s">
        <v>2931</v>
      </c>
      <c r="F58" s="200"/>
      <c r="G58" s="203" t="s">
        <v>286</v>
      </c>
      <c r="H58" s="205">
        <v>102.5</v>
      </c>
      <c r="I58" s="205"/>
      <c r="J58" s="204">
        <v>500</v>
      </c>
      <c r="K58" s="204"/>
      <c r="L58" s="203" t="s">
        <v>5008</v>
      </c>
      <c r="M58" s="195" t="str">
        <f t="shared" si="0"/>
        <v/>
      </c>
      <c r="N58" s="194"/>
    </row>
    <row r="59" spans="1:14" x14ac:dyDescent="0.25">
      <c r="A59" s="201" t="s">
        <v>5007</v>
      </c>
      <c r="B59" s="206" t="s">
        <v>2751</v>
      </c>
      <c r="C59" s="206" t="s">
        <v>5006</v>
      </c>
      <c r="D59" s="206" t="s">
        <v>634</v>
      </c>
      <c r="E59" s="206" t="s">
        <v>2954</v>
      </c>
      <c r="F59" s="200"/>
      <c r="G59" s="203" t="s">
        <v>286</v>
      </c>
      <c r="H59" s="205">
        <v>69.45</v>
      </c>
      <c r="I59" s="205"/>
      <c r="J59" s="204">
        <v>38</v>
      </c>
      <c r="K59" s="204"/>
      <c r="L59" s="203" t="s">
        <v>5005</v>
      </c>
      <c r="M59" s="195" t="str">
        <f t="shared" si="0"/>
        <v/>
      </c>
      <c r="N59" s="194"/>
    </row>
    <row r="60" spans="1:14" x14ac:dyDescent="0.25">
      <c r="A60" s="201" t="s">
        <v>5004</v>
      </c>
      <c r="B60" s="206" t="s">
        <v>4987</v>
      </c>
      <c r="C60" s="206" t="s">
        <v>4986</v>
      </c>
      <c r="D60" s="206" t="s">
        <v>285</v>
      </c>
      <c r="E60" s="206" t="s">
        <v>5003</v>
      </c>
      <c r="F60" s="200"/>
      <c r="G60" s="203" t="s">
        <v>286</v>
      </c>
      <c r="H60" s="205">
        <v>222</v>
      </c>
      <c r="I60" s="205"/>
      <c r="J60" s="204">
        <v>2</v>
      </c>
      <c r="K60" s="204"/>
      <c r="L60" s="203" t="s">
        <v>5002</v>
      </c>
      <c r="M60" s="195" t="str">
        <f t="shared" si="0"/>
        <v/>
      </c>
      <c r="N60" s="194"/>
    </row>
    <row r="61" spans="1:14" x14ac:dyDescent="0.25">
      <c r="A61" s="201" t="s">
        <v>5001</v>
      </c>
      <c r="B61" s="206" t="s">
        <v>4987</v>
      </c>
      <c r="C61" s="206" t="s">
        <v>4986</v>
      </c>
      <c r="D61" s="206" t="s">
        <v>285</v>
      </c>
      <c r="E61" s="206" t="s">
        <v>3606</v>
      </c>
      <c r="F61" s="200"/>
      <c r="G61" s="203" t="s">
        <v>286</v>
      </c>
      <c r="H61" s="205">
        <v>235.75</v>
      </c>
      <c r="I61" s="205"/>
      <c r="J61" s="204">
        <v>5</v>
      </c>
      <c r="K61" s="204"/>
      <c r="L61" s="203" t="s">
        <v>5000</v>
      </c>
      <c r="M61" s="195" t="str">
        <f t="shared" si="0"/>
        <v/>
      </c>
      <c r="N61" s="194"/>
    </row>
    <row r="62" spans="1:14" x14ac:dyDescent="0.25">
      <c r="A62" s="201" t="s">
        <v>4999</v>
      </c>
      <c r="B62" s="206" t="s">
        <v>4987</v>
      </c>
      <c r="C62" s="206" t="s">
        <v>4986</v>
      </c>
      <c r="D62" s="206" t="s">
        <v>285</v>
      </c>
      <c r="E62" s="206" t="s">
        <v>2941</v>
      </c>
      <c r="F62" s="200"/>
      <c r="G62" s="203" t="s">
        <v>286</v>
      </c>
      <c r="H62" s="205">
        <v>222.1</v>
      </c>
      <c r="I62" s="205"/>
      <c r="J62" s="204">
        <v>19</v>
      </c>
      <c r="K62" s="204"/>
      <c r="L62" s="203" t="s">
        <v>4998</v>
      </c>
      <c r="M62" s="195" t="str">
        <f t="shared" si="0"/>
        <v/>
      </c>
      <c r="N62" s="194"/>
    </row>
    <row r="63" spans="1:14" x14ac:dyDescent="0.25">
      <c r="A63" s="201" t="s">
        <v>4997</v>
      </c>
      <c r="B63" s="206" t="s">
        <v>4987</v>
      </c>
      <c r="C63" s="206" t="s">
        <v>4986</v>
      </c>
      <c r="D63" s="206" t="s">
        <v>285</v>
      </c>
      <c r="E63" s="206" t="s">
        <v>2982</v>
      </c>
      <c r="F63" s="200"/>
      <c r="G63" s="203" t="s">
        <v>286</v>
      </c>
      <c r="H63" s="205">
        <v>209.25</v>
      </c>
      <c r="I63" s="205"/>
      <c r="J63" s="204">
        <v>39</v>
      </c>
      <c r="K63" s="204"/>
      <c r="L63" s="203" t="s">
        <v>4996</v>
      </c>
      <c r="M63" s="195" t="str">
        <f t="shared" si="0"/>
        <v/>
      </c>
      <c r="N63" s="194"/>
    </row>
    <row r="64" spans="1:14" x14ac:dyDescent="0.25">
      <c r="A64" s="201" t="s">
        <v>4995</v>
      </c>
      <c r="B64" s="206" t="s">
        <v>4987</v>
      </c>
      <c r="C64" s="206" t="s">
        <v>4986</v>
      </c>
      <c r="D64" s="206" t="s">
        <v>285</v>
      </c>
      <c r="E64" s="206" t="s">
        <v>3115</v>
      </c>
      <c r="F64" s="200"/>
      <c r="G64" s="203" t="s">
        <v>286</v>
      </c>
      <c r="H64" s="205">
        <v>180</v>
      </c>
      <c r="I64" s="205"/>
      <c r="J64" s="204">
        <v>3</v>
      </c>
      <c r="K64" s="204"/>
      <c r="L64" s="203" t="s">
        <v>4994</v>
      </c>
      <c r="M64" s="195" t="str">
        <f t="shared" si="0"/>
        <v/>
      </c>
      <c r="N64" s="194"/>
    </row>
    <row r="65" spans="1:14" x14ac:dyDescent="0.25">
      <c r="A65" s="201" t="s">
        <v>4993</v>
      </c>
      <c r="B65" s="206" t="s">
        <v>4987</v>
      </c>
      <c r="C65" s="206" t="s">
        <v>4986</v>
      </c>
      <c r="D65" s="206" t="s">
        <v>4949</v>
      </c>
      <c r="E65" s="206" t="s">
        <v>4932</v>
      </c>
      <c r="F65" s="200"/>
      <c r="G65" s="203" t="s">
        <v>286</v>
      </c>
      <c r="H65" s="205">
        <v>164.45</v>
      </c>
      <c r="I65" s="205"/>
      <c r="J65" s="204">
        <v>104</v>
      </c>
      <c r="K65" s="204"/>
      <c r="L65" s="203" t="s">
        <v>4992</v>
      </c>
      <c r="M65" s="195" t="str">
        <f t="shared" si="0"/>
        <v/>
      </c>
      <c r="N65" s="194"/>
    </row>
    <row r="66" spans="1:14" x14ac:dyDescent="0.25">
      <c r="A66" s="201" t="s">
        <v>4991</v>
      </c>
      <c r="B66" s="206" t="s">
        <v>4987</v>
      </c>
      <c r="C66" s="206" t="s">
        <v>4986</v>
      </c>
      <c r="D66" s="206" t="s">
        <v>4949</v>
      </c>
      <c r="E66" s="206" t="s">
        <v>4990</v>
      </c>
      <c r="F66" s="200"/>
      <c r="G66" s="203" t="s">
        <v>286</v>
      </c>
      <c r="H66" s="205">
        <v>158.94999999999999</v>
      </c>
      <c r="I66" s="205"/>
      <c r="J66" s="204">
        <v>37</v>
      </c>
      <c r="K66" s="204"/>
      <c r="L66" s="203" t="s">
        <v>4989</v>
      </c>
      <c r="M66" s="195" t="str">
        <f t="shared" si="0"/>
        <v/>
      </c>
      <c r="N66" s="194"/>
    </row>
    <row r="67" spans="1:14" x14ac:dyDescent="0.25">
      <c r="A67" s="201" t="s">
        <v>4988</v>
      </c>
      <c r="B67" s="206" t="s">
        <v>4987</v>
      </c>
      <c r="C67" s="206" t="s">
        <v>4986</v>
      </c>
      <c r="D67" s="206" t="s">
        <v>4949</v>
      </c>
      <c r="E67" s="206" t="s">
        <v>4985</v>
      </c>
      <c r="F67" s="200"/>
      <c r="G67" s="203" t="s">
        <v>286</v>
      </c>
      <c r="H67" s="205">
        <v>156.25</v>
      </c>
      <c r="I67" s="205"/>
      <c r="J67" s="204">
        <v>1</v>
      </c>
      <c r="K67" s="204"/>
      <c r="L67" s="203" t="s">
        <v>4984</v>
      </c>
      <c r="M67" s="195" t="str">
        <f t="shared" si="0"/>
        <v/>
      </c>
      <c r="N67" s="194"/>
    </row>
    <row r="68" spans="1:14" x14ac:dyDescent="0.25">
      <c r="A68" s="201" t="s">
        <v>4983</v>
      </c>
      <c r="B68" s="206" t="s">
        <v>2747</v>
      </c>
      <c r="C68" s="206" t="s">
        <v>4976</v>
      </c>
      <c r="D68" s="206" t="s">
        <v>634</v>
      </c>
      <c r="E68" s="206" t="s">
        <v>4892</v>
      </c>
      <c r="F68" s="200"/>
      <c r="G68" s="203" t="s">
        <v>286</v>
      </c>
      <c r="H68" s="205">
        <v>120.3</v>
      </c>
      <c r="I68" s="205"/>
      <c r="J68" s="204">
        <v>129</v>
      </c>
      <c r="K68" s="204"/>
      <c r="L68" s="203" t="s">
        <v>4982</v>
      </c>
      <c r="M68" s="195" t="str">
        <f t="shared" si="0"/>
        <v/>
      </c>
      <c r="N68" s="194"/>
    </row>
    <row r="69" spans="1:14" x14ac:dyDescent="0.25">
      <c r="A69" s="201" t="s">
        <v>4981</v>
      </c>
      <c r="B69" s="206" t="s">
        <v>2747</v>
      </c>
      <c r="C69" s="206" t="s">
        <v>4976</v>
      </c>
      <c r="D69" s="206" t="s">
        <v>634</v>
      </c>
      <c r="E69" s="206" t="s">
        <v>3684</v>
      </c>
      <c r="F69" s="200"/>
      <c r="G69" s="203" t="s">
        <v>286</v>
      </c>
      <c r="H69" s="205">
        <v>118</v>
      </c>
      <c r="I69" s="205"/>
      <c r="J69" s="204">
        <v>33</v>
      </c>
      <c r="K69" s="204"/>
      <c r="L69" s="203" t="s">
        <v>4980</v>
      </c>
      <c r="M69" s="195" t="str">
        <f t="shared" si="0"/>
        <v/>
      </c>
      <c r="N69" s="194"/>
    </row>
    <row r="70" spans="1:14" ht="15.75" x14ac:dyDescent="0.25">
      <c r="A70" s="201" t="s">
        <v>4979</v>
      </c>
      <c r="B70" s="206" t="s">
        <v>2747</v>
      </c>
      <c r="C70" s="206" t="s">
        <v>4976</v>
      </c>
      <c r="D70" s="206" t="s">
        <v>634</v>
      </c>
      <c r="E70" s="206" t="s">
        <v>4222</v>
      </c>
      <c r="F70" s="202"/>
      <c r="G70" s="203" t="s">
        <v>286</v>
      </c>
      <c r="H70" s="205">
        <v>109</v>
      </c>
      <c r="I70" s="205"/>
      <c r="J70" s="204">
        <v>153</v>
      </c>
      <c r="K70" s="204"/>
      <c r="L70" s="203" t="s">
        <v>4978</v>
      </c>
      <c r="M70" s="195" t="str">
        <f t="shared" si="0"/>
        <v/>
      </c>
      <c r="N70" s="194"/>
    </row>
    <row r="71" spans="1:14" x14ac:dyDescent="0.25">
      <c r="A71" s="201" t="s">
        <v>4977</v>
      </c>
      <c r="B71" s="206" t="s">
        <v>2747</v>
      </c>
      <c r="C71" s="206" t="s">
        <v>4976</v>
      </c>
      <c r="D71" s="206" t="s">
        <v>634</v>
      </c>
      <c r="E71" s="206" t="s">
        <v>3409</v>
      </c>
      <c r="F71" s="200"/>
      <c r="G71" s="203" t="s">
        <v>286</v>
      </c>
      <c r="H71" s="205">
        <v>108.4</v>
      </c>
      <c r="I71" s="205"/>
      <c r="J71" s="204">
        <v>48</v>
      </c>
      <c r="K71" s="204"/>
      <c r="L71" s="203" t="s">
        <v>4975</v>
      </c>
      <c r="M71" s="195" t="str">
        <f t="shared" si="0"/>
        <v/>
      </c>
      <c r="N71" s="194"/>
    </row>
    <row r="72" spans="1:14" x14ac:dyDescent="0.25">
      <c r="A72" s="201" t="s">
        <v>4974</v>
      </c>
      <c r="B72" s="206" t="s">
        <v>2725</v>
      </c>
      <c r="C72" s="206" t="s">
        <v>4973</v>
      </c>
      <c r="D72" s="206" t="s">
        <v>4949</v>
      </c>
      <c r="E72" s="206" t="s">
        <v>3715</v>
      </c>
      <c r="F72" s="200"/>
      <c r="G72" s="203" t="s">
        <v>286</v>
      </c>
      <c r="H72" s="205">
        <v>153</v>
      </c>
      <c r="I72" s="205"/>
      <c r="J72" s="204">
        <v>1</v>
      </c>
      <c r="K72" s="204"/>
      <c r="L72" s="203" t="s">
        <v>4972</v>
      </c>
      <c r="M72" s="195" t="str">
        <f t="shared" si="0"/>
        <v/>
      </c>
      <c r="N72" s="194"/>
    </row>
    <row r="73" spans="1:14" x14ac:dyDescent="0.25">
      <c r="A73" s="201" t="s">
        <v>4971</v>
      </c>
      <c r="B73" s="206" t="s">
        <v>2732</v>
      </c>
      <c r="C73" s="206" t="s">
        <v>4950</v>
      </c>
      <c r="D73" s="206" t="s">
        <v>285</v>
      </c>
      <c r="E73" s="206" t="s">
        <v>3606</v>
      </c>
      <c r="F73" s="200"/>
      <c r="G73" s="203" t="s">
        <v>286</v>
      </c>
      <c r="H73" s="205">
        <v>211.2</v>
      </c>
      <c r="I73" s="205"/>
      <c r="J73" s="204">
        <v>78</v>
      </c>
      <c r="K73" s="204"/>
      <c r="L73" s="203" t="s">
        <v>4970</v>
      </c>
      <c r="M73" s="195" t="str">
        <f t="shared" ref="M73:M136" si="1">IF(N73="","",H73-($M$7*H73))</f>
        <v/>
      </c>
      <c r="N73" s="194"/>
    </row>
    <row r="74" spans="1:14" x14ac:dyDescent="0.25">
      <c r="A74" s="201" t="s">
        <v>4969</v>
      </c>
      <c r="B74" s="206" t="s">
        <v>2732</v>
      </c>
      <c r="C74" s="206" t="s">
        <v>4950</v>
      </c>
      <c r="D74" s="206" t="s">
        <v>285</v>
      </c>
      <c r="E74" s="206" t="s">
        <v>2941</v>
      </c>
      <c r="F74" s="200"/>
      <c r="G74" s="203" t="s">
        <v>286</v>
      </c>
      <c r="H74" s="205">
        <v>196.4</v>
      </c>
      <c r="I74" s="205"/>
      <c r="J74" s="204">
        <v>354</v>
      </c>
      <c r="K74" s="204"/>
      <c r="L74" s="203" t="s">
        <v>4968</v>
      </c>
      <c r="M74" s="195" t="str">
        <f t="shared" si="1"/>
        <v/>
      </c>
      <c r="N74" s="194"/>
    </row>
    <row r="75" spans="1:14" x14ac:dyDescent="0.25">
      <c r="A75" s="201" t="s">
        <v>4967</v>
      </c>
      <c r="B75" s="206" t="s">
        <v>2732</v>
      </c>
      <c r="C75" s="206" t="s">
        <v>4950</v>
      </c>
      <c r="D75" s="206" t="s">
        <v>285</v>
      </c>
      <c r="E75" s="206" t="s">
        <v>2982</v>
      </c>
      <c r="F75" s="200"/>
      <c r="G75" s="203" t="s">
        <v>286</v>
      </c>
      <c r="H75" s="205">
        <v>182.5</v>
      </c>
      <c r="I75" s="205"/>
      <c r="J75" s="204">
        <v>119</v>
      </c>
      <c r="K75" s="204"/>
      <c r="L75" s="203" t="s">
        <v>4966</v>
      </c>
      <c r="M75" s="195" t="str">
        <f t="shared" si="1"/>
        <v/>
      </c>
      <c r="N75" s="194"/>
    </row>
    <row r="76" spans="1:14" x14ac:dyDescent="0.25">
      <c r="A76" s="201" t="s">
        <v>4965</v>
      </c>
      <c r="B76" s="206" t="s">
        <v>2732</v>
      </c>
      <c r="C76" s="206" t="s">
        <v>4950</v>
      </c>
      <c r="D76" s="206" t="s">
        <v>285</v>
      </c>
      <c r="E76" s="206" t="s">
        <v>4260</v>
      </c>
      <c r="F76" s="200"/>
      <c r="G76" s="203" t="s">
        <v>286</v>
      </c>
      <c r="H76" s="205">
        <v>157.65</v>
      </c>
      <c r="I76" s="205"/>
      <c r="J76" s="204">
        <v>4</v>
      </c>
      <c r="K76" s="204"/>
      <c r="L76" s="203" t="s">
        <v>4964</v>
      </c>
      <c r="M76" s="195" t="str">
        <f t="shared" si="1"/>
        <v/>
      </c>
      <c r="N76" s="194"/>
    </row>
    <row r="77" spans="1:14" ht="15.75" x14ac:dyDescent="0.25">
      <c r="A77" s="201" t="s">
        <v>4963</v>
      </c>
      <c r="B77" s="206" t="s">
        <v>2732</v>
      </c>
      <c r="C77" s="206" t="s">
        <v>4950</v>
      </c>
      <c r="D77" s="206" t="s">
        <v>285</v>
      </c>
      <c r="E77" s="206" t="s">
        <v>4772</v>
      </c>
      <c r="F77" s="202"/>
      <c r="G77" s="203" t="s">
        <v>286</v>
      </c>
      <c r="H77" s="205">
        <v>140</v>
      </c>
      <c r="I77" s="205"/>
      <c r="J77" s="204">
        <v>4</v>
      </c>
      <c r="K77" s="204"/>
      <c r="L77" s="203" t="s">
        <v>4962</v>
      </c>
      <c r="M77" s="195" t="str">
        <f t="shared" si="1"/>
        <v/>
      </c>
      <c r="N77" s="194"/>
    </row>
    <row r="78" spans="1:14" x14ac:dyDescent="0.25">
      <c r="A78" s="201" t="s">
        <v>4961</v>
      </c>
      <c r="B78" s="206" t="s">
        <v>2732</v>
      </c>
      <c r="C78" s="206" t="s">
        <v>4950</v>
      </c>
      <c r="D78" s="206" t="s">
        <v>285</v>
      </c>
      <c r="E78" s="206" t="s">
        <v>3084</v>
      </c>
      <c r="F78" s="200"/>
      <c r="G78" s="203" t="s">
        <v>286</v>
      </c>
      <c r="H78" s="205">
        <v>109.8</v>
      </c>
      <c r="I78" s="205"/>
      <c r="J78" s="204">
        <v>2</v>
      </c>
      <c r="K78" s="204"/>
      <c r="L78" s="203" t="s">
        <v>4960</v>
      </c>
      <c r="M78" s="195" t="str">
        <f t="shared" si="1"/>
        <v/>
      </c>
      <c r="N78" s="194"/>
    </row>
    <row r="79" spans="1:14" x14ac:dyDescent="0.25">
      <c r="A79" s="201" t="s">
        <v>4959</v>
      </c>
      <c r="B79" s="206" t="s">
        <v>2732</v>
      </c>
      <c r="C79" s="206" t="s">
        <v>4950</v>
      </c>
      <c r="D79" s="206" t="s">
        <v>285</v>
      </c>
      <c r="E79" s="206" t="s">
        <v>2931</v>
      </c>
      <c r="F79" s="200"/>
      <c r="G79" s="203" t="s">
        <v>286</v>
      </c>
      <c r="H79" s="205">
        <v>78.7</v>
      </c>
      <c r="I79" s="205"/>
      <c r="J79" s="204">
        <v>3</v>
      </c>
      <c r="K79" s="204"/>
      <c r="L79" s="203" t="s">
        <v>4958</v>
      </c>
      <c r="M79" s="195" t="str">
        <f t="shared" si="1"/>
        <v/>
      </c>
      <c r="N79" s="194"/>
    </row>
    <row r="80" spans="1:14" x14ac:dyDescent="0.25">
      <c r="A80" s="201" t="s">
        <v>4957</v>
      </c>
      <c r="B80" s="206" t="s">
        <v>2732</v>
      </c>
      <c r="C80" s="206" t="s">
        <v>4950</v>
      </c>
      <c r="D80" s="206" t="s">
        <v>285</v>
      </c>
      <c r="E80" s="206" t="s">
        <v>2954</v>
      </c>
      <c r="F80" s="200"/>
      <c r="G80" s="203" t="s">
        <v>286</v>
      </c>
      <c r="H80" s="205">
        <v>71.400000000000006</v>
      </c>
      <c r="I80" s="205"/>
      <c r="J80" s="204">
        <v>165</v>
      </c>
      <c r="K80" s="204"/>
      <c r="L80" s="203" t="s">
        <v>4956</v>
      </c>
      <c r="M80" s="195" t="str">
        <f t="shared" si="1"/>
        <v/>
      </c>
      <c r="N80" s="194"/>
    </row>
    <row r="81" spans="1:14" x14ac:dyDescent="0.25">
      <c r="A81" s="201" t="s">
        <v>4955</v>
      </c>
      <c r="B81" s="206" t="s">
        <v>2732</v>
      </c>
      <c r="C81" s="206" t="s">
        <v>4950</v>
      </c>
      <c r="D81" s="206" t="s">
        <v>4949</v>
      </c>
      <c r="E81" s="206" t="s">
        <v>3084</v>
      </c>
      <c r="F81" s="200"/>
      <c r="G81" s="203" t="s">
        <v>286</v>
      </c>
      <c r="H81" s="205">
        <v>109.8</v>
      </c>
      <c r="I81" s="205"/>
      <c r="J81" s="204">
        <v>39</v>
      </c>
      <c r="K81" s="204"/>
      <c r="L81" s="203" t="s">
        <v>4954</v>
      </c>
      <c r="M81" s="195" t="str">
        <f t="shared" si="1"/>
        <v/>
      </c>
      <c r="N81" s="194"/>
    </row>
    <row r="82" spans="1:14" x14ac:dyDescent="0.25">
      <c r="A82" s="201" t="s">
        <v>4953</v>
      </c>
      <c r="B82" s="206" t="s">
        <v>2732</v>
      </c>
      <c r="C82" s="206" t="s">
        <v>4950</v>
      </c>
      <c r="D82" s="206" t="s">
        <v>4949</v>
      </c>
      <c r="E82" s="206" t="s">
        <v>2931</v>
      </c>
      <c r="F82" s="200"/>
      <c r="G82" s="203" t="s">
        <v>286</v>
      </c>
      <c r="H82" s="205">
        <v>91.9</v>
      </c>
      <c r="I82" s="205"/>
      <c r="J82" s="204">
        <v>22</v>
      </c>
      <c r="K82" s="204"/>
      <c r="L82" s="203" t="s">
        <v>4952</v>
      </c>
      <c r="M82" s="195" t="str">
        <f t="shared" si="1"/>
        <v/>
      </c>
      <c r="N82" s="194"/>
    </row>
    <row r="83" spans="1:14" x14ac:dyDescent="0.25">
      <c r="A83" s="201" t="s">
        <v>4951</v>
      </c>
      <c r="B83" s="206" t="s">
        <v>2732</v>
      </c>
      <c r="C83" s="206" t="s">
        <v>4950</v>
      </c>
      <c r="D83" s="206" t="s">
        <v>4949</v>
      </c>
      <c r="E83" s="206" t="s">
        <v>2954</v>
      </c>
      <c r="F83" s="200"/>
      <c r="G83" s="203" t="s">
        <v>286</v>
      </c>
      <c r="H83" s="205">
        <v>71.400000000000006</v>
      </c>
      <c r="I83" s="205"/>
      <c r="J83" s="204">
        <v>3</v>
      </c>
      <c r="K83" s="204"/>
      <c r="L83" s="203" t="s">
        <v>4948</v>
      </c>
      <c r="M83" s="195" t="str">
        <f t="shared" si="1"/>
        <v/>
      </c>
      <c r="N83" s="194"/>
    </row>
    <row r="84" spans="1:14" x14ac:dyDescent="0.25">
      <c r="A84" s="201" t="s">
        <v>4947</v>
      </c>
      <c r="B84" s="206" t="s">
        <v>4944</v>
      </c>
      <c r="C84" s="206" t="s">
        <v>4943</v>
      </c>
      <c r="D84" s="206" t="s">
        <v>285</v>
      </c>
      <c r="E84" s="206" t="s">
        <v>2941</v>
      </c>
      <c r="F84" s="200"/>
      <c r="G84" s="203" t="s">
        <v>286</v>
      </c>
      <c r="H84" s="205">
        <v>170.55</v>
      </c>
      <c r="I84" s="205"/>
      <c r="J84" s="204">
        <v>3</v>
      </c>
      <c r="K84" s="204"/>
      <c r="L84" s="203" t="s">
        <v>4946</v>
      </c>
      <c r="M84" s="195" t="str">
        <f t="shared" si="1"/>
        <v/>
      </c>
      <c r="N84" s="194"/>
    </row>
    <row r="85" spans="1:14" x14ac:dyDescent="0.25">
      <c r="A85" s="201" t="s">
        <v>4945</v>
      </c>
      <c r="B85" s="206" t="s">
        <v>4944</v>
      </c>
      <c r="C85" s="206" t="s">
        <v>4943</v>
      </c>
      <c r="D85" s="206" t="s">
        <v>285</v>
      </c>
      <c r="E85" s="206" t="s">
        <v>2982</v>
      </c>
      <c r="F85" s="200"/>
      <c r="G85" s="203" t="s">
        <v>286</v>
      </c>
      <c r="H85" s="205">
        <v>165.25</v>
      </c>
      <c r="I85" s="205"/>
      <c r="J85" s="204">
        <v>12</v>
      </c>
      <c r="K85" s="204"/>
      <c r="L85" s="203" t="s">
        <v>4942</v>
      </c>
      <c r="M85" s="195" t="str">
        <f t="shared" si="1"/>
        <v/>
      </c>
      <c r="N85" s="194"/>
    </row>
    <row r="86" spans="1:14" ht="15.75" x14ac:dyDescent="0.25">
      <c r="A86" s="201" t="s">
        <v>4941</v>
      </c>
      <c r="B86" s="206" t="s">
        <v>4934</v>
      </c>
      <c r="C86" s="206" t="s">
        <v>4933</v>
      </c>
      <c r="D86" s="206" t="s">
        <v>634</v>
      </c>
      <c r="E86" s="206" t="s">
        <v>4362</v>
      </c>
      <c r="F86" s="202"/>
      <c r="G86" s="203" t="s">
        <v>286</v>
      </c>
      <c r="H86" s="205">
        <v>205</v>
      </c>
      <c r="I86" s="205"/>
      <c r="J86" s="204">
        <v>15</v>
      </c>
      <c r="K86" s="204"/>
      <c r="L86" s="203" t="s">
        <v>4940</v>
      </c>
      <c r="M86" s="195" t="str">
        <f t="shared" si="1"/>
        <v/>
      </c>
      <c r="N86" s="194"/>
    </row>
    <row r="87" spans="1:14" x14ac:dyDescent="0.25">
      <c r="A87" s="201" t="s">
        <v>4939</v>
      </c>
      <c r="B87" s="206" t="s">
        <v>4934</v>
      </c>
      <c r="C87" s="206" t="s">
        <v>4933</v>
      </c>
      <c r="D87" s="206" t="s">
        <v>634</v>
      </c>
      <c r="E87" s="206" t="s">
        <v>3690</v>
      </c>
      <c r="F87" s="200"/>
      <c r="G87" s="203" t="s">
        <v>286</v>
      </c>
      <c r="H87" s="205">
        <v>161.65</v>
      </c>
      <c r="I87" s="205"/>
      <c r="J87" s="204">
        <v>2</v>
      </c>
      <c r="K87" s="204"/>
      <c r="L87" s="203" t="s">
        <v>4938</v>
      </c>
      <c r="M87" s="195" t="str">
        <f t="shared" si="1"/>
        <v/>
      </c>
      <c r="N87" s="194"/>
    </row>
    <row r="88" spans="1:14" x14ac:dyDescent="0.25">
      <c r="A88" s="201" t="s">
        <v>4937</v>
      </c>
      <c r="B88" s="206" t="s">
        <v>4934</v>
      </c>
      <c r="C88" s="206" t="s">
        <v>4933</v>
      </c>
      <c r="D88" s="206" t="s">
        <v>634</v>
      </c>
      <c r="E88" s="206" t="s">
        <v>3687</v>
      </c>
      <c r="F88" s="200"/>
      <c r="G88" s="203" t="s">
        <v>286</v>
      </c>
      <c r="H88" s="205">
        <v>148.15</v>
      </c>
      <c r="I88" s="205"/>
      <c r="J88" s="204">
        <v>5</v>
      </c>
      <c r="K88" s="204"/>
      <c r="L88" s="203" t="s">
        <v>4936</v>
      </c>
      <c r="M88" s="195" t="str">
        <f t="shared" si="1"/>
        <v/>
      </c>
      <c r="N88" s="194"/>
    </row>
    <row r="89" spans="1:14" x14ac:dyDescent="0.25">
      <c r="A89" s="201" t="s">
        <v>4935</v>
      </c>
      <c r="B89" s="206" t="s">
        <v>4934</v>
      </c>
      <c r="C89" s="206" t="s">
        <v>4933</v>
      </c>
      <c r="D89" s="206" t="s">
        <v>634</v>
      </c>
      <c r="E89" s="206" t="s">
        <v>4932</v>
      </c>
      <c r="F89" s="200"/>
      <c r="G89" s="203" t="s">
        <v>286</v>
      </c>
      <c r="H89" s="205">
        <v>91.1</v>
      </c>
      <c r="I89" s="205"/>
      <c r="J89" s="204">
        <v>6</v>
      </c>
      <c r="K89" s="204"/>
      <c r="L89" s="203" t="s">
        <v>4931</v>
      </c>
      <c r="M89" s="195" t="str">
        <f t="shared" si="1"/>
        <v/>
      </c>
      <c r="N89" s="194"/>
    </row>
    <row r="90" spans="1:14" x14ac:dyDescent="0.25">
      <c r="A90" s="201" t="s">
        <v>4930</v>
      </c>
      <c r="B90" s="206" t="s">
        <v>89</v>
      </c>
      <c r="C90" s="206" t="s">
        <v>4929</v>
      </c>
      <c r="D90" s="206" t="s">
        <v>285</v>
      </c>
      <c r="E90" s="206" t="s">
        <v>3606</v>
      </c>
      <c r="F90" s="200"/>
      <c r="G90" s="203" t="s">
        <v>373</v>
      </c>
      <c r="H90" s="205">
        <v>190.55</v>
      </c>
      <c r="I90" s="205"/>
      <c r="J90" s="204">
        <v>3</v>
      </c>
      <c r="K90" s="204"/>
      <c r="L90" s="203" t="s">
        <v>4928</v>
      </c>
      <c r="M90" s="195" t="str">
        <f t="shared" si="1"/>
        <v/>
      </c>
      <c r="N90" s="194"/>
    </row>
    <row r="91" spans="1:14" x14ac:dyDescent="0.25">
      <c r="A91" s="201" t="s">
        <v>4927</v>
      </c>
      <c r="B91" s="206" t="s">
        <v>2702</v>
      </c>
      <c r="C91" s="206" t="s">
        <v>4918</v>
      </c>
      <c r="D91" s="206" t="s">
        <v>285</v>
      </c>
      <c r="E91" s="206" t="s">
        <v>2938</v>
      </c>
      <c r="F91" s="200"/>
      <c r="G91" s="203" t="s">
        <v>373</v>
      </c>
      <c r="H91" s="205">
        <v>139.75</v>
      </c>
      <c r="I91" s="205"/>
      <c r="J91" s="204">
        <v>5</v>
      </c>
      <c r="K91" s="204"/>
      <c r="L91" s="203" t="s">
        <v>4926</v>
      </c>
      <c r="M91" s="195" t="str">
        <f t="shared" si="1"/>
        <v/>
      </c>
      <c r="N91" s="194"/>
    </row>
    <row r="92" spans="1:14" x14ac:dyDescent="0.25">
      <c r="A92" s="201" t="s">
        <v>4925</v>
      </c>
      <c r="B92" s="206" t="s">
        <v>2702</v>
      </c>
      <c r="C92" s="206" t="s">
        <v>4918</v>
      </c>
      <c r="D92" s="206" t="s">
        <v>285</v>
      </c>
      <c r="E92" s="206" t="s">
        <v>2935</v>
      </c>
      <c r="F92" s="200"/>
      <c r="G92" s="203" t="s">
        <v>373</v>
      </c>
      <c r="H92" s="205">
        <v>108.45</v>
      </c>
      <c r="I92" s="205"/>
      <c r="J92" s="204">
        <v>66</v>
      </c>
      <c r="K92" s="204"/>
      <c r="L92" s="203" t="s">
        <v>4924</v>
      </c>
      <c r="M92" s="195" t="str">
        <f t="shared" si="1"/>
        <v/>
      </c>
      <c r="N92" s="194"/>
    </row>
    <row r="93" spans="1:14" x14ac:dyDescent="0.25">
      <c r="A93" s="201" t="s">
        <v>4923</v>
      </c>
      <c r="B93" s="206" t="s">
        <v>2702</v>
      </c>
      <c r="C93" s="206" t="s">
        <v>4918</v>
      </c>
      <c r="D93" s="206" t="s">
        <v>285</v>
      </c>
      <c r="E93" s="206" t="s">
        <v>2944</v>
      </c>
      <c r="F93" s="200"/>
      <c r="G93" s="203" t="s">
        <v>373</v>
      </c>
      <c r="H93" s="205">
        <v>91.35</v>
      </c>
      <c r="I93" s="205"/>
      <c r="J93" s="204">
        <v>197</v>
      </c>
      <c r="K93" s="204"/>
      <c r="L93" s="203" t="s">
        <v>4922</v>
      </c>
      <c r="M93" s="195" t="str">
        <f t="shared" si="1"/>
        <v/>
      </c>
      <c r="N93" s="194"/>
    </row>
    <row r="94" spans="1:14" x14ac:dyDescent="0.25">
      <c r="A94" s="201" t="s">
        <v>4921</v>
      </c>
      <c r="B94" s="206" t="s">
        <v>2702</v>
      </c>
      <c r="C94" s="206" t="s">
        <v>4918</v>
      </c>
      <c r="D94" s="206" t="s">
        <v>285</v>
      </c>
      <c r="E94" s="206" t="s">
        <v>3156</v>
      </c>
      <c r="F94" s="200"/>
      <c r="G94" s="203" t="s">
        <v>373</v>
      </c>
      <c r="H94" s="205">
        <v>87</v>
      </c>
      <c r="I94" s="205"/>
      <c r="J94" s="204">
        <v>17</v>
      </c>
      <c r="K94" s="204"/>
      <c r="L94" s="203" t="s">
        <v>4920</v>
      </c>
      <c r="M94" s="195" t="str">
        <f t="shared" si="1"/>
        <v/>
      </c>
      <c r="N94" s="194"/>
    </row>
    <row r="95" spans="1:14" x14ac:dyDescent="0.25">
      <c r="A95" s="201" t="s">
        <v>4919</v>
      </c>
      <c r="B95" s="206" t="s">
        <v>2702</v>
      </c>
      <c r="C95" s="206" t="s">
        <v>4918</v>
      </c>
      <c r="D95" s="206" t="s">
        <v>285</v>
      </c>
      <c r="E95" s="206" t="s">
        <v>2931</v>
      </c>
      <c r="F95" s="200"/>
      <c r="G95" s="203" t="s">
        <v>373</v>
      </c>
      <c r="H95" s="205">
        <v>73.400000000000006</v>
      </c>
      <c r="I95" s="205"/>
      <c r="J95" s="204">
        <v>323</v>
      </c>
      <c r="K95" s="204">
        <v>99</v>
      </c>
      <c r="L95" s="203" t="s">
        <v>4917</v>
      </c>
      <c r="M95" s="195" t="str">
        <f t="shared" si="1"/>
        <v/>
      </c>
      <c r="N95" s="194"/>
    </row>
    <row r="96" spans="1:14" x14ac:dyDescent="0.25">
      <c r="A96" s="201" t="s">
        <v>4916</v>
      </c>
      <c r="B96" s="206" t="s">
        <v>2665</v>
      </c>
      <c r="C96" s="206" t="s">
        <v>4907</v>
      </c>
      <c r="D96" s="206" t="s">
        <v>285</v>
      </c>
      <c r="E96" s="206" t="s">
        <v>2938</v>
      </c>
      <c r="F96" s="200"/>
      <c r="G96" s="203" t="s">
        <v>373</v>
      </c>
      <c r="H96" s="205">
        <v>126.65</v>
      </c>
      <c r="I96" s="205"/>
      <c r="J96" s="204">
        <v>4</v>
      </c>
      <c r="K96" s="204"/>
      <c r="L96" s="203" t="s">
        <v>4915</v>
      </c>
      <c r="M96" s="195" t="str">
        <f t="shared" si="1"/>
        <v/>
      </c>
      <c r="N96" s="194"/>
    </row>
    <row r="97" spans="1:14" x14ac:dyDescent="0.25">
      <c r="A97" s="201" t="s">
        <v>4914</v>
      </c>
      <c r="B97" s="206" t="s">
        <v>2665</v>
      </c>
      <c r="C97" s="206" t="s">
        <v>4907</v>
      </c>
      <c r="D97" s="206" t="s">
        <v>285</v>
      </c>
      <c r="E97" s="206" t="s">
        <v>2935</v>
      </c>
      <c r="F97" s="200"/>
      <c r="G97" s="203" t="s">
        <v>373</v>
      </c>
      <c r="H97" s="205">
        <v>101.15</v>
      </c>
      <c r="I97" s="205"/>
      <c r="J97" s="204">
        <v>166</v>
      </c>
      <c r="K97" s="204"/>
      <c r="L97" s="203" t="s">
        <v>4913</v>
      </c>
      <c r="M97" s="195" t="str">
        <f t="shared" si="1"/>
        <v/>
      </c>
      <c r="N97" s="194"/>
    </row>
    <row r="98" spans="1:14" x14ac:dyDescent="0.25">
      <c r="A98" s="201" t="s">
        <v>4912</v>
      </c>
      <c r="B98" s="206" t="s">
        <v>2665</v>
      </c>
      <c r="C98" s="206" t="s">
        <v>4907</v>
      </c>
      <c r="D98" s="206" t="s">
        <v>285</v>
      </c>
      <c r="E98" s="206" t="s">
        <v>2944</v>
      </c>
      <c r="F98" s="200"/>
      <c r="G98" s="203" t="s">
        <v>373</v>
      </c>
      <c r="H98" s="205">
        <v>81.5</v>
      </c>
      <c r="I98" s="205"/>
      <c r="J98" s="204">
        <v>24</v>
      </c>
      <c r="K98" s="204"/>
      <c r="L98" s="203" t="s">
        <v>4911</v>
      </c>
      <c r="M98" s="195" t="str">
        <f t="shared" si="1"/>
        <v/>
      </c>
      <c r="N98" s="194"/>
    </row>
    <row r="99" spans="1:14" x14ac:dyDescent="0.25">
      <c r="A99" s="201" t="s">
        <v>4910</v>
      </c>
      <c r="B99" s="206" t="s">
        <v>2665</v>
      </c>
      <c r="C99" s="206" t="s">
        <v>4907</v>
      </c>
      <c r="D99" s="206" t="s">
        <v>285</v>
      </c>
      <c r="E99" s="206" t="s">
        <v>2931</v>
      </c>
      <c r="F99" s="200"/>
      <c r="G99" s="203" t="s">
        <v>373</v>
      </c>
      <c r="H99" s="205">
        <v>63</v>
      </c>
      <c r="I99" s="205"/>
      <c r="J99" s="204">
        <v>40</v>
      </c>
      <c r="K99" s="204"/>
      <c r="L99" s="203" t="s">
        <v>4909</v>
      </c>
      <c r="M99" s="195" t="str">
        <f t="shared" si="1"/>
        <v/>
      </c>
      <c r="N99" s="194"/>
    </row>
    <row r="100" spans="1:14" x14ac:dyDescent="0.25">
      <c r="A100" s="201" t="s">
        <v>4908</v>
      </c>
      <c r="B100" s="206" t="s">
        <v>2665</v>
      </c>
      <c r="C100" s="206" t="s">
        <v>4907</v>
      </c>
      <c r="D100" s="206" t="s">
        <v>285</v>
      </c>
      <c r="E100" s="206" t="s">
        <v>2954</v>
      </c>
      <c r="F100" s="200"/>
      <c r="G100" s="203" t="s">
        <v>373</v>
      </c>
      <c r="H100" s="205">
        <v>46.25</v>
      </c>
      <c r="I100" s="205"/>
      <c r="J100" s="204">
        <v>44</v>
      </c>
      <c r="K100" s="204"/>
      <c r="L100" s="203" t="s">
        <v>4906</v>
      </c>
      <c r="M100" s="195" t="str">
        <f t="shared" si="1"/>
        <v/>
      </c>
      <c r="N100" s="194"/>
    </row>
    <row r="101" spans="1:14" x14ac:dyDescent="0.25">
      <c r="A101" s="201" t="s">
        <v>4905</v>
      </c>
      <c r="B101" s="206" t="s">
        <v>2655</v>
      </c>
      <c r="C101" s="206" t="s">
        <v>4902</v>
      </c>
      <c r="D101" s="206" t="s">
        <v>285</v>
      </c>
      <c r="E101" s="206" t="s">
        <v>2944</v>
      </c>
      <c r="F101" s="200"/>
      <c r="G101" s="203" t="s">
        <v>373</v>
      </c>
      <c r="H101" s="205">
        <v>94</v>
      </c>
      <c r="I101" s="205">
        <v>0.75</v>
      </c>
      <c r="J101" s="204">
        <v>113</v>
      </c>
      <c r="K101" s="204"/>
      <c r="L101" s="203" t="s">
        <v>4904</v>
      </c>
      <c r="M101" s="195" t="str">
        <f t="shared" si="1"/>
        <v/>
      </c>
      <c r="N101" s="194"/>
    </row>
    <row r="102" spans="1:14" x14ac:dyDescent="0.25">
      <c r="A102" s="201" t="s">
        <v>4903</v>
      </c>
      <c r="B102" s="206" t="s">
        <v>2655</v>
      </c>
      <c r="C102" s="206" t="s">
        <v>4902</v>
      </c>
      <c r="D102" s="206" t="s">
        <v>285</v>
      </c>
      <c r="E102" s="206" t="s">
        <v>2931</v>
      </c>
      <c r="F102" s="200"/>
      <c r="G102" s="203" t="s">
        <v>373</v>
      </c>
      <c r="H102" s="205">
        <v>76.8</v>
      </c>
      <c r="I102" s="205">
        <v>0.75</v>
      </c>
      <c r="J102" s="204">
        <v>5</v>
      </c>
      <c r="K102" s="204"/>
      <c r="L102" s="203" t="s">
        <v>4901</v>
      </c>
      <c r="M102" s="195" t="str">
        <f t="shared" si="1"/>
        <v/>
      </c>
      <c r="N102" s="194"/>
    </row>
    <row r="103" spans="1:14" x14ac:dyDescent="0.25">
      <c r="A103" s="201" t="s">
        <v>4900</v>
      </c>
      <c r="B103" s="206" t="s">
        <v>2644</v>
      </c>
      <c r="C103" s="206" t="s">
        <v>4899</v>
      </c>
      <c r="D103" s="206" t="s">
        <v>285</v>
      </c>
      <c r="E103" s="206" t="s">
        <v>2944</v>
      </c>
      <c r="F103" s="200"/>
      <c r="G103" s="203" t="s">
        <v>373</v>
      </c>
      <c r="H103" s="205">
        <v>87</v>
      </c>
      <c r="I103" s="205"/>
      <c r="J103" s="204">
        <v>30</v>
      </c>
      <c r="K103" s="204"/>
      <c r="L103" s="203" t="s">
        <v>4898</v>
      </c>
      <c r="M103" s="195" t="str">
        <f t="shared" si="1"/>
        <v/>
      </c>
      <c r="N103" s="194"/>
    </row>
    <row r="104" spans="1:14" ht="15.75" x14ac:dyDescent="0.25">
      <c r="A104" s="201" t="s">
        <v>4897</v>
      </c>
      <c r="B104" s="206" t="s">
        <v>4887</v>
      </c>
      <c r="C104" s="206" t="s">
        <v>4886</v>
      </c>
      <c r="D104" s="206" t="s">
        <v>634</v>
      </c>
      <c r="E104" s="206" t="s">
        <v>3418</v>
      </c>
      <c r="F104" s="202"/>
      <c r="G104" s="203" t="s">
        <v>373</v>
      </c>
      <c r="H104" s="205">
        <v>193.85</v>
      </c>
      <c r="I104" s="205">
        <v>1.5</v>
      </c>
      <c r="J104" s="204">
        <v>139</v>
      </c>
      <c r="K104" s="204"/>
      <c r="L104" s="203" t="s">
        <v>4896</v>
      </c>
      <c r="M104" s="195" t="str">
        <f t="shared" si="1"/>
        <v/>
      </c>
      <c r="N104" s="194"/>
    </row>
    <row r="105" spans="1:14" x14ac:dyDescent="0.25">
      <c r="A105" s="201" t="s">
        <v>4895</v>
      </c>
      <c r="B105" s="206" t="s">
        <v>4887</v>
      </c>
      <c r="C105" s="206" t="s">
        <v>4886</v>
      </c>
      <c r="D105" s="206" t="s">
        <v>634</v>
      </c>
      <c r="E105" s="206" t="s">
        <v>3687</v>
      </c>
      <c r="F105" s="200"/>
      <c r="G105" s="203" t="s">
        <v>373</v>
      </c>
      <c r="H105" s="205">
        <v>179.4</v>
      </c>
      <c r="I105" s="205">
        <v>1.5</v>
      </c>
      <c r="J105" s="204">
        <v>257</v>
      </c>
      <c r="K105" s="204"/>
      <c r="L105" s="203" t="s">
        <v>4894</v>
      </c>
      <c r="M105" s="195" t="str">
        <f t="shared" si="1"/>
        <v/>
      </c>
      <c r="N105" s="194"/>
    </row>
    <row r="106" spans="1:14" x14ac:dyDescent="0.25">
      <c r="A106" s="201" t="s">
        <v>4893</v>
      </c>
      <c r="B106" s="206" t="s">
        <v>4887</v>
      </c>
      <c r="C106" s="206" t="s">
        <v>4886</v>
      </c>
      <c r="D106" s="206" t="s">
        <v>634</v>
      </c>
      <c r="E106" s="206" t="s">
        <v>4892</v>
      </c>
      <c r="F106" s="200"/>
      <c r="G106" s="203" t="s">
        <v>373</v>
      </c>
      <c r="H106" s="205">
        <v>156.85</v>
      </c>
      <c r="I106" s="205">
        <v>1.5</v>
      </c>
      <c r="J106" s="204">
        <v>53</v>
      </c>
      <c r="K106" s="204"/>
      <c r="L106" s="203" t="s">
        <v>4891</v>
      </c>
      <c r="M106" s="195" t="str">
        <f t="shared" si="1"/>
        <v/>
      </c>
      <c r="N106" s="194"/>
    </row>
    <row r="107" spans="1:14" x14ac:dyDescent="0.25">
      <c r="A107" s="201" t="s">
        <v>4890</v>
      </c>
      <c r="B107" s="206" t="s">
        <v>4887</v>
      </c>
      <c r="C107" s="206" t="s">
        <v>4886</v>
      </c>
      <c r="D107" s="206" t="s">
        <v>634</v>
      </c>
      <c r="E107" s="206" t="s">
        <v>3684</v>
      </c>
      <c r="F107" s="200"/>
      <c r="G107" s="203" t="s">
        <v>373</v>
      </c>
      <c r="H107" s="205">
        <v>133.65</v>
      </c>
      <c r="I107" s="205">
        <v>1.5</v>
      </c>
      <c r="J107" s="204">
        <v>5</v>
      </c>
      <c r="K107" s="204"/>
      <c r="L107" s="203" t="s">
        <v>4889</v>
      </c>
      <c r="M107" s="195" t="str">
        <f t="shared" si="1"/>
        <v/>
      </c>
      <c r="N107" s="194"/>
    </row>
    <row r="108" spans="1:14" x14ac:dyDescent="0.25">
      <c r="A108" s="201" t="s">
        <v>4888</v>
      </c>
      <c r="B108" s="206" t="s">
        <v>4887</v>
      </c>
      <c r="C108" s="206" t="s">
        <v>4886</v>
      </c>
      <c r="D108" s="206" t="s">
        <v>634</v>
      </c>
      <c r="E108" s="206" t="s">
        <v>3084</v>
      </c>
      <c r="F108" s="200"/>
      <c r="G108" s="203" t="s">
        <v>373</v>
      </c>
      <c r="H108" s="205">
        <v>137.69999999999999</v>
      </c>
      <c r="I108" s="205">
        <v>1.5</v>
      </c>
      <c r="J108" s="204">
        <v>42</v>
      </c>
      <c r="K108" s="204"/>
      <c r="L108" s="203" t="s">
        <v>4885</v>
      </c>
      <c r="M108" s="195" t="str">
        <f t="shared" si="1"/>
        <v/>
      </c>
      <c r="N108" s="194"/>
    </row>
    <row r="109" spans="1:14" x14ac:dyDescent="0.25">
      <c r="A109" s="201" t="s">
        <v>4884</v>
      </c>
      <c r="B109" s="206" t="s">
        <v>100</v>
      </c>
      <c r="C109" s="206" t="s">
        <v>4877</v>
      </c>
      <c r="D109" s="206" t="s">
        <v>285</v>
      </c>
      <c r="E109" s="206" t="s">
        <v>2941</v>
      </c>
      <c r="F109" s="200"/>
      <c r="G109" s="203" t="s">
        <v>373</v>
      </c>
      <c r="H109" s="205">
        <v>176.15</v>
      </c>
      <c r="I109" s="205"/>
      <c r="J109" s="204">
        <v>92</v>
      </c>
      <c r="K109" s="204"/>
      <c r="L109" s="203" t="s">
        <v>4883</v>
      </c>
      <c r="M109" s="195" t="str">
        <f t="shared" si="1"/>
        <v/>
      </c>
      <c r="N109" s="194"/>
    </row>
    <row r="110" spans="1:14" x14ac:dyDescent="0.25">
      <c r="A110" s="201" t="s">
        <v>4882</v>
      </c>
      <c r="B110" s="206" t="s">
        <v>100</v>
      </c>
      <c r="C110" s="206" t="s">
        <v>4877</v>
      </c>
      <c r="D110" s="206" t="s">
        <v>285</v>
      </c>
      <c r="E110" s="206" t="s">
        <v>2938</v>
      </c>
      <c r="F110" s="200"/>
      <c r="G110" s="203" t="s">
        <v>373</v>
      </c>
      <c r="H110" s="205">
        <v>153.65</v>
      </c>
      <c r="I110" s="205"/>
      <c r="J110" s="204">
        <v>119</v>
      </c>
      <c r="K110" s="204"/>
      <c r="L110" s="203" t="s">
        <v>4881</v>
      </c>
      <c r="M110" s="195" t="str">
        <f t="shared" si="1"/>
        <v/>
      </c>
      <c r="N110" s="194"/>
    </row>
    <row r="111" spans="1:14" x14ac:dyDescent="0.25">
      <c r="A111" s="201" t="s">
        <v>4880</v>
      </c>
      <c r="B111" s="206" t="s">
        <v>100</v>
      </c>
      <c r="C111" s="206" t="s">
        <v>4877</v>
      </c>
      <c r="D111" s="206" t="s">
        <v>285</v>
      </c>
      <c r="E111" s="206" t="s">
        <v>2935</v>
      </c>
      <c r="F111" s="200"/>
      <c r="G111" s="203" t="s">
        <v>373</v>
      </c>
      <c r="H111" s="205">
        <v>118.2</v>
      </c>
      <c r="I111" s="205"/>
      <c r="J111" s="204">
        <v>86</v>
      </c>
      <c r="K111" s="204"/>
      <c r="L111" s="203" t="s">
        <v>4879</v>
      </c>
      <c r="M111" s="195" t="str">
        <f t="shared" si="1"/>
        <v/>
      </c>
      <c r="N111" s="194"/>
    </row>
    <row r="112" spans="1:14" x14ac:dyDescent="0.25">
      <c r="A112" s="201" t="s">
        <v>4878</v>
      </c>
      <c r="B112" s="206" t="s">
        <v>100</v>
      </c>
      <c r="C112" s="206" t="s">
        <v>4877</v>
      </c>
      <c r="D112" s="206" t="s">
        <v>285</v>
      </c>
      <c r="E112" s="206" t="s">
        <v>2931</v>
      </c>
      <c r="F112" s="200"/>
      <c r="G112" s="203" t="s">
        <v>373</v>
      </c>
      <c r="H112" s="205">
        <v>72.45</v>
      </c>
      <c r="I112" s="205"/>
      <c r="J112" s="204">
        <v>73</v>
      </c>
      <c r="K112" s="204"/>
      <c r="L112" s="203" t="s">
        <v>4876</v>
      </c>
      <c r="M112" s="195" t="str">
        <f t="shared" si="1"/>
        <v/>
      </c>
      <c r="N112" s="194"/>
    </row>
    <row r="113" spans="1:14" x14ac:dyDescent="0.25">
      <c r="A113" s="201" t="s">
        <v>4875</v>
      </c>
      <c r="B113" s="206" t="s">
        <v>108</v>
      </c>
      <c r="C113" s="206" t="s">
        <v>4872</v>
      </c>
      <c r="D113" s="206" t="s">
        <v>285</v>
      </c>
      <c r="E113" s="206" t="s">
        <v>2935</v>
      </c>
      <c r="F113" s="200"/>
      <c r="G113" s="203" t="s">
        <v>373</v>
      </c>
      <c r="H113" s="205">
        <v>114.8</v>
      </c>
      <c r="I113" s="205"/>
      <c r="J113" s="204">
        <v>114</v>
      </c>
      <c r="K113" s="204"/>
      <c r="L113" s="203" t="s">
        <v>4874</v>
      </c>
      <c r="M113" s="195" t="str">
        <f t="shared" si="1"/>
        <v/>
      </c>
      <c r="N113" s="194"/>
    </row>
    <row r="114" spans="1:14" x14ac:dyDescent="0.25">
      <c r="A114" s="201" t="s">
        <v>4873</v>
      </c>
      <c r="B114" s="206" t="s">
        <v>108</v>
      </c>
      <c r="C114" s="206" t="s">
        <v>4872</v>
      </c>
      <c r="D114" s="206" t="s">
        <v>285</v>
      </c>
      <c r="E114" s="206" t="s">
        <v>2944</v>
      </c>
      <c r="F114" s="200"/>
      <c r="G114" s="203" t="s">
        <v>373</v>
      </c>
      <c r="H114" s="205">
        <v>91.1</v>
      </c>
      <c r="I114" s="205"/>
      <c r="J114" s="204">
        <v>82</v>
      </c>
      <c r="K114" s="204"/>
      <c r="L114" s="203" t="s">
        <v>4871</v>
      </c>
      <c r="M114" s="195" t="str">
        <f t="shared" si="1"/>
        <v/>
      </c>
      <c r="N114" s="194"/>
    </row>
    <row r="115" spans="1:14" x14ac:dyDescent="0.25">
      <c r="A115" s="201" t="s">
        <v>4870</v>
      </c>
      <c r="B115" s="206" t="s">
        <v>2631</v>
      </c>
      <c r="C115" s="206" t="s">
        <v>4869</v>
      </c>
      <c r="D115" s="206" t="s">
        <v>285</v>
      </c>
      <c r="E115" s="206" t="s">
        <v>3100</v>
      </c>
      <c r="F115" s="200" t="s">
        <v>3000</v>
      </c>
      <c r="G115" s="203" t="s">
        <v>373</v>
      </c>
      <c r="H115" s="205">
        <v>34.200000000000003</v>
      </c>
      <c r="I115" s="205"/>
      <c r="J115" s="204">
        <v>2</v>
      </c>
      <c r="K115" s="204"/>
      <c r="L115" s="203" t="s">
        <v>4868</v>
      </c>
      <c r="M115" s="195" t="str">
        <f t="shared" si="1"/>
        <v/>
      </c>
      <c r="N115" s="194"/>
    </row>
    <row r="116" spans="1:14" x14ac:dyDescent="0.25">
      <c r="A116" s="201" t="s">
        <v>4867</v>
      </c>
      <c r="B116" s="206" t="s">
        <v>121</v>
      </c>
      <c r="C116" s="206" t="s">
        <v>4846</v>
      </c>
      <c r="D116" s="206" t="s">
        <v>285</v>
      </c>
      <c r="E116" s="206" t="s">
        <v>2969</v>
      </c>
      <c r="F116" s="200"/>
      <c r="G116" s="203" t="s">
        <v>286</v>
      </c>
      <c r="H116" s="205">
        <v>235.95</v>
      </c>
      <c r="I116" s="205">
        <v>2</v>
      </c>
      <c r="J116" s="204">
        <v>218</v>
      </c>
      <c r="K116" s="204"/>
      <c r="L116" s="203" t="s">
        <v>4866</v>
      </c>
      <c r="M116" s="195" t="str">
        <f t="shared" si="1"/>
        <v/>
      </c>
      <c r="N116" s="194"/>
    </row>
    <row r="117" spans="1:14" x14ac:dyDescent="0.25">
      <c r="A117" s="201" t="s">
        <v>4865</v>
      </c>
      <c r="B117" s="206" t="s">
        <v>121</v>
      </c>
      <c r="C117" s="206" t="s">
        <v>4846</v>
      </c>
      <c r="D117" s="206" t="s">
        <v>285</v>
      </c>
      <c r="E117" s="206" t="s">
        <v>3606</v>
      </c>
      <c r="F117" s="200"/>
      <c r="G117" s="203" t="s">
        <v>286</v>
      </c>
      <c r="H117" s="205">
        <v>190.1</v>
      </c>
      <c r="I117" s="205">
        <v>2</v>
      </c>
      <c r="J117" s="204">
        <v>500</v>
      </c>
      <c r="K117" s="204"/>
      <c r="L117" s="203" t="s">
        <v>4864</v>
      </c>
      <c r="M117" s="195" t="str">
        <f t="shared" si="1"/>
        <v/>
      </c>
      <c r="N117" s="194"/>
    </row>
    <row r="118" spans="1:14" x14ac:dyDescent="0.25">
      <c r="A118" s="201" t="s">
        <v>4863</v>
      </c>
      <c r="B118" s="206" t="s">
        <v>121</v>
      </c>
      <c r="C118" s="206" t="s">
        <v>4846</v>
      </c>
      <c r="D118" s="206" t="s">
        <v>285</v>
      </c>
      <c r="E118" s="206" t="s">
        <v>2941</v>
      </c>
      <c r="F118" s="200"/>
      <c r="G118" s="203" t="s">
        <v>286</v>
      </c>
      <c r="H118" s="205">
        <v>171.15</v>
      </c>
      <c r="I118" s="205">
        <v>2</v>
      </c>
      <c r="J118" s="204">
        <v>36</v>
      </c>
      <c r="K118" s="204"/>
      <c r="L118" s="203" t="s">
        <v>4862</v>
      </c>
      <c r="M118" s="195" t="str">
        <f t="shared" si="1"/>
        <v/>
      </c>
      <c r="N118" s="194"/>
    </row>
    <row r="119" spans="1:14" x14ac:dyDescent="0.25">
      <c r="A119" s="201" t="s">
        <v>4861</v>
      </c>
      <c r="B119" s="206" t="s">
        <v>121</v>
      </c>
      <c r="C119" s="206" t="s">
        <v>4846</v>
      </c>
      <c r="D119" s="206" t="s">
        <v>285</v>
      </c>
      <c r="E119" s="206" t="s">
        <v>2938</v>
      </c>
      <c r="F119" s="200" t="s">
        <v>3000</v>
      </c>
      <c r="G119" s="203" t="s">
        <v>286</v>
      </c>
      <c r="H119" s="205">
        <v>149.25</v>
      </c>
      <c r="I119" s="205">
        <v>2</v>
      </c>
      <c r="J119" s="204">
        <v>284</v>
      </c>
      <c r="K119" s="204"/>
      <c r="L119" s="203" t="s">
        <v>4860</v>
      </c>
      <c r="M119" s="195" t="str">
        <f t="shared" si="1"/>
        <v/>
      </c>
      <c r="N119" s="194"/>
    </row>
    <row r="120" spans="1:14" x14ac:dyDescent="0.25">
      <c r="A120" s="201" t="s">
        <v>4859</v>
      </c>
      <c r="B120" s="206" t="s">
        <v>121</v>
      </c>
      <c r="C120" s="206" t="s">
        <v>4846</v>
      </c>
      <c r="D120" s="206" t="s">
        <v>285</v>
      </c>
      <c r="E120" s="206" t="s">
        <v>4772</v>
      </c>
      <c r="F120" s="200"/>
      <c r="G120" s="203" t="s">
        <v>286</v>
      </c>
      <c r="H120" s="205">
        <v>124.1</v>
      </c>
      <c r="I120" s="205">
        <v>2</v>
      </c>
      <c r="J120" s="204">
        <v>1</v>
      </c>
      <c r="K120" s="204"/>
      <c r="L120" s="203" t="s">
        <v>4858</v>
      </c>
      <c r="M120" s="195" t="str">
        <f t="shared" si="1"/>
        <v/>
      </c>
      <c r="N120" s="194"/>
    </row>
    <row r="121" spans="1:14" x14ac:dyDescent="0.25">
      <c r="A121" s="201" t="s">
        <v>4857</v>
      </c>
      <c r="B121" s="206" t="s">
        <v>121</v>
      </c>
      <c r="C121" s="206" t="s">
        <v>4846</v>
      </c>
      <c r="D121" s="206" t="s">
        <v>285</v>
      </c>
      <c r="E121" s="206" t="s">
        <v>2935</v>
      </c>
      <c r="F121" s="200" t="s">
        <v>3000</v>
      </c>
      <c r="G121" s="203" t="s">
        <v>286</v>
      </c>
      <c r="H121" s="205">
        <v>114.8</v>
      </c>
      <c r="I121" s="205">
        <v>2</v>
      </c>
      <c r="J121" s="204">
        <v>452</v>
      </c>
      <c r="K121" s="204"/>
      <c r="L121" s="203" t="s">
        <v>4856</v>
      </c>
      <c r="M121" s="195" t="str">
        <f t="shared" si="1"/>
        <v/>
      </c>
      <c r="N121" s="194"/>
    </row>
    <row r="122" spans="1:14" x14ac:dyDescent="0.25">
      <c r="A122" s="201" t="s">
        <v>4855</v>
      </c>
      <c r="B122" s="206" t="s">
        <v>121</v>
      </c>
      <c r="C122" s="206" t="s">
        <v>4846</v>
      </c>
      <c r="D122" s="206" t="s">
        <v>285</v>
      </c>
      <c r="E122" s="206" t="s">
        <v>3266</v>
      </c>
      <c r="F122" s="200"/>
      <c r="G122" s="203" t="s">
        <v>286</v>
      </c>
      <c r="H122" s="205">
        <v>101</v>
      </c>
      <c r="I122" s="205">
        <v>2</v>
      </c>
      <c r="J122" s="204">
        <v>4</v>
      </c>
      <c r="K122" s="204"/>
      <c r="L122" s="203" t="s">
        <v>4854</v>
      </c>
      <c r="M122" s="195" t="str">
        <f t="shared" si="1"/>
        <v/>
      </c>
      <c r="N122" s="194"/>
    </row>
    <row r="123" spans="1:14" x14ac:dyDescent="0.25">
      <c r="A123" s="201" t="s">
        <v>4853</v>
      </c>
      <c r="B123" s="206" t="s">
        <v>121</v>
      </c>
      <c r="C123" s="206" t="s">
        <v>4846</v>
      </c>
      <c r="D123" s="206" t="s">
        <v>285</v>
      </c>
      <c r="E123" s="206" t="s">
        <v>2944</v>
      </c>
      <c r="F123" s="200"/>
      <c r="G123" s="203" t="s">
        <v>286</v>
      </c>
      <c r="H123" s="205">
        <v>92.9</v>
      </c>
      <c r="I123" s="205">
        <v>2</v>
      </c>
      <c r="J123" s="204">
        <v>19</v>
      </c>
      <c r="K123" s="204"/>
      <c r="L123" s="203" t="s">
        <v>4852</v>
      </c>
      <c r="M123" s="195" t="str">
        <f t="shared" si="1"/>
        <v/>
      </c>
      <c r="N123" s="194"/>
    </row>
    <row r="124" spans="1:14" x14ac:dyDescent="0.25">
      <c r="A124" s="201" t="s">
        <v>4851</v>
      </c>
      <c r="B124" s="206" t="s">
        <v>121</v>
      </c>
      <c r="C124" s="206" t="s">
        <v>4846</v>
      </c>
      <c r="D124" s="206" t="s">
        <v>285</v>
      </c>
      <c r="E124" s="206" t="s">
        <v>2931</v>
      </c>
      <c r="F124" s="200" t="s">
        <v>3000</v>
      </c>
      <c r="G124" s="203" t="s">
        <v>286</v>
      </c>
      <c r="H124" s="205">
        <v>70.3</v>
      </c>
      <c r="I124" s="205">
        <v>2</v>
      </c>
      <c r="J124" s="204">
        <v>500</v>
      </c>
      <c r="K124" s="204"/>
      <c r="L124" s="203" t="s">
        <v>4850</v>
      </c>
      <c r="M124" s="195" t="str">
        <f t="shared" si="1"/>
        <v/>
      </c>
      <c r="N124" s="194"/>
    </row>
    <row r="125" spans="1:14" x14ac:dyDescent="0.25">
      <c r="A125" s="201" t="s">
        <v>4849</v>
      </c>
      <c r="B125" s="206" t="s">
        <v>121</v>
      </c>
      <c r="C125" s="206" t="s">
        <v>4846</v>
      </c>
      <c r="D125" s="206" t="s">
        <v>285</v>
      </c>
      <c r="E125" s="206" t="s">
        <v>2954</v>
      </c>
      <c r="F125" s="200"/>
      <c r="G125" s="203" t="s">
        <v>286</v>
      </c>
      <c r="H125" s="205">
        <v>42.05</v>
      </c>
      <c r="I125" s="205">
        <v>2</v>
      </c>
      <c r="J125" s="204">
        <v>86</v>
      </c>
      <c r="K125" s="204"/>
      <c r="L125" s="203" t="s">
        <v>4848</v>
      </c>
      <c r="M125" s="195" t="str">
        <f t="shared" si="1"/>
        <v/>
      </c>
      <c r="N125" s="194"/>
    </row>
    <row r="126" spans="1:14" x14ac:dyDescent="0.25">
      <c r="A126" s="201" t="s">
        <v>4847</v>
      </c>
      <c r="B126" s="206" t="s">
        <v>121</v>
      </c>
      <c r="C126" s="206" t="s">
        <v>4846</v>
      </c>
      <c r="D126" s="206" t="s">
        <v>285</v>
      </c>
      <c r="E126" s="206" t="s">
        <v>3100</v>
      </c>
      <c r="F126" s="200" t="s">
        <v>3000</v>
      </c>
      <c r="G126" s="203" t="s">
        <v>286</v>
      </c>
      <c r="H126" s="205">
        <v>34.200000000000003</v>
      </c>
      <c r="I126" s="205">
        <v>2</v>
      </c>
      <c r="J126" s="204">
        <v>109</v>
      </c>
      <c r="K126" s="204"/>
      <c r="L126" s="203" t="s">
        <v>4845</v>
      </c>
      <c r="M126" s="195" t="str">
        <f t="shared" si="1"/>
        <v/>
      </c>
      <c r="N126" s="194"/>
    </row>
    <row r="127" spans="1:14" x14ac:dyDescent="0.25">
      <c r="A127" s="201" t="s">
        <v>4844</v>
      </c>
      <c r="B127" s="206" t="s">
        <v>2585</v>
      </c>
      <c r="C127" s="206" t="s">
        <v>4831</v>
      </c>
      <c r="D127" s="206" t="s">
        <v>285</v>
      </c>
      <c r="E127" s="206" t="s">
        <v>2941</v>
      </c>
      <c r="F127" s="200"/>
      <c r="G127" s="203" t="s">
        <v>373</v>
      </c>
      <c r="H127" s="205">
        <v>167.05</v>
      </c>
      <c r="I127" s="205">
        <v>1</v>
      </c>
      <c r="J127" s="204">
        <v>2</v>
      </c>
      <c r="K127" s="204"/>
      <c r="L127" s="203" t="s">
        <v>4843</v>
      </c>
      <c r="M127" s="195" t="str">
        <f t="shared" si="1"/>
        <v/>
      </c>
      <c r="N127" s="194"/>
    </row>
    <row r="128" spans="1:14" x14ac:dyDescent="0.25">
      <c r="A128" s="201" t="s">
        <v>4842</v>
      </c>
      <c r="B128" s="206" t="s">
        <v>2585</v>
      </c>
      <c r="C128" s="206" t="s">
        <v>4831</v>
      </c>
      <c r="D128" s="206" t="s">
        <v>285</v>
      </c>
      <c r="E128" s="206" t="s">
        <v>2938</v>
      </c>
      <c r="F128" s="200"/>
      <c r="G128" s="203" t="s">
        <v>373</v>
      </c>
      <c r="H128" s="205">
        <v>145.69999999999999</v>
      </c>
      <c r="I128" s="205">
        <v>1</v>
      </c>
      <c r="J128" s="204">
        <v>192</v>
      </c>
      <c r="K128" s="204"/>
      <c r="L128" s="203" t="s">
        <v>4841</v>
      </c>
      <c r="M128" s="195" t="str">
        <f t="shared" si="1"/>
        <v/>
      </c>
      <c r="N128" s="194"/>
    </row>
    <row r="129" spans="1:14" x14ac:dyDescent="0.25">
      <c r="A129" s="201" t="s">
        <v>4840</v>
      </c>
      <c r="B129" s="206" t="s">
        <v>2585</v>
      </c>
      <c r="C129" s="206" t="s">
        <v>4831</v>
      </c>
      <c r="D129" s="206" t="s">
        <v>285</v>
      </c>
      <c r="E129" s="206" t="s">
        <v>2935</v>
      </c>
      <c r="F129" s="200"/>
      <c r="G129" s="203" t="s">
        <v>373</v>
      </c>
      <c r="H129" s="205">
        <v>114.8</v>
      </c>
      <c r="I129" s="205">
        <v>1</v>
      </c>
      <c r="J129" s="204">
        <v>181</v>
      </c>
      <c r="K129" s="204"/>
      <c r="L129" s="203" t="s">
        <v>4839</v>
      </c>
      <c r="M129" s="195" t="str">
        <f t="shared" si="1"/>
        <v/>
      </c>
      <c r="N129" s="194"/>
    </row>
    <row r="130" spans="1:14" x14ac:dyDescent="0.25">
      <c r="A130" s="201" t="s">
        <v>4838</v>
      </c>
      <c r="B130" s="206" t="s">
        <v>2585</v>
      </c>
      <c r="C130" s="206" t="s">
        <v>4831</v>
      </c>
      <c r="D130" s="206" t="s">
        <v>285</v>
      </c>
      <c r="E130" s="206" t="s">
        <v>2944</v>
      </c>
      <c r="F130" s="200"/>
      <c r="G130" s="203" t="s">
        <v>373</v>
      </c>
      <c r="H130" s="205">
        <v>90.7</v>
      </c>
      <c r="I130" s="205">
        <v>1</v>
      </c>
      <c r="J130" s="204">
        <v>85</v>
      </c>
      <c r="K130" s="204"/>
      <c r="L130" s="203" t="s">
        <v>4837</v>
      </c>
      <c r="M130" s="195" t="str">
        <f t="shared" si="1"/>
        <v/>
      </c>
      <c r="N130" s="194"/>
    </row>
    <row r="131" spans="1:14" x14ac:dyDescent="0.25">
      <c r="A131" s="201" t="s">
        <v>4836</v>
      </c>
      <c r="B131" s="206" t="s">
        <v>2585</v>
      </c>
      <c r="C131" s="206" t="s">
        <v>4831</v>
      </c>
      <c r="D131" s="206" t="s">
        <v>285</v>
      </c>
      <c r="E131" s="206" t="s">
        <v>2931</v>
      </c>
      <c r="F131" s="200"/>
      <c r="G131" s="203" t="s">
        <v>373</v>
      </c>
      <c r="H131" s="205">
        <v>70.05</v>
      </c>
      <c r="I131" s="205">
        <v>1</v>
      </c>
      <c r="J131" s="204">
        <v>21</v>
      </c>
      <c r="K131" s="204"/>
      <c r="L131" s="203" t="s">
        <v>4835</v>
      </c>
      <c r="M131" s="195" t="str">
        <f t="shared" si="1"/>
        <v/>
      </c>
      <c r="N131" s="194"/>
    </row>
    <row r="132" spans="1:14" x14ac:dyDescent="0.25">
      <c r="A132" s="201" t="s">
        <v>4834</v>
      </c>
      <c r="B132" s="206" t="s">
        <v>2585</v>
      </c>
      <c r="C132" s="206" t="s">
        <v>4831</v>
      </c>
      <c r="D132" s="206" t="s">
        <v>285</v>
      </c>
      <c r="E132" s="206" t="s">
        <v>2954</v>
      </c>
      <c r="F132" s="200"/>
      <c r="G132" s="203" t="s">
        <v>373</v>
      </c>
      <c r="H132" s="205">
        <v>41.05</v>
      </c>
      <c r="I132" s="205">
        <v>1</v>
      </c>
      <c r="J132" s="204">
        <v>295</v>
      </c>
      <c r="K132" s="204"/>
      <c r="L132" s="203" t="s">
        <v>4833</v>
      </c>
      <c r="M132" s="195" t="str">
        <f t="shared" si="1"/>
        <v/>
      </c>
      <c r="N132" s="194"/>
    </row>
    <row r="133" spans="1:14" x14ac:dyDescent="0.25">
      <c r="A133" s="201" t="s">
        <v>4832</v>
      </c>
      <c r="B133" s="206" t="s">
        <v>2585</v>
      </c>
      <c r="C133" s="206" t="s">
        <v>4831</v>
      </c>
      <c r="D133" s="206" t="s">
        <v>285</v>
      </c>
      <c r="E133" s="206" t="s">
        <v>3100</v>
      </c>
      <c r="F133" s="200"/>
      <c r="G133" s="203" t="s">
        <v>373</v>
      </c>
      <c r="H133" s="205">
        <v>34.200000000000003</v>
      </c>
      <c r="I133" s="205">
        <v>1</v>
      </c>
      <c r="J133" s="204">
        <v>500</v>
      </c>
      <c r="K133" s="204"/>
      <c r="L133" s="203" t="s">
        <v>4830</v>
      </c>
      <c r="M133" s="195" t="str">
        <f t="shared" si="1"/>
        <v/>
      </c>
      <c r="N133" s="194"/>
    </row>
    <row r="134" spans="1:14" x14ac:dyDescent="0.25">
      <c r="A134" s="201" t="s">
        <v>4829</v>
      </c>
      <c r="B134" s="206" t="s">
        <v>103</v>
      </c>
      <c r="C134" s="206" t="s">
        <v>4812</v>
      </c>
      <c r="D134" s="206" t="s">
        <v>285</v>
      </c>
      <c r="E134" s="206" t="s">
        <v>3606</v>
      </c>
      <c r="F134" s="200"/>
      <c r="G134" s="203" t="s">
        <v>373</v>
      </c>
      <c r="H134" s="205">
        <v>178.25</v>
      </c>
      <c r="I134" s="205">
        <v>2</v>
      </c>
      <c r="J134" s="204">
        <v>8</v>
      </c>
      <c r="K134" s="204"/>
      <c r="L134" s="203" t="s">
        <v>4828</v>
      </c>
      <c r="M134" s="195" t="str">
        <f t="shared" si="1"/>
        <v/>
      </c>
      <c r="N134" s="194"/>
    </row>
    <row r="135" spans="1:14" x14ac:dyDescent="0.25">
      <c r="A135" s="201" t="s">
        <v>4827</v>
      </c>
      <c r="B135" s="206" t="s">
        <v>103</v>
      </c>
      <c r="C135" s="206" t="s">
        <v>4812</v>
      </c>
      <c r="D135" s="206" t="s">
        <v>285</v>
      </c>
      <c r="E135" s="206" t="s">
        <v>2938</v>
      </c>
      <c r="F135" s="200"/>
      <c r="G135" s="203" t="s">
        <v>373</v>
      </c>
      <c r="H135" s="205">
        <v>150.69999999999999</v>
      </c>
      <c r="I135" s="205">
        <v>2</v>
      </c>
      <c r="J135" s="204">
        <v>183</v>
      </c>
      <c r="K135" s="204"/>
      <c r="L135" s="203" t="s">
        <v>4826</v>
      </c>
      <c r="M135" s="195" t="str">
        <f t="shared" si="1"/>
        <v/>
      </c>
      <c r="N135" s="194"/>
    </row>
    <row r="136" spans="1:14" x14ac:dyDescent="0.25">
      <c r="A136" s="201" t="s">
        <v>4825</v>
      </c>
      <c r="B136" s="206" t="s">
        <v>103</v>
      </c>
      <c r="C136" s="206" t="s">
        <v>4812</v>
      </c>
      <c r="D136" s="206" t="s">
        <v>285</v>
      </c>
      <c r="E136" s="206" t="s">
        <v>2935</v>
      </c>
      <c r="F136" s="200"/>
      <c r="G136" s="203" t="s">
        <v>373</v>
      </c>
      <c r="H136" s="205">
        <v>115.9</v>
      </c>
      <c r="I136" s="205">
        <v>2</v>
      </c>
      <c r="J136" s="204">
        <v>500</v>
      </c>
      <c r="K136" s="204"/>
      <c r="L136" s="203" t="s">
        <v>4824</v>
      </c>
      <c r="M136" s="195" t="str">
        <f t="shared" si="1"/>
        <v/>
      </c>
      <c r="N136" s="194"/>
    </row>
    <row r="137" spans="1:14" x14ac:dyDescent="0.25">
      <c r="A137" s="201" t="s">
        <v>4823</v>
      </c>
      <c r="B137" s="206" t="s">
        <v>103</v>
      </c>
      <c r="C137" s="206" t="s">
        <v>4812</v>
      </c>
      <c r="D137" s="206" t="s">
        <v>285</v>
      </c>
      <c r="E137" s="206" t="s">
        <v>2931</v>
      </c>
      <c r="F137" s="200"/>
      <c r="G137" s="203" t="s">
        <v>373</v>
      </c>
      <c r="H137" s="205">
        <v>72.45</v>
      </c>
      <c r="I137" s="205">
        <v>2</v>
      </c>
      <c r="J137" s="204">
        <v>197</v>
      </c>
      <c r="K137" s="204"/>
      <c r="L137" s="203" t="s">
        <v>4822</v>
      </c>
      <c r="M137" s="195" t="str">
        <f t="shared" ref="M137:M200" si="2">IF(N137="","",H137-($M$7*H137))</f>
        <v/>
      </c>
      <c r="N137" s="194"/>
    </row>
    <row r="138" spans="1:14" x14ac:dyDescent="0.25">
      <c r="A138" s="201" t="s">
        <v>4821</v>
      </c>
      <c r="B138" s="206" t="s">
        <v>103</v>
      </c>
      <c r="C138" s="206" t="s">
        <v>4812</v>
      </c>
      <c r="D138" s="206" t="s">
        <v>285</v>
      </c>
      <c r="E138" s="206" t="s">
        <v>3100</v>
      </c>
      <c r="F138" s="200"/>
      <c r="G138" s="203" t="s">
        <v>373</v>
      </c>
      <c r="H138" s="205">
        <v>34.200000000000003</v>
      </c>
      <c r="I138" s="205">
        <v>2</v>
      </c>
      <c r="J138" s="204">
        <v>500</v>
      </c>
      <c r="K138" s="204"/>
      <c r="L138" s="203" t="s">
        <v>4820</v>
      </c>
      <c r="M138" s="195" t="str">
        <f t="shared" si="2"/>
        <v/>
      </c>
      <c r="N138" s="194"/>
    </row>
    <row r="139" spans="1:14" x14ac:dyDescent="0.25">
      <c r="A139" s="201" t="s">
        <v>4819</v>
      </c>
      <c r="B139" s="206" t="s">
        <v>103</v>
      </c>
      <c r="C139" s="206" t="s">
        <v>4812</v>
      </c>
      <c r="D139" s="206" t="s">
        <v>925</v>
      </c>
      <c r="E139" s="206" t="s">
        <v>2941</v>
      </c>
      <c r="F139" s="200"/>
      <c r="G139" s="203" t="s">
        <v>373</v>
      </c>
      <c r="H139" s="205">
        <v>172.75</v>
      </c>
      <c r="I139" s="205">
        <v>2</v>
      </c>
      <c r="J139" s="204">
        <v>2</v>
      </c>
      <c r="K139" s="204"/>
      <c r="L139" s="203" t="s">
        <v>4818</v>
      </c>
      <c r="M139" s="195" t="str">
        <f t="shared" si="2"/>
        <v/>
      </c>
      <c r="N139" s="194"/>
    </row>
    <row r="140" spans="1:14" x14ac:dyDescent="0.25">
      <c r="A140" s="201" t="s">
        <v>4817</v>
      </c>
      <c r="B140" s="206" t="s">
        <v>103</v>
      </c>
      <c r="C140" s="206" t="s">
        <v>4812</v>
      </c>
      <c r="D140" s="206" t="s">
        <v>925</v>
      </c>
      <c r="E140" s="206" t="s">
        <v>2938</v>
      </c>
      <c r="F140" s="200"/>
      <c r="G140" s="203" t="s">
        <v>373</v>
      </c>
      <c r="H140" s="205">
        <v>150.69999999999999</v>
      </c>
      <c r="I140" s="205">
        <v>2</v>
      </c>
      <c r="J140" s="204">
        <v>181</v>
      </c>
      <c r="K140" s="204"/>
      <c r="L140" s="203" t="s">
        <v>4816</v>
      </c>
      <c r="M140" s="195" t="str">
        <f t="shared" si="2"/>
        <v/>
      </c>
      <c r="N140" s="194"/>
    </row>
    <row r="141" spans="1:14" x14ac:dyDescent="0.25">
      <c r="A141" s="201" t="s">
        <v>4815</v>
      </c>
      <c r="B141" s="206" t="s">
        <v>103</v>
      </c>
      <c r="C141" s="206" t="s">
        <v>4812</v>
      </c>
      <c r="D141" s="206" t="s">
        <v>925</v>
      </c>
      <c r="E141" s="206" t="s">
        <v>2935</v>
      </c>
      <c r="F141" s="200"/>
      <c r="G141" s="203" t="s">
        <v>373</v>
      </c>
      <c r="H141" s="205">
        <v>115.9</v>
      </c>
      <c r="I141" s="205">
        <v>2</v>
      </c>
      <c r="J141" s="204">
        <v>56</v>
      </c>
      <c r="K141" s="204"/>
      <c r="L141" s="203" t="s">
        <v>4814</v>
      </c>
      <c r="M141" s="195" t="str">
        <f t="shared" si="2"/>
        <v/>
      </c>
      <c r="N141" s="194"/>
    </row>
    <row r="142" spans="1:14" x14ac:dyDescent="0.25">
      <c r="A142" s="201" t="s">
        <v>4813</v>
      </c>
      <c r="B142" s="206" t="s">
        <v>103</v>
      </c>
      <c r="C142" s="206" t="s">
        <v>4812</v>
      </c>
      <c r="D142" s="206" t="s">
        <v>925</v>
      </c>
      <c r="E142" s="206" t="s">
        <v>2944</v>
      </c>
      <c r="F142" s="200"/>
      <c r="G142" s="203" t="s">
        <v>373</v>
      </c>
      <c r="H142" s="205">
        <v>93.85</v>
      </c>
      <c r="I142" s="205">
        <v>2</v>
      </c>
      <c r="J142" s="204">
        <v>24</v>
      </c>
      <c r="K142" s="204"/>
      <c r="L142" s="203" t="s">
        <v>4811</v>
      </c>
      <c r="M142" s="195" t="str">
        <f t="shared" si="2"/>
        <v/>
      </c>
      <c r="N142" s="194"/>
    </row>
    <row r="143" spans="1:14" x14ac:dyDescent="0.25">
      <c r="A143" s="201" t="s">
        <v>4810</v>
      </c>
      <c r="B143" s="206" t="s">
        <v>118</v>
      </c>
      <c r="C143" s="206" t="s">
        <v>4798</v>
      </c>
      <c r="D143" s="206" t="s">
        <v>285</v>
      </c>
      <c r="E143" s="206" t="s">
        <v>2941</v>
      </c>
      <c r="F143" s="200"/>
      <c r="G143" s="203" t="s">
        <v>286</v>
      </c>
      <c r="H143" s="205">
        <v>162.15</v>
      </c>
      <c r="I143" s="205">
        <v>0.5</v>
      </c>
      <c r="J143" s="204">
        <v>57</v>
      </c>
      <c r="K143" s="204"/>
      <c r="L143" s="203" t="s">
        <v>4809</v>
      </c>
      <c r="M143" s="195" t="str">
        <f t="shared" si="2"/>
        <v/>
      </c>
      <c r="N143" s="194"/>
    </row>
    <row r="144" spans="1:14" ht="15.75" x14ac:dyDescent="0.25">
      <c r="A144" s="201" t="s">
        <v>4808</v>
      </c>
      <c r="B144" s="206" t="s">
        <v>118</v>
      </c>
      <c r="C144" s="206" t="s">
        <v>4798</v>
      </c>
      <c r="D144" s="206" t="s">
        <v>285</v>
      </c>
      <c r="E144" s="206" t="s">
        <v>4807</v>
      </c>
      <c r="F144" s="202"/>
      <c r="G144" s="203" t="s">
        <v>286</v>
      </c>
      <c r="H144" s="205">
        <v>141.55000000000001</v>
      </c>
      <c r="I144" s="205">
        <v>0.5</v>
      </c>
      <c r="J144" s="204">
        <v>1</v>
      </c>
      <c r="K144" s="204"/>
      <c r="L144" s="203" t="s">
        <v>4806</v>
      </c>
      <c r="M144" s="195" t="str">
        <f t="shared" si="2"/>
        <v/>
      </c>
      <c r="N144" s="194"/>
    </row>
    <row r="145" spans="1:14" x14ac:dyDescent="0.25">
      <c r="A145" s="201" t="s">
        <v>4805</v>
      </c>
      <c r="B145" s="206" t="s">
        <v>118</v>
      </c>
      <c r="C145" s="206" t="s">
        <v>4798</v>
      </c>
      <c r="D145" s="206" t="s">
        <v>285</v>
      </c>
      <c r="E145" s="206" t="s">
        <v>2935</v>
      </c>
      <c r="F145" s="200"/>
      <c r="G145" s="203" t="s">
        <v>286</v>
      </c>
      <c r="H145" s="205">
        <v>108.8</v>
      </c>
      <c r="I145" s="205">
        <v>0.5</v>
      </c>
      <c r="J145" s="204">
        <v>174</v>
      </c>
      <c r="K145" s="204"/>
      <c r="L145" s="203" t="s">
        <v>4804</v>
      </c>
      <c r="M145" s="195" t="str">
        <f t="shared" si="2"/>
        <v/>
      </c>
      <c r="N145" s="194"/>
    </row>
    <row r="146" spans="1:14" x14ac:dyDescent="0.25">
      <c r="A146" s="201" t="s">
        <v>4803</v>
      </c>
      <c r="B146" s="206" t="s">
        <v>118</v>
      </c>
      <c r="C146" s="206" t="s">
        <v>4798</v>
      </c>
      <c r="D146" s="206" t="s">
        <v>285</v>
      </c>
      <c r="E146" s="206" t="s">
        <v>2931</v>
      </c>
      <c r="F146" s="200"/>
      <c r="G146" s="203" t="s">
        <v>286</v>
      </c>
      <c r="H146" s="205">
        <v>66.650000000000006</v>
      </c>
      <c r="I146" s="205">
        <v>0.5</v>
      </c>
      <c r="J146" s="204">
        <v>128</v>
      </c>
      <c r="K146" s="204"/>
      <c r="L146" s="203" t="s">
        <v>4802</v>
      </c>
      <c r="M146" s="195" t="str">
        <f t="shared" si="2"/>
        <v/>
      </c>
      <c r="N146" s="194"/>
    </row>
    <row r="147" spans="1:14" x14ac:dyDescent="0.25">
      <c r="A147" s="201" t="s">
        <v>4801</v>
      </c>
      <c r="B147" s="206" t="s">
        <v>118</v>
      </c>
      <c r="C147" s="206" t="s">
        <v>4798</v>
      </c>
      <c r="D147" s="206" t="s">
        <v>285</v>
      </c>
      <c r="E147" s="206" t="s">
        <v>2954</v>
      </c>
      <c r="F147" s="200"/>
      <c r="G147" s="203" t="s">
        <v>286</v>
      </c>
      <c r="H147" s="205">
        <v>39.85</v>
      </c>
      <c r="I147" s="205">
        <v>0.5</v>
      </c>
      <c r="J147" s="204">
        <v>290</v>
      </c>
      <c r="K147" s="204"/>
      <c r="L147" s="203" t="s">
        <v>4800</v>
      </c>
      <c r="M147" s="195" t="str">
        <f t="shared" si="2"/>
        <v/>
      </c>
      <c r="N147" s="194"/>
    </row>
    <row r="148" spans="1:14" x14ac:dyDescent="0.25">
      <c r="A148" s="201" t="s">
        <v>4799</v>
      </c>
      <c r="B148" s="206" t="s">
        <v>118</v>
      </c>
      <c r="C148" s="206" t="s">
        <v>4798</v>
      </c>
      <c r="D148" s="206" t="s">
        <v>285</v>
      </c>
      <c r="E148" s="206" t="s">
        <v>3100</v>
      </c>
      <c r="F148" s="200"/>
      <c r="G148" s="203" t="s">
        <v>286</v>
      </c>
      <c r="H148" s="205">
        <v>34.200000000000003</v>
      </c>
      <c r="I148" s="205">
        <v>0.5</v>
      </c>
      <c r="J148" s="204">
        <v>439</v>
      </c>
      <c r="K148" s="204"/>
      <c r="L148" s="203" t="s">
        <v>4797</v>
      </c>
      <c r="M148" s="195" t="str">
        <f t="shared" si="2"/>
        <v/>
      </c>
      <c r="N148" s="194"/>
    </row>
    <row r="149" spans="1:14" x14ac:dyDescent="0.25">
      <c r="A149" s="201" t="s">
        <v>4796</v>
      </c>
      <c r="B149" s="206" t="s">
        <v>2576</v>
      </c>
      <c r="C149" s="206" t="s">
        <v>4795</v>
      </c>
      <c r="D149" s="206" t="s">
        <v>285</v>
      </c>
      <c r="E149" s="206" t="s">
        <v>2944</v>
      </c>
      <c r="F149" s="200"/>
      <c r="G149" s="203" t="s">
        <v>495</v>
      </c>
      <c r="H149" s="205">
        <v>92.9</v>
      </c>
      <c r="I149" s="205"/>
      <c r="J149" s="204">
        <v>126</v>
      </c>
      <c r="K149" s="204"/>
      <c r="L149" s="203" t="s">
        <v>4794</v>
      </c>
      <c r="M149" s="195" t="str">
        <f t="shared" si="2"/>
        <v/>
      </c>
      <c r="N149" s="194"/>
    </row>
    <row r="150" spans="1:14" x14ac:dyDescent="0.25">
      <c r="A150" s="201" t="s">
        <v>4793</v>
      </c>
      <c r="B150" s="206" t="s">
        <v>2550</v>
      </c>
      <c r="C150" s="206" t="s">
        <v>4788</v>
      </c>
      <c r="D150" s="206" t="s">
        <v>285</v>
      </c>
      <c r="E150" s="206" t="s">
        <v>2938</v>
      </c>
      <c r="F150" s="200"/>
      <c r="G150" s="203" t="s">
        <v>53</v>
      </c>
      <c r="H150" s="205">
        <v>149.25</v>
      </c>
      <c r="I150" s="205"/>
      <c r="J150" s="204">
        <v>46</v>
      </c>
      <c r="K150" s="204"/>
      <c r="L150" s="203" t="s">
        <v>4792</v>
      </c>
      <c r="M150" s="195" t="str">
        <f t="shared" si="2"/>
        <v/>
      </c>
      <c r="N150" s="194"/>
    </row>
    <row r="151" spans="1:14" x14ac:dyDescent="0.25">
      <c r="A151" s="201" t="s">
        <v>4791</v>
      </c>
      <c r="B151" s="206" t="s">
        <v>2550</v>
      </c>
      <c r="C151" s="206" t="s">
        <v>4788</v>
      </c>
      <c r="D151" s="206" t="s">
        <v>285</v>
      </c>
      <c r="E151" s="206" t="s">
        <v>2935</v>
      </c>
      <c r="F151" s="200"/>
      <c r="G151" s="203" t="s">
        <v>53</v>
      </c>
      <c r="H151" s="205">
        <v>114.8</v>
      </c>
      <c r="I151" s="205"/>
      <c r="J151" s="204">
        <v>60</v>
      </c>
      <c r="K151" s="204"/>
      <c r="L151" s="203" t="s">
        <v>4790</v>
      </c>
      <c r="M151" s="195" t="str">
        <f t="shared" si="2"/>
        <v/>
      </c>
      <c r="N151" s="194"/>
    </row>
    <row r="152" spans="1:14" x14ac:dyDescent="0.25">
      <c r="A152" s="201" t="s">
        <v>4789</v>
      </c>
      <c r="B152" s="206" t="s">
        <v>2550</v>
      </c>
      <c r="C152" s="206" t="s">
        <v>4788</v>
      </c>
      <c r="D152" s="206" t="s">
        <v>285</v>
      </c>
      <c r="E152" s="206" t="s">
        <v>2931</v>
      </c>
      <c r="F152" s="200"/>
      <c r="G152" s="203" t="s">
        <v>53</v>
      </c>
      <c r="H152" s="205">
        <v>70.3</v>
      </c>
      <c r="I152" s="205"/>
      <c r="J152" s="204">
        <v>72</v>
      </c>
      <c r="K152" s="204"/>
      <c r="L152" s="203" t="s">
        <v>4787</v>
      </c>
      <c r="M152" s="195" t="str">
        <f t="shared" si="2"/>
        <v/>
      </c>
      <c r="N152" s="194"/>
    </row>
    <row r="153" spans="1:14" ht="15.75" x14ac:dyDescent="0.25">
      <c r="A153" s="201" t="s">
        <v>4786</v>
      </c>
      <c r="B153" s="206" t="s">
        <v>2504</v>
      </c>
      <c r="C153" s="206" t="s">
        <v>4775</v>
      </c>
      <c r="D153" s="206" t="s">
        <v>285</v>
      </c>
      <c r="E153" s="206" t="s">
        <v>2938</v>
      </c>
      <c r="F153" s="202"/>
      <c r="G153" s="203" t="s">
        <v>286</v>
      </c>
      <c r="H153" s="205">
        <v>150.69999999999999</v>
      </c>
      <c r="I153" s="205">
        <v>2.75</v>
      </c>
      <c r="J153" s="204">
        <v>43</v>
      </c>
      <c r="K153" s="204"/>
      <c r="L153" s="203" t="s">
        <v>4785</v>
      </c>
      <c r="M153" s="195" t="str">
        <f t="shared" si="2"/>
        <v/>
      </c>
      <c r="N153" s="194"/>
    </row>
    <row r="154" spans="1:14" x14ac:dyDescent="0.25">
      <c r="A154" s="201" t="s">
        <v>4784</v>
      </c>
      <c r="B154" s="206" t="s">
        <v>2504</v>
      </c>
      <c r="C154" s="206" t="s">
        <v>4775</v>
      </c>
      <c r="D154" s="206" t="s">
        <v>285</v>
      </c>
      <c r="E154" s="206" t="s">
        <v>2935</v>
      </c>
      <c r="F154" s="200"/>
      <c r="G154" s="203" t="s">
        <v>286</v>
      </c>
      <c r="H154" s="205">
        <v>115.9</v>
      </c>
      <c r="I154" s="205">
        <v>2.75</v>
      </c>
      <c r="J154" s="204">
        <v>220</v>
      </c>
      <c r="K154" s="204"/>
      <c r="L154" s="203" t="s">
        <v>4783</v>
      </c>
      <c r="M154" s="195" t="str">
        <f t="shared" si="2"/>
        <v/>
      </c>
      <c r="N154" s="194"/>
    </row>
    <row r="155" spans="1:14" x14ac:dyDescent="0.25">
      <c r="A155" s="201" t="s">
        <v>4782</v>
      </c>
      <c r="B155" s="206" t="s">
        <v>2504</v>
      </c>
      <c r="C155" s="206" t="s">
        <v>4775</v>
      </c>
      <c r="D155" s="206" t="s">
        <v>285</v>
      </c>
      <c r="E155" s="206" t="s">
        <v>2944</v>
      </c>
      <c r="F155" s="200" t="s">
        <v>3000</v>
      </c>
      <c r="G155" s="203" t="s">
        <v>286</v>
      </c>
      <c r="H155" s="205">
        <v>93.85</v>
      </c>
      <c r="I155" s="205">
        <v>2.75</v>
      </c>
      <c r="J155" s="204">
        <v>250</v>
      </c>
      <c r="K155" s="204"/>
      <c r="L155" s="203" t="s">
        <v>4781</v>
      </c>
      <c r="M155" s="195" t="str">
        <f t="shared" si="2"/>
        <v/>
      </c>
      <c r="N155" s="194"/>
    </row>
    <row r="156" spans="1:14" x14ac:dyDescent="0.25">
      <c r="A156" s="201" t="s">
        <v>4780</v>
      </c>
      <c r="B156" s="206" t="s">
        <v>2504</v>
      </c>
      <c r="C156" s="206" t="s">
        <v>4775</v>
      </c>
      <c r="D156" s="206" t="s">
        <v>285</v>
      </c>
      <c r="E156" s="206" t="s">
        <v>2931</v>
      </c>
      <c r="F156" s="200"/>
      <c r="G156" s="203" t="s">
        <v>286</v>
      </c>
      <c r="H156" s="205">
        <v>77.2</v>
      </c>
      <c r="I156" s="205">
        <v>2.75</v>
      </c>
      <c r="J156" s="204">
        <v>410</v>
      </c>
      <c r="K156" s="204"/>
      <c r="L156" s="203" t="s">
        <v>4779</v>
      </c>
      <c r="M156" s="195" t="str">
        <f t="shared" si="2"/>
        <v/>
      </c>
      <c r="N156" s="194"/>
    </row>
    <row r="157" spans="1:14" x14ac:dyDescent="0.25">
      <c r="A157" s="201" t="s">
        <v>4778</v>
      </c>
      <c r="B157" s="206" t="s">
        <v>2504</v>
      </c>
      <c r="C157" s="206" t="s">
        <v>4775</v>
      </c>
      <c r="D157" s="206" t="s">
        <v>285</v>
      </c>
      <c r="E157" s="206" t="s">
        <v>3100</v>
      </c>
      <c r="F157" s="200" t="s">
        <v>3000</v>
      </c>
      <c r="G157" s="203" t="s">
        <v>286</v>
      </c>
      <c r="H157" s="205">
        <v>37.5</v>
      </c>
      <c r="I157" s="205">
        <v>2.75</v>
      </c>
      <c r="J157" s="204">
        <v>500</v>
      </c>
      <c r="K157" s="204"/>
      <c r="L157" s="203" t="s">
        <v>4777</v>
      </c>
      <c r="M157" s="195" t="str">
        <f t="shared" si="2"/>
        <v/>
      </c>
      <c r="N157" s="194"/>
    </row>
    <row r="158" spans="1:14" x14ac:dyDescent="0.25">
      <c r="A158" s="201" t="s">
        <v>4776</v>
      </c>
      <c r="B158" s="206" t="s">
        <v>2504</v>
      </c>
      <c r="C158" s="206" t="s">
        <v>4775</v>
      </c>
      <c r="D158" s="206" t="s">
        <v>925</v>
      </c>
      <c r="E158" s="206" t="s">
        <v>2944</v>
      </c>
      <c r="F158" s="200"/>
      <c r="G158" s="203" t="s">
        <v>286</v>
      </c>
      <c r="H158" s="205">
        <v>93.85</v>
      </c>
      <c r="I158" s="205">
        <v>2.75</v>
      </c>
      <c r="J158" s="204">
        <v>198</v>
      </c>
      <c r="K158" s="204"/>
      <c r="L158" s="203" t="s">
        <v>4774</v>
      </c>
      <c r="M158" s="195" t="str">
        <f t="shared" si="2"/>
        <v/>
      </c>
      <c r="N158" s="194"/>
    </row>
    <row r="159" spans="1:14" x14ac:dyDescent="0.25">
      <c r="A159" s="201" t="s">
        <v>4773</v>
      </c>
      <c r="B159" s="206" t="s">
        <v>2496</v>
      </c>
      <c r="C159" s="206" t="s">
        <v>4769</v>
      </c>
      <c r="D159" s="206" t="s">
        <v>285</v>
      </c>
      <c r="E159" s="206" t="s">
        <v>4772</v>
      </c>
      <c r="F159" s="200"/>
      <c r="G159" s="203" t="s">
        <v>495</v>
      </c>
      <c r="H159" s="205">
        <v>120</v>
      </c>
      <c r="I159" s="205">
        <v>2</v>
      </c>
      <c r="J159" s="204">
        <v>13</v>
      </c>
      <c r="K159" s="204"/>
      <c r="L159" s="203" t="s">
        <v>4771</v>
      </c>
      <c r="M159" s="195" t="str">
        <f t="shared" si="2"/>
        <v/>
      </c>
      <c r="N159" s="194"/>
    </row>
    <row r="160" spans="1:14" x14ac:dyDescent="0.25">
      <c r="A160" s="201" t="s">
        <v>4770</v>
      </c>
      <c r="B160" s="206" t="s">
        <v>2496</v>
      </c>
      <c r="C160" s="206" t="s">
        <v>4769</v>
      </c>
      <c r="D160" s="206" t="s">
        <v>285</v>
      </c>
      <c r="E160" s="206" t="s">
        <v>2931</v>
      </c>
      <c r="F160" s="200"/>
      <c r="G160" s="203" t="s">
        <v>495</v>
      </c>
      <c r="H160" s="205">
        <v>66.95</v>
      </c>
      <c r="I160" s="205">
        <v>2</v>
      </c>
      <c r="J160" s="204">
        <v>19</v>
      </c>
      <c r="K160" s="204"/>
      <c r="L160" s="203" t="s">
        <v>4768</v>
      </c>
      <c r="M160" s="195" t="str">
        <f t="shared" si="2"/>
        <v/>
      </c>
      <c r="N160" s="194"/>
    </row>
    <row r="161" spans="1:14" x14ac:dyDescent="0.25">
      <c r="A161" s="201" t="s">
        <v>4767</v>
      </c>
      <c r="B161" s="206" t="s">
        <v>2481</v>
      </c>
      <c r="C161" s="206" t="s">
        <v>4766</v>
      </c>
      <c r="D161" s="206" t="s">
        <v>285</v>
      </c>
      <c r="E161" s="206" t="s">
        <v>2935</v>
      </c>
      <c r="F161" s="200"/>
      <c r="G161" s="203" t="s">
        <v>495</v>
      </c>
      <c r="H161" s="205">
        <v>92.1</v>
      </c>
      <c r="I161" s="205"/>
      <c r="J161" s="204">
        <v>146</v>
      </c>
      <c r="K161" s="204"/>
      <c r="L161" s="203" t="s">
        <v>4765</v>
      </c>
      <c r="M161" s="195" t="str">
        <f t="shared" si="2"/>
        <v/>
      </c>
      <c r="N161" s="194"/>
    </row>
    <row r="162" spans="1:14" x14ac:dyDescent="0.25">
      <c r="A162" s="201" t="s">
        <v>4764</v>
      </c>
      <c r="B162" s="206" t="s">
        <v>4761</v>
      </c>
      <c r="C162" s="206" t="s">
        <v>4760</v>
      </c>
      <c r="D162" s="206" t="s">
        <v>285</v>
      </c>
      <c r="E162" s="206" t="s">
        <v>3100</v>
      </c>
      <c r="F162" s="200" t="s">
        <v>3000</v>
      </c>
      <c r="G162" s="203" t="s">
        <v>495</v>
      </c>
      <c r="H162" s="205">
        <v>33.549999999999997</v>
      </c>
      <c r="I162" s="205"/>
      <c r="J162" s="204">
        <v>61</v>
      </c>
      <c r="K162" s="204"/>
      <c r="L162" s="203" t="s">
        <v>4763</v>
      </c>
      <c r="M162" s="195" t="str">
        <f t="shared" si="2"/>
        <v/>
      </c>
      <c r="N162" s="194"/>
    </row>
    <row r="163" spans="1:14" x14ac:dyDescent="0.25">
      <c r="A163" s="201" t="s">
        <v>4762</v>
      </c>
      <c r="B163" s="206" t="s">
        <v>4761</v>
      </c>
      <c r="C163" s="206" t="s">
        <v>4760</v>
      </c>
      <c r="D163" s="206" t="s">
        <v>285</v>
      </c>
      <c r="E163" s="206" t="s">
        <v>3070</v>
      </c>
      <c r="F163" s="200" t="s">
        <v>3000</v>
      </c>
      <c r="G163" s="203" t="s">
        <v>495</v>
      </c>
      <c r="H163" s="205">
        <v>33.549999999999997</v>
      </c>
      <c r="I163" s="205"/>
      <c r="J163" s="204">
        <v>500</v>
      </c>
      <c r="K163" s="204"/>
      <c r="L163" s="203" t="s">
        <v>4759</v>
      </c>
      <c r="M163" s="195" t="str">
        <f t="shared" si="2"/>
        <v/>
      </c>
      <c r="N163" s="194"/>
    </row>
    <row r="164" spans="1:14" ht="15.75" x14ac:dyDescent="0.25">
      <c r="A164" s="201" t="s">
        <v>4758</v>
      </c>
      <c r="B164" s="206" t="s">
        <v>2409</v>
      </c>
      <c r="C164" s="206" t="s">
        <v>4751</v>
      </c>
      <c r="D164" s="206" t="s">
        <v>285</v>
      </c>
      <c r="E164" s="206" t="s">
        <v>3606</v>
      </c>
      <c r="F164" s="202"/>
      <c r="G164" s="203" t="s">
        <v>373</v>
      </c>
      <c r="H164" s="205">
        <v>220</v>
      </c>
      <c r="I164" s="205">
        <v>1</v>
      </c>
      <c r="J164" s="204"/>
      <c r="K164" s="204">
        <v>4</v>
      </c>
      <c r="L164" s="203" t="s">
        <v>4757</v>
      </c>
      <c r="M164" s="195" t="str">
        <f t="shared" si="2"/>
        <v/>
      </c>
      <c r="N164" s="194"/>
    </row>
    <row r="165" spans="1:14" x14ac:dyDescent="0.25">
      <c r="A165" s="201" t="s">
        <v>4756</v>
      </c>
      <c r="B165" s="206" t="s">
        <v>2409</v>
      </c>
      <c r="C165" s="206" t="s">
        <v>4751</v>
      </c>
      <c r="D165" s="206" t="s">
        <v>285</v>
      </c>
      <c r="E165" s="206" t="s">
        <v>2941</v>
      </c>
      <c r="F165" s="200"/>
      <c r="G165" s="203" t="s">
        <v>373</v>
      </c>
      <c r="H165" s="205">
        <v>208.75</v>
      </c>
      <c r="I165" s="205">
        <v>1</v>
      </c>
      <c r="J165" s="204"/>
      <c r="K165" s="204">
        <v>25</v>
      </c>
      <c r="L165" s="203" t="s">
        <v>4755</v>
      </c>
      <c r="M165" s="195" t="str">
        <f t="shared" si="2"/>
        <v/>
      </c>
      <c r="N165" s="194"/>
    </row>
    <row r="166" spans="1:14" x14ac:dyDescent="0.25">
      <c r="A166" s="201" t="s">
        <v>4754</v>
      </c>
      <c r="B166" s="206" t="s">
        <v>2409</v>
      </c>
      <c r="C166" s="206" t="s">
        <v>4751</v>
      </c>
      <c r="D166" s="206" t="s">
        <v>285</v>
      </c>
      <c r="E166" s="206" t="s">
        <v>2935</v>
      </c>
      <c r="F166" s="200"/>
      <c r="G166" s="203" t="s">
        <v>373</v>
      </c>
      <c r="H166" s="205">
        <v>140.4</v>
      </c>
      <c r="I166" s="205">
        <v>1</v>
      </c>
      <c r="J166" s="204">
        <v>26</v>
      </c>
      <c r="K166" s="204"/>
      <c r="L166" s="203" t="s">
        <v>4753</v>
      </c>
      <c r="M166" s="195" t="str">
        <f t="shared" si="2"/>
        <v/>
      </c>
      <c r="N166" s="194"/>
    </row>
    <row r="167" spans="1:14" x14ac:dyDescent="0.25">
      <c r="A167" s="201" t="s">
        <v>4752</v>
      </c>
      <c r="B167" s="206" t="s">
        <v>2409</v>
      </c>
      <c r="C167" s="206" t="s">
        <v>4751</v>
      </c>
      <c r="D167" s="206" t="s">
        <v>285</v>
      </c>
      <c r="E167" s="206" t="s">
        <v>2944</v>
      </c>
      <c r="F167" s="200"/>
      <c r="G167" s="203" t="s">
        <v>373</v>
      </c>
      <c r="H167" s="205">
        <v>116.45</v>
      </c>
      <c r="I167" s="205">
        <v>1</v>
      </c>
      <c r="J167" s="204">
        <v>1</v>
      </c>
      <c r="K167" s="204">
        <v>12</v>
      </c>
      <c r="L167" s="203" t="s">
        <v>4750</v>
      </c>
      <c r="M167" s="195" t="str">
        <f t="shared" si="2"/>
        <v/>
      </c>
      <c r="N167" s="194"/>
    </row>
    <row r="168" spans="1:14" x14ac:dyDescent="0.25">
      <c r="A168" s="201" t="s">
        <v>4749</v>
      </c>
      <c r="B168" s="206" t="s">
        <v>2474</v>
      </c>
      <c r="C168" s="206" t="s">
        <v>4748</v>
      </c>
      <c r="D168" s="206" t="s">
        <v>285</v>
      </c>
      <c r="E168" s="206" t="s">
        <v>2938</v>
      </c>
      <c r="F168" s="200"/>
      <c r="G168" s="203" t="s">
        <v>373</v>
      </c>
      <c r="H168" s="205">
        <v>170.45</v>
      </c>
      <c r="I168" s="205">
        <v>1.5</v>
      </c>
      <c r="J168" s="204">
        <v>12</v>
      </c>
      <c r="K168" s="204"/>
      <c r="L168" s="203" t="s">
        <v>4747</v>
      </c>
      <c r="M168" s="195" t="str">
        <f t="shared" si="2"/>
        <v/>
      </c>
      <c r="N168" s="194"/>
    </row>
    <row r="169" spans="1:14" x14ac:dyDescent="0.25">
      <c r="A169" s="201" t="s">
        <v>4746</v>
      </c>
      <c r="B169" s="206" t="s">
        <v>2456</v>
      </c>
      <c r="C169" s="206" t="s">
        <v>4737</v>
      </c>
      <c r="D169" s="206" t="s">
        <v>285</v>
      </c>
      <c r="E169" s="206" t="s">
        <v>3606</v>
      </c>
      <c r="F169" s="200"/>
      <c r="G169" s="203" t="s">
        <v>495</v>
      </c>
      <c r="H169" s="205">
        <v>226.3</v>
      </c>
      <c r="I169" s="205">
        <v>0.5</v>
      </c>
      <c r="J169" s="204">
        <v>1</v>
      </c>
      <c r="K169" s="204"/>
      <c r="L169" s="203" t="s">
        <v>4745</v>
      </c>
      <c r="M169" s="195" t="str">
        <f t="shared" si="2"/>
        <v/>
      </c>
      <c r="N169" s="194"/>
    </row>
    <row r="170" spans="1:14" x14ac:dyDescent="0.25">
      <c r="A170" s="201" t="s">
        <v>4744</v>
      </c>
      <c r="B170" s="206" t="s">
        <v>2456</v>
      </c>
      <c r="C170" s="206" t="s">
        <v>4737</v>
      </c>
      <c r="D170" s="206" t="s">
        <v>285</v>
      </c>
      <c r="E170" s="206" t="s">
        <v>2941</v>
      </c>
      <c r="F170" s="200"/>
      <c r="G170" s="203" t="s">
        <v>495</v>
      </c>
      <c r="H170" s="205">
        <v>208.15</v>
      </c>
      <c r="I170" s="205">
        <v>0.5</v>
      </c>
      <c r="J170" s="204">
        <v>9</v>
      </c>
      <c r="K170" s="204">
        <v>18</v>
      </c>
      <c r="L170" s="203" t="s">
        <v>4743</v>
      </c>
      <c r="M170" s="195" t="str">
        <f t="shared" si="2"/>
        <v/>
      </c>
      <c r="N170" s="194"/>
    </row>
    <row r="171" spans="1:14" x14ac:dyDescent="0.25">
      <c r="A171" s="201" t="s">
        <v>4742</v>
      </c>
      <c r="B171" s="206" t="s">
        <v>2456</v>
      </c>
      <c r="C171" s="206" t="s">
        <v>4737</v>
      </c>
      <c r="D171" s="206" t="s">
        <v>285</v>
      </c>
      <c r="E171" s="206" t="s">
        <v>2935</v>
      </c>
      <c r="F171" s="200"/>
      <c r="G171" s="203" t="s">
        <v>495</v>
      </c>
      <c r="H171" s="205">
        <v>146.30000000000001</v>
      </c>
      <c r="I171" s="205">
        <v>0.5</v>
      </c>
      <c r="J171" s="204">
        <v>108</v>
      </c>
      <c r="K171" s="204">
        <v>179</v>
      </c>
      <c r="L171" s="203" t="s">
        <v>4741</v>
      </c>
      <c r="M171" s="195" t="str">
        <f t="shared" si="2"/>
        <v/>
      </c>
      <c r="N171" s="194"/>
    </row>
    <row r="172" spans="1:14" x14ac:dyDescent="0.25">
      <c r="A172" s="201" t="s">
        <v>4740</v>
      </c>
      <c r="B172" s="206" t="s">
        <v>2456</v>
      </c>
      <c r="C172" s="206" t="s">
        <v>4737</v>
      </c>
      <c r="D172" s="206" t="s">
        <v>285</v>
      </c>
      <c r="E172" s="206" t="s">
        <v>2931</v>
      </c>
      <c r="F172" s="200"/>
      <c r="G172" s="203" t="s">
        <v>495</v>
      </c>
      <c r="H172" s="205">
        <v>85.65</v>
      </c>
      <c r="I172" s="205">
        <v>0.5</v>
      </c>
      <c r="J172" s="204">
        <v>151</v>
      </c>
      <c r="K172" s="204"/>
      <c r="L172" s="203" t="s">
        <v>4739</v>
      </c>
      <c r="M172" s="195" t="str">
        <f t="shared" si="2"/>
        <v/>
      </c>
      <c r="N172" s="194"/>
    </row>
    <row r="173" spans="1:14" x14ac:dyDescent="0.25">
      <c r="A173" s="201" t="s">
        <v>4738</v>
      </c>
      <c r="B173" s="206" t="s">
        <v>2456</v>
      </c>
      <c r="C173" s="206" t="s">
        <v>4737</v>
      </c>
      <c r="D173" s="206" t="s">
        <v>285</v>
      </c>
      <c r="E173" s="206" t="s">
        <v>2954</v>
      </c>
      <c r="F173" s="200"/>
      <c r="G173" s="203" t="s">
        <v>495</v>
      </c>
      <c r="H173" s="205">
        <v>57.55</v>
      </c>
      <c r="I173" s="205">
        <v>0.5</v>
      </c>
      <c r="J173" s="204">
        <v>73</v>
      </c>
      <c r="K173" s="204"/>
      <c r="L173" s="203" t="s">
        <v>4736</v>
      </c>
      <c r="M173" s="195" t="str">
        <f t="shared" si="2"/>
        <v/>
      </c>
      <c r="N173" s="194"/>
    </row>
    <row r="174" spans="1:14" x14ac:dyDescent="0.25">
      <c r="A174" s="201" t="s">
        <v>4735</v>
      </c>
      <c r="B174" s="206" t="s">
        <v>2372</v>
      </c>
      <c r="C174" s="206" t="s">
        <v>4730</v>
      </c>
      <c r="D174" s="206" t="s">
        <v>285</v>
      </c>
      <c r="E174" s="206" t="s">
        <v>2938</v>
      </c>
      <c r="F174" s="200"/>
      <c r="G174" s="203" t="s">
        <v>373</v>
      </c>
      <c r="H174" s="205">
        <v>170.45</v>
      </c>
      <c r="I174" s="205">
        <v>1.5</v>
      </c>
      <c r="J174" s="204"/>
      <c r="K174" s="204">
        <v>3</v>
      </c>
      <c r="L174" s="203" t="s">
        <v>4734</v>
      </c>
      <c r="M174" s="195" t="str">
        <f t="shared" si="2"/>
        <v/>
      </c>
      <c r="N174" s="194"/>
    </row>
    <row r="175" spans="1:14" x14ac:dyDescent="0.25">
      <c r="A175" s="201" t="s">
        <v>4733</v>
      </c>
      <c r="B175" s="206" t="s">
        <v>2372</v>
      </c>
      <c r="C175" s="206" t="s">
        <v>4730</v>
      </c>
      <c r="D175" s="206" t="s">
        <v>285</v>
      </c>
      <c r="E175" s="206" t="s">
        <v>2935</v>
      </c>
      <c r="F175" s="200"/>
      <c r="G175" s="203" t="s">
        <v>373</v>
      </c>
      <c r="H175" s="205">
        <v>140.4</v>
      </c>
      <c r="I175" s="205">
        <v>1.5</v>
      </c>
      <c r="J175" s="204">
        <v>6</v>
      </c>
      <c r="K175" s="204"/>
      <c r="L175" s="203" t="s">
        <v>4732</v>
      </c>
      <c r="M175" s="195" t="str">
        <f t="shared" si="2"/>
        <v/>
      </c>
      <c r="N175" s="194"/>
    </row>
    <row r="176" spans="1:14" x14ac:dyDescent="0.25">
      <c r="A176" s="201" t="s">
        <v>4731</v>
      </c>
      <c r="B176" s="206" t="s">
        <v>2372</v>
      </c>
      <c r="C176" s="206" t="s">
        <v>4730</v>
      </c>
      <c r="D176" s="206" t="s">
        <v>285</v>
      </c>
      <c r="E176" s="206" t="s">
        <v>2944</v>
      </c>
      <c r="F176" s="200"/>
      <c r="G176" s="203" t="s">
        <v>373</v>
      </c>
      <c r="H176" s="205">
        <v>116.45</v>
      </c>
      <c r="I176" s="205">
        <v>1.5</v>
      </c>
      <c r="J176" s="204">
        <v>16</v>
      </c>
      <c r="K176" s="204"/>
      <c r="L176" s="203" t="s">
        <v>4729</v>
      </c>
      <c r="M176" s="195" t="str">
        <f t="shared" si="2"/>
        <v/>
      </c>
      <c r="N176" s="194"/>
    </row>
    <row r="177" spans="1:14" x14ac:dyDescent="0.25">
      <c r="A177" s="201" t="s">
        <v>4728</v>
      </c>
      <c r="B177" s="206" t="s">
        <v>2390</v>
      </c>
      <c r="C177" s="206" t="s">
        <v>4725</v>
      </c>
      <c r="D177" s="206" t="s">
        <v>285</v>
      </c>
      <c r="E177" s="206" t="s">
        <v>2944</v>
      </c>
      <c r="F177" s="200"/>
      <c r="G177" s="203" t="s">
        <v>373</v>
      </c>
      <c r="H177" s="205">
        <v>116.45</v>
      </c>
      <c r="I177" s="205">
        <v>1.5</v>
      </c>
      <c r="J177" s="204"/>
      <c r="K177" s="204">
        <v>6</v>
      </c>
      <c r="L177" s="203" t="s">
        <v>4727</v>
      </c>
      <c r="M177" s="195" t="str">
        <f t="shared" si="2"/>
        <v/>
      </c>
      <c r="N177" s="194"/>
    </row>
    <row r="178" spans="1:14" x14ac:dyDescent="0.25">
      <c r="A178" s="201" t="s">
        <v>4726</v>
      </c>
      <c r="B178" s="206" t="s">
        <v>2390</v>
      </c>
      <c r="C178" s="206" t="s">
        <v>4725</v>
      </c>
      <c r="D178" s="206" t="s">
        <v>285</v>
      </c>
      <c r="E178" s="206" t="s">
        <v>2931</v>
      </c>
      <c r="F178" s="200"/>
      <c r="G178" s="203" t="s">
        <v>373</v>
      </c>
      <c r="H178" s="205">
        <v>85.65</v>
      </c>
      <c r="I178" s="205">
        <v>1.5</v>
      </c>
      <c r="J178" s="204">
        <v>30</v>
      </c>
      <c r="K178" s="204"/>
      <c r="L178" s="203" t="s">
        <v>4724</v>
      </c>
      <c r="M178" s="195" t="str">
        <f t="shared" si="2"/>
        <v/>
      </c>
      <c r="N178" s="194"/>
    </row>
    <row r="179" spans="1:14" x14ac:dyDescent="0.25">
      <c r="A179" s="201" t="s">
        <v>4723</v>
      </c>
      <c r="B179" s="206" t="s">
        <v>2402</v>
      </c>
      <c r="C179" s="206" t="s">
        <v>4720</v>
      </c>
      <c r="D179" s="206" t="s">
        <v>285</v>
      </c>
      <c r="E179" s="206" t="s">
        <v>2938</v>
      </c>
      <c r="F179" s="200"/>
      <c r="G179" s="203" t="s">
        <v>286</v>
      </c>
      <c r="H179" s="205">
        <v>160</v>
      </c>
      <c r="I179" s="205"/>
      <c r="J179" s="204"/>
      <c r="K179" s="204">
        <v>3</v>
      </c>
      <c r="L179" s="203" t="s">
        <v>4722</v>
      </c>
      <c r="M179" s="195" t="str">
        <f t="shared" si="2"/>
        <v/>
      </c>
      <c r="N179" s="194"/>
    </row>
    <row r="180" spans="1:14" x14ac:dyDescent="0.25">
      <c r="A180" s="201" t="s">
        <v>4721</v>
      </c>
      <c r="B180" s="206" t="s">
        <v>2402</v>
      </c>
      <c r="C180" s="206" t="s">
        <v>4720</v>
      </c>
      <c r="D180" s="206" t="s">
        <v>285</v>
      </c>
      <c r="E180" s="206" t="s">
        <v>2944</v>
      </c>
      <c r="F180" s="200"/>
      <c r="G180" s="203" t="s">
        <v>286</v>
      </c>
      <c r="H180" s="205">
        <v>116.45</v>
      </c>
      <c r="I180" s="205"/>
      <c r="J180" s="204">
        <v>1</v>
      </c>
      <c r="K180" s="204"/>
      <c r="L180" s="203" t="s">
        <v>4719</v>
      </c>
      <c r="M180" s="195" t="str">
        <f t="shared" si="2"/>
        <v/>
      </c>
      <c r="N180" s="194"/>
    </row>
    <row r="181" spans="1:14" x14ac:dyDescent="0.25">
      <c r="A181" s="201" t="s">
        <v>4718</v>
      </c>
      <c r="B181" s="206" t="s">
        <v>2384</v>
      </c>
      <c r="C181" s="206" t="s">
        <v>4713</v>
      </c>
      <c r="D181" s="206" t="s">
        <v>285</v>
      </c>
      <c r="E181" s="206" t="s">
        <v>2935</v>
      </c>
      <c r="F181" s="200"/>
      <c r="G181" s="203" t="s">
        <v>286</v>
      </c>
      <c r="H181" s="205">
        <v>127.6</v>
      </c>
      <c r="I181" s="205">
        <v>0.75</v>
      </c>
      <c r="J181" s="204">
        <v>70</v>
      </c>
      <c r="K181" s="204"/>
      <c r="L181" s="203" t="s">
        <v>4717</v>
      </c>
      <c r="M181" s="195" t="str">
        <f t="shared" si="2"/>
        <v/>
      </c>
      <c r="N181" s="194"/>
    </row>
    <row r="182" spans="1:14" x14ac:dyDescent="0.25">
      <c r="A182" s="201" t="s">
        <v>4716</v>
      </c>
      <c r="B182" s="206" t="s">
        <v>2384</v>
      </c>
      <c r="C182" s="206" t="s">
        <v>4713</v>
      </c>
      <c r="D182" s="206" t="s">
        <v>285</v>
      </c>
      <c r="E182" s="206" t="s">
        <v>2944</v>
      </c>
      <c r="F182" s="200" t="s">
        <v>3000</v>
      </c>
      <c r="G182" s="203" t="s">
        <v>286</v>
      </c>
      <c r="H182" s="205">
        <v>116.45</v>
      </c>
      <c r="I182" s="205">
        <v>0.75</v>
      </c>
      <c r="J182" s="204">
        <v>232</v>
      </c>
      <c r="K182" s="204"/>
      <c r="L182" s="203" t="s">
        <v>4715</v>
      </c>
      <c r="M182" s="195" t="str">
        <f t="shared" si="2"/>
        <v/>
      </c>
      <c r="N182" s="194"/>
    </row>
    <row r="183" spans="1:14" x14ac:dyDescent="0.25">
      <c r="A183" s="201" t="s">
        <v>4714</v>
      </c>
      <c r="B183" s="206" t="s">
        <v>2384</v>
      </c>
      <c r="C183" s="206" t="s">
        <v>4713</v>
      </c>
      <c r="D183" s="206" t="s">
        <v>285</v>
      </c>
      <c r="E183" s="206" t="s">
        <v>2931</v>
      </c>
      <c r="F183" s="200"/>
      <c r="G183" s="203" t="s">
        <v>286</v>
      </c>
      <c r="H183" s="205">
        <v>85.65</v>
      </c>
      <c r="I183" s="205">
        <v>0.75</v>
      </c>
      <c r="J183" s="204">
        <v>2</v>
      </c>
      <c r="K183" s="204"/>
      <c r="L183" s="203" t="s">
        <v>4712</v>
      </c>
      <c r="M183" s="195" t="str">
        <f t="shared" si="2"/>
        <v/>
      </c>
      <c r="N183" s="194"/>
    </row>
    <row r="184" spans="1:14" x14ac:dyDescent="0.25">
      <c r="A184" s="201" t="s">
        <v>4711</v>
      </c>
      <c r="B184" s="206" t="s">
        <v>2433</v>
      </c>
      <c r="C184" s="206" t="s">
        <v>4710</v>
      </c>
      <c r="D184" s="206" t="s">
        <v>285</v>
      </c>
      <c r="E184" s="206" t="s">
        <v>2992</v>
      </c>
      <c r="F184" s="200"/>
      <c r="G184" s="203" t="s">
        <v>373</v>
      </c>
      <c r="H184" s="205">
        <v>27.2</v>
      </c>
      <c r="I184" s="205"/>
      <c r="J184" s="204">
        <v>366</v>
      </c>
      <c r="K184" s="204">
        <v>134</v>
      </c>
      <c r="L184" s="203" t="s">
        <v>4709</v>
      </c>
      <c r="M184" s="195" t="str">
        <f t="shared" si="2"/>
        <v/>
      </c>
      <c r="N184" s="194"/>
    </row>
    <row r="185" spans="1:14" x14ac:dyDescent="0.25">
      <c r="A185" s="201" t="s">
        <v>4708</v>
      </c>
      <c r="B185" s="206" t="s">
        <v>2334</v>
      </c>
      <c r="C185" s="206" t="s">
        <v>4695</v>
      </c>
      <c r="D185" s="206" t="s">
        <v>285</v>
      </c>
      <c r="E185" s="206" t="s">
        <v>2944</v>
      </c>
      <c r="F185" s="200"/>
      <c r="G185" s="203" t="s">
        <v>495</v>
      </c>
      <c r="H185" s="205">
        <v>101.65</v>
      </c>
      <c r="I185" s="205">
        <v>1.0900000000000001</v>
      </c>
      <c r="J185" s="204">
        <v>5</v>
      </c>
      <c r="K185" s="204"/>
      <c r="L185" s="203" t="s">
        <v>4707</v>
      </c>
      <c r="M185" s="195" t="str">
        <f t="shared" si="2"/>
        <v/>
      </c>
      <c r="N185" s="194"/>
    </row>
    <row r="186" spans="1:14" x14ac:dyDescent="0.25">
      <c r="A186" s="201" t="s">
        <v>4706</v>
      </c>
      <c r="B186" s="206" t="s">
        <v>2334</v>
      </c>
      <c r="C186" s="206" t="s">
        <v>4695</v>
      </c>
      <c r="D186" s="206" t="s">
        <v>285</v>
      </c>
      <c r="E186" s="206" t="s">
        <v>3156</v>
      </c>
      <c r="F186" s="200"/>
      <c r="G186" s="203" t="s">
        <v>495</v>
      </c>
      <c r="H186" s="205">
        <v>90.3</v>
      </c>
      <c r="I186" s="205">
        <v>1.0900000000000001</v>
      </c>
      <c r="J186" s="204">
        <v>3</v>
      </c>
      <c r="K186" s="204"/>
      <c r="L186" s="203" t="s">
        <v>4705</v>
      </c>
      <c r="M186" s="195" t="str">
        <f t="shared" si="2"/>
        <v/>
      </c>
      <c r="N186" s="194"/>
    </row>
    <row r="187" spans="1:14" x14ac:dyDescent="0.25">
      <c r="A187" s="201" t="s">
        <v>4704</v>
      </c>
      <c r="B187" s="206" t="s">
        <v>2334</v>
      </c>
      <c r="C187" s="206" t="s">
        <v>4695</v>
      </c>
      <c r="D187" s="206" t="s">
        <v>634</v>
      </c>
      <c r="E187" s="206" t="s">
        <v>3415</v>
      </c>
      <c r="F187" s="200"/>
      <c r="G187" s="203" t="s">
        <v>495</v>
      </c>
      <c r="H187" s="205">
        <v>126.5</v>
      </c>
      <c r="I187" s="205">
        <v>1.0900000000000001</v>
      </c>
      <c r="J187" s="204">
        <v>143</v>
      </c>
      <c r="K187" s="204"/>
      <c r="L187" s="203" t="s">
        <v>4703</v>
      </c>
      <c r="M187" s="195" t="str">
        <f t="shared" si="2"/>
        <v/>
      </c>
      <c r="N187" s="194"/>
    </row>
    <row r="188" spans="1:14" x14ac:dyDescent="0.25">
      <c r="A188" s="201" t="s">
        <v>4702</v>
      </c>
      <c r="B188" s="206" t="s">
        <v>2334</v>
      </c>
      <c r="C188" s="206" t="s">
        <v>4695</v>
      </c>
      <c r="D188" s="206" t="s">
        <v>634</v>
      </c>
      <c r="E188" s="206" t="s">
        <v>4222</v>
      </c>
      <c r="F188" s="200"/>
      <c r="G188" s="203" t="s">
        <v>495</v>
      </c>
      <c r="H188" s="205">
        <v>103.7</v>
      </c>
      <c r="I188" s="205">
        <v>1.0900000000000001</v>
      </c>
      <c r="J188" s="204">
        <v>19</v>
      </c>
      <c r="K188" s="204"/>
      <c r="L188" s="203" t="s">
        <v>4701</v>
      </c>
      <c r="M188" s="195" t="str">
        <f t="shared" si="2"/>
        <v/>
      </c>
      <c r="N188" s="194"/>
    </row>
    <row r="189" spans="1:14" x14ac:dyDescent="0.25">
      <c r="A189" s="201" t="s">
        <v>4700</v>
      </c>
      <c r="B189" s="206" t="s">
        <v>2334</v>
      </c>
      <c r="C189" s="206" t="s">
        <v>4695</v>
      </c>
      <c r="D189" s="206" t="s">
        <v>634</v>
      </c>
      <c r="E189" s="206" t="s">
        <v>3084</v>
      </c>
      <c r="F189" s="200"/>
      <c r="G189" s="203" t="s">
        <v>495</v>
      </c>
      <c r="H189" s="205">
        <v>77.400000000000006</v>
      </c>
      <c r="I189" s="205">
        <v>1.0900000000000001</v>
      </c>
      <c r="J189" s="204">
        <v>3</v>
      </c>
      <c r="K189" s="204"/>
      <c r="L189" s="203" t="s">
        <v>4699</v>
      </c>
      <c r="M189" s="195" t="str">
        <f t="shared" si="2"/>
        <v/>
      </c>
      <c r="N189" s="194"/>
    </row>
    <row r="190" spans="1:14" x14ac:dyDescent="0.25">
      <c r="A190" s="201" t="s">
        <v>4698</v>
      </c>
      <c r="B190" s="206" t="s">
        <v>2334</v>
      </c>
      <c r="C190" s="206" t="s">
        <v>4695</v>
      </c>
      <c r="D190" s="206" t="s">
        <v>634</v>
      </c>
      <c r="E190" s="206" t="s">
        <v>2931</v>
      </c>
      <c r="F190" s="200"/>
      <c r="G190" s="203" t="s">
        <v>495</v>
      </c>
      <c r="H190" s="205">
        <v>75.3</v>
      </c>
      <c r="I190" s="205">
        <v>1.0900000000000001</v>
      </c>
      <c r="J190" s="204">
        <v>267</v>
      </c>
      <c r="K190" s="204"/>
      <c r="L190" s="203" t="s">
        <v>4697</v>
      </c>
      <c r="M190" s="195" t="str">
        <f t="shared" si="2"/>
        <v/>
      </c>
      <c r="N190" s="194"/>
    </row>
    <row r="191" spans="1:14" x14ac:dyDescent="0.25">
      <c r="A191" s="201" t="s">
        <v>4696</v>
      </c>
      <c r="B191" s="206" t="s">
        <v>2334</v>
      </c>
      <c r="C191" s="206" t="s">
        <v>4695</v>
      </c>
      <c r="D191" s="206" t="s">
        <v>634</v>
      </c>
      <c r="E191" s="206" t="s">
        <v>2954</v>
      </c>
      <c r="F191" s="200"/>
      <c r="G191" s="203" t="s">
        <v>495</v>
      </c>
      <c r="H191" s="205">
        <v>61.65</v>
      </c>
      <c r="I191" s="205">
        <v>1.0900000000000001</v>
      </c>
      <c r="J191" s="204">
        <v>8</v>
      </c>
      <c r="K191" s="204"/>
      <c r="L191" s="203" t="s">
        <v>4694</v>
      </c>
      <c r="M191" s="195" t="str">
        <f t="shared" si="2"/>
        <v/>
      </c>
      <c r="N191" s="194"/>
    </row>
    <row r="192" spans="1:14" x14ac:dyDescent="0.25">
      <c r="A192" s="201" t="s">
        <v>4693</v>
      </c>
      <c r="B192" s="206" t="s">
        <v>2350</v>
      </c>
      <c r="C192" s="206" t="s">
        <v>4692</v>
      </c>
      <c r="D192" s="206" t="s">
        <v>285</v>
      </c>
      <c r="E192" s="206" t="s">
        <v>2931</v>
      </c>
      <c r="F192" s="200"/>
      <c r="G192" s="203" t="s">
        <v>495</v>
      </c>
      <c r="H192" s="205">
        <v>69.2</v>
      </c>
      <c r="I192" s="205">
        <v>1.25</v>
      </c>
      <c r="J192" s="204">
        <v>46</v>
      </c>
      <c r="K192" s="204"/>
      <c r="L192" s="203" t="s">
        <v>4691</v>
      </c>
      <c r="M192" s="195" t="str">
        <f t="shared" si="2"/>
        <v/>
      </c>
      <c r="N192" s="194"/>
    </row>
    <row r="193" spans="1:14" x14ac:dyDescent="0.25">
      <c r="A193" s="201" t="s">
        <v>4690</v>
      </c>
      <c r="B193" s="206" t="s">
        <v>2320</v>
      </c>
      <c r="C193" s="206" t="s">
        <v>4681</v>
      </c>
      <c r="D193" s="206" t="s">
        <v>285</v>
      </c>
      <c r="E193" s="206" t="s">
        <v>2941</v>
      </c>
      <c r="F193" s="200"/>
      <c r="G193" s="203" t="s">
        <v>286</v>
      </c>
      <c r="H193" s="205">
        <v>174.35</v>
      </c>
      <c r="I193" s="205">
        <v>2</v>
      </c>
      <c r="J193" s="204">
        <v>169</v>
      </c>
      <c r="K193" s="204"/>
      <c r="L193" s="203" t="s">
        <v>4689</v>
      </c>
      <c r="M193" s="195" t="str">
        <f t="shared" si="2"/>
        <v/>
      </c>
      <c r="N193" s="194"/>
    </row>
    <row r="194" spans="1:14" ht="15.75" x14ac:dyDescent="0.25">
      <c r="A194" s="201" t="s">
        <v>4688</v>
      </c>
      <c r="B194" s="206" t="s">
        <v>2320</v>
      </c>
      <c r="C194" s="206" t="s">
        <v>4681</v>
      </c>
      <c r="D194" s="206" t="s">
        <v>285</v>
      </c>
      <c r="E194" s="206" t="s">
        <v>2982</v>
      </c>
      <c r="F194" s="202"/>
      <c r="G194" s="203" t="s">
        <v>286</v>
      </c>
      <c r="H194" s="205">
        <v>165</v>
      </c>
      <c r="I194" s="205">
        <v>2</v>
      </c>
      <c r="J194" s="204">
        <v>23</v>
      </c>
      <c r="K194" s="204"/>
      <c r="L194" s="203" t="s">
        <v>4687</v>
      </c>
      <c r="M194" s="195" t="str">
        <f t="shared" si="2"/>
        <v/>
      </c>
      <c r="N194" s="194"/>
    </row>
    <row r="195" spans="1:14" x14ac:dyDescent="0.25">
      <c r="A195" s="201" t="s">
        <v>4686</v>
      </c>
      <c r="B195" s="206" t="s">
        <v>2320</v>
      </c>
      <c r="C195" s="206" t="s">
        <v>4681</v>
      </c>
      <c r="D195" s="206" t="s">
        <v>285</v>
      </c>
      <c r="E195" s="206" t="s">
        <v>2938</v>
      </c>
      <c r="F195" s="200"/>
      <c r="G195" s="203" t="s">
        <v>286</v>
      </c>
      <c r="H195" s="205">
        <v>156.69999999999999</v>
      </c>
      <c r="I195" s="205">
        <v>2</v>
      </c>
      <c r="J195" s="204">
        <v>2</v>
      </c>
      <c r="K195" s="204"/>
      <c r="L195" s="203" t="s">
        <v>4685</v>
      </c>
      <c r="M195" s="195" t="str">
        <f t="shared" si="2"/>
        <v/>
      </c>
      <c r="N195" s="194"/>
    </row>
    <row r="196" spans="1:14" x14ac:dyDescent="0.25">
      <c r="A196" s="201" t="s">
        <v>4684</v>
      </c>
      <c r="B196" s="206" t="s">
        <v>2320</v>
      </c>
      <c r="C196" s="206" t="s">
        <v>4681</v>
      </c>
      <c r="D196" s="206" t="s">
        <v>285</v>
      </c>
      <c r="E196" s="206" t="s">
        <v>2935</v>
      </c>
      <c r="F196" s="200"/>
      <c r="G196" s="203" t="s">
        <v>286</v>
      </c>
      <c r="H196" s="205">
        <v>109.7</v>
      </c>
      <c r="I196" s="205">
        <v>2</v>
      </c>
      <c r="J196" s="204">
        <v>68</v>
      </c>
      <c r="K196" s="204"/>
      <c r="L196" s="203" t="s">
        <v>4683</v>
      </c>
      <c r="M196" s="195" t="str">
        <f t="shared" si="2"/>
        <v/>
      </c>
      <c r="N196" s="194"/>
    </row>
    <row r="197" spans="1:14" x14ac:dyDescent="0.25">
      <c r="A197" s="201" t="s">
        <v>4682</v>
      </c>
      <c r="B197" s="206" t="s">
        <v>2320</v>
      </c>
      <c r="C197" s="206" t="s">
        <v>4681</v>
      </c>
      <c r="D197" s="206" t="s">
        <v>285</v>
      </c>
      <c r="E197" s="206" t="s">
        <v>2931</v>
      </c>
      <c r="F197" s="200" t="s">
        <v>3000</v>
      </c>
      <c r="G197" s="203" t="s">
        <v>286</v>
      </c>
      <c r="H197" s="205">
        <v>75.099999999999994</v>
      </c>
      <c r="I197" s="205">
        <v>2</v>
      </c>
      <c r="J197" s="204">
        <v>231</v>
      </c>
      <c r="K197" s="204"/>
      <c r="L197" s="203" t="s">
        <v>4680</v>
      </c>
      <c r="M197" s="195" t="str">
        <f t="shared" si="2"/>
        <v/>
      </c>
      <c r="N197" s="194"/>
    </row>
    <row r="198" spans="1:14" x14ac:dyDescent="0.25">
      <c r="A198" s="201" t="s">
        <v>4679</v>
      </c>
      <c r="B198" s="206" t="s">
        <v>130</v>
      </c>
      <c r="C198" s="206" t="s">
        <v>4656</v>
      </c>
      <c r="D198" s="206" t="s">
        <v>285</v>
      </c>
      <c r="E198" s="206" t="s">
        <v>2969</v>
      </c>
      <c r="F198" s="200"/>
      <c r="G198" s="203" t="s">
        <v>373</v>
      </c>
      <c r="H198" s="205">
        <v>221.45</v>
      </c>
      <c r="I198" s="205">
        <v>2</v>
      </c>
      <c r="J198" s="204">
        <v>41</v>
      </c>
      <c r="K198" s="204">
        <v>181</v>
      </c>
      <c r="L198" s="203" t="s">
        <v>4678</v>
      </c>
      <c r="M198" s="195" t="str">
        <f t="shared" si="2"/>
        <v/>
      </c>
      <c r="N198" s="194"/>
    </row>
    <row r="199" spans="1:14" x14ac:dyDescent="0.25">
      <c r="A199" s="201" t="s">
        <v>4677</v>
      </c>
      <c r="B199" s="206" t="s">
        <v>130</v>
      </c>
      <c r="C199" s="206" t="s">
        <v>4656</v>
      </c>
      <c r="D199" s="206" t="s">
        <v>285</v>
      </c>
      <c r="E199" s="206" t="s">
        <v>3606</v>
      </c>
      <c r="F199" s="200" t="s">
        <v>3000</v>
      </c>
      <c r="G199" s="203" t="s">
        <v>373</v>
      </c>
      <c r="H199" s="205">
        <v>181.65</v>
      </c>
      <c r="I199" s="205">
        <v>2</v>
      </c>
      <c r="J199" s="204">
        <v>95</v>
      </c>
      <c r="K199" s="204"/>
      <c r="L199" s="203" t="s">
        <v>4676</v>
      </c>
      <c r="M199" s="195" t="str">
        <f t="shared" si="2"/>
        <v/>
      </c>
      <c r="N199" s="194"/>
    </row>
    <row r="200" spans="1:14" x14ac:dyDescent="0.25">
      <c r="A200" s="201" t="s">
        <v>4675</v>
      </c>
      <c r="B200" s="206" t="s">
        <v>130</v>
      </c>
      <c r="C200" s="206" t="s">
        <v>4656</v>
      </c>
      <c r="D200" s="206" t="s">
        <v>285</v>
      </c>
      <c r="E200" s="206" t="s">
        <v>2941</v>
      </c>
      <c r="F200" s="200"/>
      <c r="G200" s="203" t="s">
        <v>373</v>
      </c>
      <c r="H200" s="205">
        <v>172.15</v>
      </c>
      <c r="I200" s="205">
        <v>2</v>
      </c>
      <c r="J200" s="204">
        <v>360</v>
      </c>
      <c r="K200" s="204"/>
      <c r="L200" s="203" t="s">
        <v>4674</v>
      </c>
      <c r="M200" s="195" t="str">
        <f t="shared" si="2"/>
        <v/>
      </c>
      <c r="N200" s="194"/>
    </row>
    <row r="201" spans="1:14" x14ac:dyDescent="0.25">
      <c r="A201" s="201" t="s">
        <v>4673</v>
      </c>
      <c r="B201" s="206" t="s">
        <v>130</v>
      </c>
      <c r="C201" s="206" t="s">
        <v>4656</v>
      </c>
      <c r="D201" s="206" t="s">
        <v>285</v>
      </c>
      <c r="E201" s="206" t="s">
        <v>2982</v>
      </c>
      <c r="F201" s="200"/>
      <c r="G201" s="203" t="s">
        <v>373</v>
      </c>
      <c r="H201" s="205">
        <v>163.55000000000001</v>
      </c>
      <c r="I201" s="205">
        <v>2</v>
      </c>
      <c r="J201" s="204">
        <v>341</v>
      </c>
      <c r="K201" s="204"/>
      <c r="L201" s="203" t="s">
        <v>4672</v>
      </c>
      <c r="M201" s="195" t="str">
        <f t="shared" ref="M201:M264" si="3">IF(N201="","",H201-($M$7*H201))</f>
        <v/>
      </c>
      <c r="N201" s="194"/>
    </row>
    <row r="202" spans="1:14" ht="15.75" x14ac:dyDescent="0.25">
      <c r="A202" s="201" t="s">
        <v>4671</v>
      </c>
      <c r="B202" s="206" t="s">
        <v>130</v>
      </c>
      <c r="C202" s="206" t="s">
        <v>4656</v>
      </c>
      <c r="D202" s="206" t="s">
        <v>285</v>
      </c>
      <c r="E202" s="206" t="s">
        <v>4670</v>
      </c>
      <c r="F202" s="202"/>
      <c r="G202" s="203" t="s">
        <v>373</v>
      </c>
      <c r="H202" s="205">
        <v>175.1</v>
      </c>
      <c r="I202" s="205">
        <v>2</v>
      </c>
      <c r="J202" s="204">
        <v>19</v>
      </c>
      <c r="K202" s="204"/>
      <c r="L202" s="203" t="s">
        <v>4669</v>
      </c>
      <c r="M202" s="195" t="str">
        <f t="shared" si="3"/>
        <v/>
      </c>
      <c r="N202" s="194"/>
    </row>
    <row r="203" spans="1:14" ht="15.75" x14ac:dyDescent="0.25">
      <c r="A203" s="201" t="s">
        <v>4668</v>
      </c>
      <c r="B203" s="206" t="s">
        <v>130</v>
      </c>
      <c r="C203" s="206" t="s">
        <v>4656</v>
      </c>
      <c r="D203" s="206" t="s">
        <v>285</v>
      </c>
      <c r="E203" s="206" t="s">
        <v>4667</v>
      </c>
      <c r="F203" s="202"/>
      <c r="G203" s="203" t="s">
        <v>373</v>
      </c>
      <c r="H203" s="205">
        <v>167</v>
      </c>
      <c r="I203" s="205">
        <v>2</v>
      </c>
      <c r="J203" s="204">
        <v>22</v>
      </c>
      <c r="K203" s="204"/>
      <c r="L203" s="203" t="s">
        <v>4666</v>
      </c>
      <c r="M203" s="195" t="str">
        <f t="shared" si="3"/>
        <v/>
      </c>
      <c r="N203" s="194"/>
    </row>
    <row r="204" spans="1:14" x14ac:dyDescent="0.25">
      <c r="A204" s="201" t="s">
        <v>4665</v>
      </c>
      <c r="B204" s="206" t="s">
        <v>130</v>
      </c>
      <c r="C204" s="206" t="s">
        <v>4656</v>
      </c>
      <c r="D204" s="206" t="s">
        <v>285</v>
      </c>
      <c r="E204" s="206" t="s">
        <v>2938</v>
      </c>
      <c r="F204" s="200"/>
      <c r="G204" s="203" t="s">
        <v>373</v>
      </c>
      <c r="H204" s="205">
        <v>154.65</v>
      </c>
      <c r="I204" s="205">
        <v>2</v>
      </c>
      <c r="J204" s="204">
        <v>279</v>
      </c>
      <c r="K204" s="204"/>
      <c r="L204" s="203" t="s">
        <v>4664</v>
      </c>
      <c r="M204" s="195" t="str">
        <f t="shared" si="3"/>
        <v/>
      </c>
      <c r="N204" s="194"/>
    </row>
    <row r="205" spans="1:14" ht="15.75" x14ac:dyDescent="0.25">
      <c r="A205" s="201" t="s">
        <v>4663</v>
      </c>
      <c r="B205" s="206" t="s">
        <v>130</v>
      </c>
      <c r="C205" s="206" t="s">
        <v>4656</v>
      </c>
      <c r="D205" s="206" t="s">
        <v>285</v>
      </c>
      <c r="E205" s="206" t="s">
        <v>3115</v>
      </c>
      <c r="F205" s="202"/>
      <c r="G205" s="203" t="s">
        <v>373</v>
      </c>
      <c r="H205" s="205">
        <v>136.5</v>
      </c>
      <c r="I205" s="205">
        <v>2</v>
      </c>
      <c r="J205" s="204">
        <v>21</v>
      </c>
      <c r="K205" s="204"/>
      <c r="L205" s="203" t="s">
        <v>4662</v>
      </c>
      <c r="M205" s="195" t="str">
        <f t="shared" si="3"/>
        <v/>
      </c>
      <c r="N205" s="194"/>
    </row>
    <row r="206" spans="1:14" x14ac:dyDescent="0.25">
      <c r="A206" s="201" t="s">
        <v>4661</v>
      </c>
      <c r="B206" s="206" t="s">
        <v>130</v>
      </c>
      <c r="C206" s="206" t="s">
        <v>4656</v>
      </c>
      <c r="D206" s="206" t="s">
        <v>285</v>
      </c>
      <c r="E206" s="206" t="s">
        <v>2935</v>
      </c>
      <c r="F206" s="200"/>
      <c r="G206" s="203" t="s">
        <v>373</v>
      </c>
      <c r="H206" s="205">
        <v>109.05</v>
      </c>
      <c r="I206" s="205">
        <v>2</v>
      </c>
      <c r="J206" s="204">
        <v>46</v>
      </c>
      <c r="K206" s="204"/>
      <c r="L206" s="203" t="s">
        <v>4660</v>
      </c>
      <c r="M206" s="195" t="str">
        <f t="shared" si="3"/>
        <v/>
      </c>
      <c r="N206" s="194"/>
    </row>
    <row r="207" spans="1:14" x14ac:dyDescent="0.25">
      <c r="A207" s="201" t="s">
        <v>4659</v>
      </c>
      <c r="B207" s="206" t="s">
        <v>130</v>
      </c>
      <c r="C207" s="206" t="s">
        <v>4656</v>
      </c>
      <c r="D207" s="206" t="s">
        <v>285</v>
      </c>
      <c r="E207" s="206" t="s">
        <v>2931</v>
      </c>
      <c r="F207" s="200"/>
      <c r="G207" s="203" t="s">
        <v>373</v>
      </c>
      <c r="H207" s="205">
        <v>74.150000000000006</v>
      </c>
      <c r="I207" s="205">
        <v>2</v>
      </c>
      <c r="J207" s="204">
        <v>96</v>
      </c>
      <c r="K207" s="204"/>
      <c r="L207" s="203" t="s">
        <v>4658</v>
      </c>
      <c r="M207" s="195" t="str">
        <f t="shared" si="3"/>
        <v/>
      </c>
      <c r="N207" s="194"/>
    </row>
    <row r="208" spans="1:14" x14ac:dyDescent="0.25">
      <c r="A208" s="201" t="s">
        <v>4657</v>
      </c>
      <c r="B208" s="206" t="s">
        <v>130</v>
      </c>
      <c r="C208" s="206" t="s">
        <v>4656</v>
      </c>
      <c r="D208" s="206" t="s">
        <v>285</v>
      </c>
      <c r="E208" s="206" t="s">
        <v>2954</v>
      </c>
      <c r="F208" s="200"/>
      <c r="G208" s="203" t="s">
        <v>373</v>
      </c>
      <c r="H208" s="205">
        <v>51.25</v>
      </c>
      <c r="I208" s="205">
        <v>2</v>
      </c>
      <c r="J208" s="204">
        <v>64</v>
      </c>
      <c r="K208" s="204"/>
      <c r="L208" s="203" t="s">
        <v>4655</v>
      </c>
      <c r="M208" s="195" t="str">
        <f t="shared" si="3"/>
        <v/>
      </c>
      <c r="N208" s="194"/>
    </row>
    <row r="209" spans="1:14" x14ac:dyDescent="0.25">
      <c r="A209" s="201" t="s">
        <v>4654</v>
      </c>
      <c r="B209" s="206" t="s">
        <v>2309</v>
      </c>
      <c r="C209" s="206" t="s">
        <v>4647</v>
      </c>
      <c r="D209" s="206" t="s">
        <v>285</v>
      </c>
      <c r="E209" s="206" t="s">
        <v>2938</v>
      </c>
      <c r="F209" s="200"/>
      <c r="G209" s="203" t="s">
        <v>87</v>
      </c>
      <c r="H209" s="205">
        <v>156.69999999999999</v>
      </c>
      <c r="I209" s="205">
        <v>2</v>
      </c>
      <c r="J209" s="204">
        <v>39</v>
      </c>
      <c r="K209" s="204"/>
      <c r="L209" s="203" t="s">
        <v>4653</v>
      </c>
      <c r="M209" s="195" t="str">
        <f t="shared" si="3"/>
        <v/>
      </c>
      <c r="N209" s="194"/>
    </row>
    <row r="210" spans="1:14" ht="15.75" x14ac:dyDescent="0.25">
      <c r="A210" s="201" t="s">
        <v>4652</v>
      </c>
      <c r="B210" s="206" t="s">
        <v>2309</v>
      </c>
      <c r="C210" s="206" t="s">
        <v>4647</v>
      </c>
      <c r="D210" s="206" t="s">
        <v>285</v>
      </c>
      <c r="E210" s="206" t="s">
        <v>3115</v>
      </c>
      <c r="F210" s="202"/>
      <c r="G210" s="203" t="s">
        <v>87</v>
      </c>
      <c r="H210" s="205">
        <v>143</v>
      </c>
      <c r="I210" s="205">
        <v>2</v>
      </c>
      <c r="J210" s="204">
        <v>39</v>
      </c>
      <c r="K210" s="204"/>
      <c r="L210" s="203" t="s">
        <v>4651</v>
      </c>
      <c r="M210" s="195" t="str">
        <f t="shared" si="3"/>
        <v/>
      </c>
      <c r="N210" s="194"/>
    </row>
    <row r="211" spans="1:14" x14ac:dyDescent="0.25">
      <c r="A211" s="201" t="s">
        <v>4650</v>
      </c>
      <c r="B211" s="206" t="s">
        <v>2309</v>
      </c>
      <c r="C211" s="206" t="s">
        <v>4647</v>
      </c>
      <c r="D211" s="206" t="s">
        <v>285</v>
      </c>
      <c r="E211" s="206" t="s">
        <v>2935</v>
      </c>
      <c r="F211" s="200"/>
      <c r="G211" s="203" t="s">
        <v>87</v>
      </c>
      <c r="H211" s="205">
        <v>109.7</v>
      </c>
      <c r="I211" s="205">
        <v>2</v>
      </c>
      <c r="J211" s="204">
        <v>238</v>
      </c>
      <c r="K211" s="204"/>
      <c r="L211" s="203" t="s">
        <v>4649</v>
      </c>
      <c r="M211" s="195" t="str">
        <f t="shared" si="3"/>
        <v/>
      </c>
      <c r="N211" s="194"/>
    </row>
    <row r="212" spans="1:14" x14ac:dyDescent="0.25">
      <c r="A212" s="201" t="s">
        <v>4648</v>
      </c>
      <c r="B212" s="206" t="s">
        <v>2309</v>
      </c>
      <c r="C212" s="206" t="s">
        <v>4647</v>
      </c>
      <c r="D212" s="206" t="s">
        <v>285</v>
      </c>
      <c r="E212" s="206" t="s">
        <v>2931</v>
      </c>
      <c r="F212" s="200"/>
      <c r="G212" s="203" t="s">
        <v>87</v>
      </c>
      <c r="H212" s="205">
        <v>75.099999999999994</v>
      </c>
      <c r="I212" s="205">
        <v>2</v>
      </c>
      <c r="J212" s="204">
        <v>1</v>
      </c>
      <c r="K212" s="204"/>
      <c r="L212" s="203" t="s">
        <v>4646</v>
      </c>
      <c r="M212" s="195" t="str">
        <f t="shared" si="3"/>
        <v/>
      </c>
      <c r="N212" s="194"/>
    </row>
    <row r="213" spans="1:14" ht="15.75" x14ac:dyDescent="0.25">
      <c r="A213" s="201" t="s">
        <v>4645</v>
      </c>
      <c r="B213" s="206" t="s">
        <v>2328</v>
      </c>
      <c r="C213" s="206" t="s">
        <v>4640</v>
      </c>
      <c r="D213" s="206" t="s">
        <v>285</v>
      </c>
      <c r="E213" s="206" t="s">
        <v>2982</v>
      </c>
      <c r="F213" s="202"/>
      <c r="G213" s="203" t="s">
        <v>87</v>
      </c>
      <c r="H213" s="205">
        <v>160</v>
      </c>
      <c r="I213" s="205">
        <v>1.5</v>
      </c>
      <c r="J213" s="204">
        <v>10</v>
      </c>
      <c r="K213" s="204"/>
      <c r="L213" s="203" t="s">
        <v>4644</v>
      </c>
      <c r="M213" s="195" t="str">
        <f t="shared" si="3"/>
        <v/>
      </c>
      <c r="N213" s="194"/>
    </row>
    <row r="214" spans="1:14" x14ac:dyDescent="0.25">
      <c r="A214" s="201" t="s">
        <v>4643</v>
      </c>
      <c r="B214" s="206" t="s">
        <v>2328</v>
      </c>
      <c r="C214" s="206" t="s">
        <v>4640</v>
      </c>
      <c r="D214" s="206" t="s">
        <v>285</v>
      </c>
      <c r="E214" s="206" t="s">
        <v>2935</v>
      </c>
      <c r="F214" s="200" t="s">
        <v>3000</v>
      </c>
      <c r="G214" s="203" t="s">
        <v>87</v>
      </c>
      <c r="H214" s="205">
        <v>110.35</v>
      </c>
      <c r="I214" s="205">
        <v>1.5</v>
      </c>
      <c r="J214" s="204">
        <v>95</v>
      </c>
      <c r="K214" s="204"/>
      <c r="L214" s="203" t="s">
        <v>4642</v>
      </c>
      <c r="M214" s="195" t="str">
        <f t="shared" si="3"/>
        <v/>
      </c>
      <c r="N214" s="194"/>
    </row>
    <row r="215" spans="1:14" x14ac:dyDescent="0.25">
      <c r="A215" s="201" t="s">
        <v>4641</v>
      </c>
      <c r="B215" s="206" t="s">
        <v>2328</v>
      </c>
      <c r="C215" s="206" t="s">
        <v>4640</v>
      </c>
      <c r="D215" s="206" t="s">
        <v>285</v>
      </c>
      <c r="E215" s="206" t="s">
        <v>2954</v>
      </c>
      <c r="F215" s="200"/>
      <c r="G215" s="203" t="s">
        <v>87</v>
      </c>
      <c r="H215" s="205">
        <v>56.85</v>
      </c>
      <c r="I215" s="205">
        <v>1.5</v>
      </c>
      <c r="J215" s="204">
        <v>205</v>
      </c>
      <c r="K215" s="204"/>
      <c r="L215" s="203" t="s">
        <v>4639</v>
      </c>
      <c r="M215" s="195" t="str">
        <f t="shared" si="3"/>
        <v/>
      </c>
      <c r="N215" s="194"/>
    </row>
    <row r="216" spans="1:14" x14ac:dyDescent="0.25">
      <c r="A216" s="201" t="s">
        <v>4638</v>
      </c>
      <c r="B216" s="206" t="s">
        <v>135</v>
      </c>
      <c r="C216" s="206" t="s">
        <v>4631</v>
      </c>
      <c r="D216" s="206" t="s">
        <v>285</v>
      </c>
      <c r="E216" s="206" t="s">
        <v>2941</v>
      </c>
      <c r="F216" s="200"/>
      <c r="G216" s="203" t="s">
        <v>87</v>
      </c>
      <c r="H216" s="205">
        <v>175.2</v>
      </c>
      <c r="I216" s="205">
        <v>1.5</v>
      </c>
      <c r="J216" s="204">
        <v>225</v>
      </c>
      <c r="K216" s="204"/>
      <c r="L216" s="203" t="s">
        <v>4637</v>
      </c>
      <c r="M216" s="195" t="str">
        <f t="shared" si="3"/>
        <v/>
      </c>
      <c r="N216" s="194"/>
    </row>
    <row r="217" spans="1:14" ht="15.75" x14ac:dyDescent="0.25">
      <c r="A217" s="201" t="s">
        <v>4636</v>
      </c>
      <c r="B217" s="206" t="s">
        <v>135</v>
      </c>
      <c r="C217" s="206" t="s">
        <v>4631</v>
      </c>
      <c r="D217" s="206" t="s">
        <v>285</v>
      </c>
      <c r="E217" s="206" t="s">
        <v>2982</v>
      </c>
      <c r="F217" s="202"/>
      <c r="G217" s="203" t="s">
        <v>87</v>
      </c>
      <c r="H217" s="205">
        <v>165</v>
      </c>
      <c r="I217" s="205">
        <v>1.5</v>
      </c>
      <c r="J217" s="204">
        <v>26</v>
      </c>
      <c r="K217" s="204"/>
      <c r="L217" s="203" t="s">
        <v>4635</v>
      </c>
      <c r="M217" s="195" t="str">
        <f t="shared" si="3"/>
        <v/>
      </c>
      <c r="N217" s="194"/>
    </row>
    <row r="218" spans="1:14" x14ac:dyDescent="0.25">
      <c r="A218" s="201" t="s">
        <v>4634</v>
      </c>
      <c r="B218" s="206" t="s">
        <v>135</v>
      </c>
      <c r="C218" s="206" t="s">
        <v>4631</v>
      </c>
      <c r="D218" s="206" t="s">
        <v>285</v>
      </c>
      <c r="E218" s="206" t="s">
        <v>2938</v>
      </c>
      <c r="F218" s="200" t="s">
        <v>3000</v>
      </c>
      <c r="G218" s="203" t="s">
        <v>87</v>
      </c>
      <c r="H218" s="205">
        <v>153.44999999999999</v>
      </c>
      <c r="I218" s="205">
        <v>1.5</v>
      </c>
      <c r="J218" s="204">
        <v>200</v>
      </c>
      <c r="K218" s="204"/>
      <c r="L218" s="203" t="s">
        <v>4633</v>
      </c>
      <c r="M218" s="195" t="str">
        <f t="shared" si="3"/>
        <v/>
      </c>
      <c r="N218" s="194"/>
    </row>
    <row r="219" spans="1:14" x14ac:dyDescent="0.25">
      <c r="A219" s="201" t="s">
        <v>4632</v>
      </c>
      <c r="B219" s="206" t="s">
        <v>135</v>
      </c>
      <c r="C219" s="206" t="s">
        <v>4631</v>
      </c>
      <c r="D219" s="206" t="s">
        <v>285</v>
      </c>
      <c r="E219" s="206" t="s">
        <v>2954</v>
      </c>
      <c r="F219" s="200"/>
      <c r="G219" s="203" t="s">
        <v>87</v>
      </c>
      <c r="H219" s="205">
        <v>56.6</v>
      </c>
      <c r="I219" s="205">
        <v>1.5</v>
      </c>
      <c r="J219" s="204">
        <v>423</v>
      </c>
      <c r="K219" s="204"/>
      <c r="L219" s="203" t="s">
        <v>4630</v>
      </c>
      <c r="M219" s="195" t="str">
        <f t="shared" si="3"/>
        <v/>
      </c>
      <c r="N219" s="194"/>
    </row>
    <row r="220" spans="1:14" x14ac:dyDescent="0.25">
      <c r="A220" s="201" t="s">
        <v>4629</v>
      </c>
      <c r="B220" s="206" t="s">
        <v>2850</v>
      </c>
      <c r="C220" s="206" t="s">
        <v>4624</v>
      </c>
      <c r="D220" s="206" t="s">
        <v>285</v>
      </c>
      <c r="E220" s="206" t="s">
        <v>2944</v>
      </c>
      <c r="F220" s="200"/>
      <c r="G220" s="203" t="s">
        <v>373</v>
      </c>
      <c r="H220" s="205">
        <v>92.15</v>
      </c>
      <c r="I220" s="205">
        <v>0.95</v>
      </c>
      <c r="J220" s="204">
        <v>23</v>
      </c>
      <c r="K220" s="204"/>
      <c r="L220" s="203" t="s">
        <v>4628</v>
      </c>
      <c r="M220" s="195" t="str">
        <f t="shared" si="3"/>
        <v/>
      </c>
      <c r="N220" s="194"/>
    </row>
    <row r="221" spans="1:14" x14ac:dyDescent="0.25">
      <c r="A221" s="201" t="s">
        <v>4627</v>
      </c>
      <c r="B221" s="206" t="s">
        <v>2850</v>
      </c>
      <c r="C221" s="206" t="s">
        <v>4624</v>
      </c>
      <c r="D221" s="206" t="s">
        <v>285</v>
      </c>
      <c r="E221" s="206" t="s">
        <v>2954</v>
      </c>
      <c r="F221" s="200"/>
      <c r="G221" s="203" t="s">
        <v>373</v>
      </c>
      <c r="H221" s="205">
        <v>42.05</v>
      </c>
      <c r="I221" s="205">
        <v>0.95</v>
      </c>
      <c r="J221" s="204">
        <v>123</v>
      </c>
      <c r="K221" s="204"/>
      <c r="L221" s="203" t="s">
        <v>4626</v>
      </c>
      <c r="M221" s="195" t="str">
        <f t="shared" si="3"/>
        <v/>
      </c>
      <c r="N221" s="194"/>
    </row>
    <row r="222" spans="1:14" x14ac:dyDescent="0.25">
      <c r="A222" s="201" t="s">
        <v>4625</v>
      </c>
      <c r="B222" s="206" t="s">
        <v>2850</v>
      </c>
      <c r="C222" s="206" t="s">
        <v>4624</v>
      </c>
      <c r="D222" s="206" t="s">
        <v>285</v>
      </c>
      <c r="E222" s="206" t="s">
        <v>3100</v>
      </c>
      <c r="F222" s="200" t="s">
        <v>3000</v>
      </c>
      <c r="G222" s="203" t="s">
        <v>373</v>
      </c>
      <c r="H222" s="205">
        <v>33.700000000000003</v>
      </c>
      <c r="I222" s="205">
        <v>0.95</v>
      </c>
      <c r="J222" s="204">
        <v>217</v>
      </c>
      <c r="K222" s="204"/>
      <c r="L222" s="203" t="s">
        <v>4623</v>
      </c>
      <c r="M222" s="195" t="str">
        <f t="shared" si="3"/>
        <v/>
      </c>
      <c r="N222" s="194"/>
    </row>
    <row r="223" spans="1:14" x14ac:dyDescent="0.25">
      <c r="A223" s="201" t="s">
        <v>4622</v>
      </c>
      <c r="B223" s="206" t="s">
        <v>2866</v>
      </c>
      <c r="C223" s="206" t="s">
        <v>4600</v>
      </c>
      <c r="D223" s="206" t="s">
        <v>285</v>
      </c>
      <c r="E223" s="206" t="s">
        <v>2969</v>
      </c>
      <c r="F223" s="200"/>
      <c r="G223" s="203" t="s">
        <v>495</v>
      </c>
      <c r="H223" s="205">
        <v>242.05</v>
      </c>
      <c r="I223" s="205">
        <v>1</v>
      </c>
      <c r="J223" s="204">
        <v>194</v>
      </c>
      <c r="K223" s="204"/>
      <c r="L223" s="203" t="s">
        <v>4621</v>
      </c>
      <c r="M223" s="195" t="str">
        <f t="shared" si="3"/>
        <v/>
      </c>
      <c r="N223" s="194"/>
    </row>
    <row r="224" spans="1:14" x14ac:dyDescent="0.25">
      <c r="A224" s="201" t="s">
        <v>4620</v>
      </c>
      <c r="B224" s="206" t="s">
        <v>2866</v>
      </c>
      <c r="C224" s="206" t="s">
        <v>4600</v>
      </c>
      <c r="D224" s="206" t="s">
        <v>285</v>
      </c>
      <c r="E224" s="206" t="s">
        <v>4619</v>
      </c>
      <c r="F224" s="200"/>
      <c r="G224" s="203" t="s">
        <v>495</v>
      </c>
      <c r="H224" s="205">
        <v>245.8</v>
      </c>
      <c r="I224" s="205">
        <v>1</v>
      </c>
      <c r="J224" s="204">
        <v>36</v>
      </c>
      <c r="K224" s="204"/>
      <c r="L224" s="203" t="s">
        <v>4618</v>
      </c>
      <c r="M224" s="195" t="str">
        <f t="shared" si="3"/>
        <v/>
      </c>
      <c r="N224" s="194"/>
    </row>
    <row r="225" spans="1:14" x14ac:dyDescent="0.25">
      <c r="A225" s="201" t="s">
        <v>4617</v>
      </c>
      <c r="B225" s="206" t="s">
        <v>2866</v>
      </c>
      <c r="C225" s="206" t="s">
        <v>4600</v>
      </c>
      <c r="D225" s="206" t="s">
        <v>285</v>
      </c>
      <c r="E225" s="206" t="s">
        <v>3606</v>
      </c>
      <c r="F225" s="200" t="s">
        <v>3000</v>
      </c>
      <c r="G225" s="203" t="s">
        <v>495</v>
      </c>
      <c r="H225" s="205">
        <v>183.35</v>
      </c>
      <c r="I225" s="205">
        <v>1</v>
      </c>
      <c r="J225" s="204">
        <v>500</v>
      </c>
      <c r="K225" s="204"/>
      <c r="L225" s="203" t="s">
        <v>4616</v>
      </c>
      <c r="M225" s="195" t="str">
        <f t="shared" si="3"/>
        <v/>
      </c>
      <c r="N225" s="194"/>
    </row>
    <row r="226" spans="1:14" x14ac:dyDescent="0.25">
      <c r="A226" s="201" t="s">
        <v>4615</v>
      </c>
      <c r="B226" s="206" t="s">
        <v>2866</v>
      </c>
      <c r="C226" s="206" t="s">
        <v>4600</v>
      </c>
      <c r="D226" s="206" t="s">
        <v>285</v>
      </c>
      <c r="E226" s="206" t="s">
        <v>2941</v>
      </c>
      <c r="F226" s="200" t="s">
        <v>3000</v>
      </c>
      <c r="G226" s="203" t="s">
        <v>495</v>
      </c>
      <c r="H226" s="205">
        <v>171.8</v>
      </c>
      <c r="I226" s="205">
        <v>1</v>
      </c>
      <c r="J226" s="204">
        <v>495</v>
      </c>
      <c r="K226" s="204"/>
      <c r="L226" s="203" t="s">
        <v>4614</v>
      </c>
      <c r="M226" s="195" t="str">
        <f t="shared" si="3"/>
        <v/>
      </c>
      <c r="N226" s="194"/>
    </row>
    <row r="227" spans="1:14" x14ac:dyDescent="0.25">
      <c r="A227" s="201" t="s">
        <v>4613</v>
      </c>
      <c r="B227" s="206" t="s">
        <v>2866</v>
      </c>
      <c r="C227" s="206" t="s">
        <v>4600</v>
      </c>
      <c r="D227" s="206" t="s">
        <v>285</v>
      </c>
      <c r="E227" s="206" t="s">
        <v>2982</v>
      </c>
      <c r="F227" s="200"/>
      <c r="G227" s="203" t="s">
        <v>495</v>
      </c>
      <c r="H227" s="205">
        <v>164.8</v>
      </c>
      <c r="I227" s="205">
        <v>1</v>
      </c>
      <c r="J227" s="204">
        <v>37</v>
      </c>
      <c r="K227" s="204"/>
      <c r="L227" s="203" t="s">
        <v>4612</v>
      </c>
      <c r="M227" s="195" t="str">
        <f t="shared" si="3"/>
        <v/>
      </c>
      <c r="N227" s="194"/>
    </row>
    <row r="228" spans="1:14" x14ac:dyDescent="0.25">
      <c r="A228" s="201" t="s">
        <v>4611</v>
      </c>
      <c r="B228" s="206" t="s">
        <v>2866</v>
      </c>
      <c r="C228" s="206" t="s">
        <v>4600</v>
      </c>
      <c r="D228" s="206" t="s">
        <v>285</v>
      </c>
      <c r="E228" s="206" t="s">
        <v>2938</v>
      </c>
      <c r="F228" s="200" t="s">
        <v>3000</v>
      </c>
      <c r="G228" s="203" t="s">
        <v>495</v>
      </c>
      <c r="H228" s="205">
        <v>138.75</v>
      </c>
      <c r="I228" s="205">
        <v>1</v>
      </c>
      <c r="J228" s="204">
        <v>500</v>
      </c>
      <c r="K228" s="204"/>
      <c r="L228" s="203" t="s">
        <v>4610</v>
      </c>
      <c r="M228" s="195" t="str">
        <f t="shared" si="3"/>
        <v/>
      </c>
      <c r="N228" s="194"/>
    </row>
    <row r="229" spans="1:14" x14ac:dyDescent="0.25">
      <c r="A229" s="201" t="s">
        <v>4609</v>
      </c>
      <c r="B229" s="206" t="s">
        <v>2866</v>
      </c>
      <c r="C229" s="206" t="s">
        <v>4600</v>
      </c>
      <c r="D229" s="206" t="s">
        <v>285</v>
      </c>
      <c r="E229" s="206" t="s">
        <v>2935</v>
      </c>
      <c r="F229" s="200" t="s">
        <v>3000</v>
      </c>
      <c r="G229" s="203" t="s">
        <v>495</v>
      </c>
      <c r="H229" s="205">
        <v>112.5</v>
      </c>
      <c r="I229" s="205">
        <v>1</v>
      </c>
      <c r="J229" s="204">
        <v>500</v>
      </c>
      <c r="K229" s="204"/>
      <c r="L229" s="203" t="s">
        <v>4608</v>
      </c>
      <c r="M229" s="195" t="str">
        <f t="shared" si="3"/>
        <v/>
      </c>
      <c r="N229" s="194"/>
    </row>
    <row r="230" spans="1:14" x14ac:dyDescent="0.25">
      <c r="A230" s="201" t="s">
        <v>4607</v>
      </c>
      <c r="B230" s="206" t="s">
        <v>2866</v>
      </c>
      <c r="C230" s="206" t="s">
        <v>4600</v>
      </c>
      <c r="D230" s="206" t="s">
        <v>285</v>
      </c>
      <c r="E230" s="206" t="s">
        <v>2944</v>
      </c>
      <c r="F230" s="200"/>
      <c r="G230" s="203" t="s">
        <v>495</v>
      </c>
      <c r="H230" s="205">
        <v>88.75</v>
      </c>
      <c r="I230" s="205">
        <v>1</v>
      </c>
      <c r="J230" s="204">
        <v>460</v>
      </c>
      <c r="K230" s="204"/>
      <c r="L230" s="203" t="s">
        <v>4606</v>
      </c>
      <c r="M230" s="195" t="str">
        <f t="shared" si="3"/>
        <v/>
      </c>
      <c r="N230" s="194"/>
    </row>
    <row r="231" spans="1:14" x14ac:dyDescent="0.25">
      <c r="A231" s="201" t="s">
        <v>4605</v>
      </c>
      <c r="B231" s="206" t="s">
        <v>2866</v>
      </c>
      <c r="C231" s="206" t="s">
        <v>4600</v>
      </c>
      <c r="D231" s="206" t="s">
        <v>285</v>
      </c>
      <c r="E231" s="206" t="s">
        <v>2931</v>
      </c>
      <c r="F231" s="200" t="s">
        <v>3000</v>
      </c>
      <c r="G231" s="203" t="s">
        <v>495</v>
      </c>
      <c r="H231" s="205">
        <v>57.4</v>
      </c>
      <c r="I231" s="205">
        <v>1</v>
      </c>
      <c r="J231" s="204">
        <v>500</v>
      </c>
      <c r="K231" s="204"/>
      <c r="L231" s="203" t="s">
        <v>4604</v>
      </c>
      <c r="M231" s="195" t="str">
        <f t="shared" si="3"/>
        <v/>
      </c>
      <c r="N231" s="194"/>
    </row>
    <row r="232" spans="1:14" x14ac:dyDescent="0.25">
      <c r="A232" s="201" t="s">
        <v>4603</v>
      </c>
      <c r="B232" s="206" t="s">
        <v>2866</v>
      </c>
      <c r="C232" s="206" t="s">
        <v>4600</v>
      </c>
      <c r="D232" s="206" t="s">
        <v>285</v>
      </c>
      <c r="E232" s="206" t="s">
        <v>2954</v>
      </c>
      <c r="F232" s="200"/>
      <c r="G232" s="203" t="s">
        <v>495</v>
      </c>
      <c r="H232" s="205">
        <v>40.5</v>
      </c>
      <c r="I232" s="205">
        <v>1</v>
      </c>
      <c r="J232" s="204">
        <v>500</v>
      </c>
      <c r="K232" s="204"/>
      <c r="L232" s="203" t="s">
        <v>4602</v>
      </c>
      <c r="M232" s="195" t="str">
        <f t="shared" si="3"/>
        <v/>
      </c>
      <c r="N232" s="194"/>
    </row>
    <row r="233" spans="1:14" x14ac:dyDescent="0.25">
      <c r="A233" s="201" t="s">
        <v>4601</v>
      </c>
      <c r="B233" s="206" t="s">
        <v>2866</v>
      </c>
      <c r="C233" s="206" t="s">
        <v>4600</v>
      </c>
      <c r="D233" s="206" t="s">
        <v>285</v>
      </c>
      <c r="E233" s="206" t="s">
        <v>3100</v>
      </c>
      <c r="F233" s="200"/>
      <c r="G233" s="203" t="s">
        <v>495</v>
      </c>
      <c r="H233" s="205">
        <v>32.4</v>
      </c>
      <c r="I233" s="205">
        <v>1</v>
      </c>
      <c r="J233" s="204">
        <v>500</v>
      </c>
      <c r="K233" s="204"/>
      <c r="L233" s="203" t="s">
        <v>4599</v>
      </c>
      <c r="M233" s="195" t="str">
        <f t="shared" si="3"/>
        <v/>
      </c>
      <c r="N233" s="194"/>
    </row>
    <row r="234" spans="1:14" x14ac:dyDescent="0.25">
      <c r="A234" s="201" t="s">
        <v>4598</v>
      </c>
      <c r="B234" s="206" t="s">
        <v>4597</v>
      </c>
      <c r="C234" s="206" t="s">
        <v>4596</v>
      </c>
      <c r="D234" s="206" t="s">
        <v>285</v>
      </c>
      <c r="E234" s="206" t="s">
        <v>2935</v>
      </c>
      <c r="F234" s="200"/>
      <c r="G234" s="203" t="s">
        <v>373</v>
      </c>
      <c r="H234" s="205">
        <v>150.05000000000001</v>
      </c>
      <c r="I234" s="205"/>
      <c r="J234" s="204">
        <v>34</v>
      </c>
      <c r="K234" s="204"/>
      <c r="L234" s="203" t="s">
        <v>4595</v>
      </c>
      <c r="M234" s="195" t="str">
        <f t="shared" si="3"/>
        <v/>
      </c>
      <c r="N234" s="194"/>
    </row>
    <row r="235" spans="1:14" x14ac:dyDescent="0.25">
      <c r="A235" s="201" t="s">
        <v>4594</v>
      </c>
      <c r="B235" s="206" t="s">
        <v>2237</v>
      </c>
      <c r="C235" s="206" t="s">
        <v>4591</v>
      </c>
      <c r="D235" s="206" t="s">
        <v>285</v>
      </c>
      <c r="E235" s="206" t="s">
        <v>2931</v>
      </c>
      <c r="F235" s="200"/>
      <c r="G235" s="203" t="s">
        <v>373</v>
      </c>
      <c r="H235" s="205">
        <v>77.349999999999994</v>
      </c>
      <c r="I235" s="205">
        <v>1.5</v>
      </c>
      <c r="J235" s="204">
        <v>1</v>
      </c>
      <c r="K235" s="204"/>
      <c r="L235" s="203" t="s">
        <v>4593</v>
      </c>
      <c r="M235" s="195" t="str">
        <f t="shared" si="3"/>
        <v/>
      </c>
      <c r="N235" s="194"/>
    </row>
    <row r="236" spans="1:14" x14ac:dyDescent="0.25">
      <c r="A236" s="201" t="s">
        <v>4592</v>
      </c>
      <c r="B236" s="206" t="s">
        <v>2237</v>
      </c>
      <c r="C236" s="206" t="s">
        <v>4591</v>
      </c>
      <c r="D236" s="206" t="s">
        <v>285</v>
      </c>
      <c r="E236" s="206" t="s">
        <v>2954</v>
      </c>
      <c r="F236" s="200"/>
      <c r="G236" s="203" t="s">
        <v>373</v>
      </c>
      <c r="H236" s="205">
        <v>57</v>
      </c>
      <c r="I236" s="205">
        <v>1.5</v>
      </c>
      <c r="J236" s="204">
        <v>82</v>
      </c>
      <c r="K236" s="204"/>
      <c r="L236" s="203" t="s">
        <v>4590</v>
      </c>
      <c r="M236" s="195" t="str">
        <f t="shared" si="3"/>
        <v/>
      </c>
      <c r="N236" s="194"/>
    </row>
    <row r="237" spans="1:14" x14ac:dyDescent="0.25">
      <c r="A237" s="201" t="s">
        <v>4589</v>
      </c>
      <c r="B237" s="206" t="s">
        <v>2243</v>
      </c>
      <c r="C237" s="206" t="s">
        <v>4586</v>
      </c>
      <c r="D237" s="206" t="s">
        <v>285</v>
      </c>
      <c r="E237" s="206" t="s">
        <v>2944</v>
      </c>
      <c r="F237" s="200"/>
      <c r="G237" s="203" t="s">
        <v>373</v>
      </c>
      <c r="H237" s="205">
        <v>99.45</v>
      </c>
      <c r="I237" s="205">
        <v>0.75</v>
      </c>
      <c r="J237" s="204">
        <v>116</v>
      </c>
      <c r="K237" s="204"/>
      <c r="L237" s="203" t="s">
        <v>4588</v>
      </c>
      <c r="M237" s="195" t="str">
        <f t="shared" si="3"/>
        <v/>
      </c>
      <c r="N237" s="194"/>
    </row>
    <row r="238" spans="1:14" x14ac:dyDescent="0.25">
      <c r="A238" s="201" t="s">
        <v>4587</v>
      </c>
      <c r="B238" s="206" t="s">
        <v>2243</v>
      </c>
      <c r="C238" s="206" t="s">
        <v>4586</v>
      </c>
      <c r="D238" s="206" t="s">
        <v>285</v>
      </c>
      <c r="E238" s="206" t="s">
        <v>2931</v>
      </c>
      <c r="F238" s="200"/>
      <c r="G238" s="203" t="s">
        <v>373</v>
      </c>
      <c r="H238" s="205">
        <v>77.349999999999994</v>
      </c>
      <c r="I238" s="205">
        <v>0.75</v>
      </c>
      <c r="J238" s="204">
        <v>6</v>
      </c>
      <c r="K238" s="204"/>
      <c r="L238" s="203" t="s">
        <v>4585</v>
      </c>
      <c r="M238" s="195" t="str">
        <f t="shared" si="3"/>
        <v/>
      </c>
      <c r="N238" s="194"/>
    </row>
    <row r="239" spans="1:14" x14ac:dyDescent="0.25">
      <c r="A239" s="201" t="s">
        <v>4584</v>
      </c>
      <c r="B239" s="206" t="s">
        <v>2258</v>
      </c>
      <c r="C239" s="206" t="s">
        <v>4579</v>
      </c>
      <c r="D239" s="206" t="s">
        <v>285</v>
      </c>
      <c r="E239" s="206" t="s">
        <v>2954</v>
      </c>
      <c r="F239" s="200"/>
      <c r="G239" s="203" t="s">
        <v>373</v>
      </c>
      <c r="H239" s="205">
        <v>58</v>
      </c>
      <c r="I239" s="205"/>
      <c r="J239" s="204">
        <v>1</v>
      </c>
      <c r="K239" s="204"/>
      <c r="L239" s="203" t="s">
        <v>4583</v>
      </c>
      <c r="M239" s="195" t="str">
        <f t="shared" si="3"/>
        <v/>
      </c>
      <c r="N239" s="194"/>
    </row>
    <row r="240" spans="1:14" x14ac:dyDescent="0.25">
      <c r="A240" s="201" t="s">
        <v>4582</v>
      </c>
      <c r="B240" s="206" t="s">
        <v>2258</v>
      </c>
      <c r="C240" s="206" t="s">
        <v>4579</v>
      </c>
      <c r="D240" s="206" t="s">
        <v>634</v>
      </c>
      <c r="E240" s="206" t="s">
        <v>4222</v>
      </c>
      <c r="F240" s="200"/>
      <c r="G240" s="203" t="s">
        <v>373</v>
      </c>
      <c r="H240" s="205">
        <v>57.55</v>
      </c>
      <c r="I240" s="205"/>
      <c r="J240" s="204">
        <v>5</v>
      </c>
      <c r="K240" s="204"/>
      <c r="L240" s="203" t="s">
        <v>4581</v>
      </c>
      <c r="M240" s="195" t="str">
        <f t="shared" si="3"/>
        <v/>
      </c>
      <c r="N240" s="194"/>
    </row>
    <row r="241" spans="1:14" x14ac:dyDescent="0.25">
      <c r="A241" s="201" t="s">
        <v>4580</v>
      </c>
      <c r="B241" s="206" t="s">
        <v>2258</v>
      </c>
      <c r="C241" s="206" t="s">
        <v>4579</v>
      </c>
      <c r="D241" s="206" t="s">
        <v>634</v>
      </c>
      <c r="E241" s="206" t="s">
        <v>3084</v>
      </c>
      <c r="F241" s="200"/>
      <c r="G241" s="203" t="s">
        <v>373</v>
      </c>
      <c r="H241" s="205">
        <v>54.25</v>
      </c>
      <c r="I241" s="205"/>
      <c r="J241" s="204">
        <v>178</v>
      </c>
      <c r="K241" s="204"/>
      <c r="L241" s="203" t="s">
        <v>4578</v>
      </c>
      <c r="M241" s="195" t="str">
        <f t="shared" si="3"/>
        <v/>
      </c>
      <c r="N241" s="194"/>
    </row>
    <row r="242" spans="1:14" x14ac:dyDescent="0.25">
      <c r="A242" s="201" t="s">
        <v>4577</v>
      </c>
      <c r="B242" s="206" t="s">
        <v>2275</v>
      </c>
      <c r="C242" s="206" t="s">
        <v>4558</v>
      </c>
      <c r="D242" s="206" t="s">
        <v>285</v>
      </c>
      <c r="E242" s="206" t="s">
        <v>2938</v>
      </c>
      <c r="F242" s="200"/>
      <c r="G242" s="203" t="s">
        <v>373</v>
      </c>
      <c r="H242" s="205">
        <v>170.75</v>
      </c>
      <c r="I242" s="205">
        <v>0.75</v>
      </c>
      <c r="J242" s="204">
        <v>3</v>
      </c>
      <c r="K242" s="204"/>
      <c r="L242" s="203" t="s">
        <v>4576</v>
      </c>
      <c r="M242" s="195" t="str">
        <f t="shared" si="3"/>
        <v/>
      </c>
      <c r="N242" s="194"/>
    </row>
    <row r="243" spans="1:14" x14ac:dyDescent="0.25">
      <c r="A243" s="201" t="s">
        <v>4575</v>
      </c>
      <c r="B243" s="206" t="s">
        <v>2275</v>
      </c>
      <c r="C243" s="206" t="s">
        <v>4558</v>
      </c>
      <c r="D243" s="206" t="s">
        <v>285</v>
      </c>
      <c r="E243" s="206" t="s">
        <v>2935</v>
      </c>
      <c r="F243" s="200"/>
      <c r="G243" s="203" t="s">
        <v>373</v>
      </c>
      <c r="H243" s="205">
        <v>117.6</v>
      </c>
      <c r="I243" s="205">
        <v>0.75</v>
      </c>
      <c r="J243" s="204">
        <v>2</v>
      </c>
      <c r="K243" s="204"/>
      <c r="L243" s="203" t="s">
        <v>4574</v>
      </c>
      <c r="M243" s="195" t="str">
        <f t="shared" si="3"/>
        <v/>
      </c>
      <c r="N243" s="194"/>
    </row>
    <row r="244" spans="1:14" x14ac:dyDescent="0.25">
      <c r="A244" s="201" t="s">
        <v>4573</v>
      </c>
      <c r="B244" s="206" t="s">
        <v>2275</v>
      </c>
      <c r="C244" s="206" t="s">
        <v>4558</v>
      </c>
      <c r="D244" s="206" t="s">
        <v>285</v>
      </c>
      <c r="E244" s="206" t="s">
        <v>2944</v>
      </c>
      <c r="F244" s="200" t="s">
        <v>3000</v>
      </c>
      <c r="G244" s="203" t="s">
        <v>373</v>
      </c>
      <c r="H244" s="205">
        <v>97.65</v>
      </c>
      <c r="I244" s="205">
        <v>0.75</v>
      </c>
      <c r="J244" s="204">
        <v>500</v>
      </c>
      <c r="K244" s="204"/>
      <c r="L244" s="203" t="s">
        <v>4572</v>
      </c>
      <c r="M244" s="195" t="str">
        <f t="shared" si="3"/>
        <v/>
      </c>
      <c r="N244" s="194"/>
    </row>
    <row r="245" spans="1:14" x14ac:dyDescent="0.25">
      <c r="A245" s="201" t="s">
        <v>4571</v>
      </c>
      <c r="B245" s="206" t="s">
        <v>2275</v>
      </c>
      <c r="C245" s="206" t="s">
        <v>4558</v>
      </c>
      <c r="D245" s="206" t="s">
        <v>285</v>
      </c>
      <c r="E245" s="206" t="s">
        <v>3156</v>
      </c>
      <c r="F245" s="200"/>
      <c r="G245" s="203" t="s">
        <v>373</v>
      </c>
      <c r="H245" s="205">
        <v>80.8</v>
      </c>
      <c r="I245" s="205">
        <v>0.75</v>
      </c>
      <c r="J245" s="204">
        <v>46</v>
      </c>
      <c r="K245" s="204"/>
      <c r="L245" s="203" t="s">
        <v>4570</v>
      </c>
      <c r="M245" s="195" t="str">
        <f t="shared" si="3"/>
        <v/>
      </c>
      <c r="N245" s="194"/>
    </row>
    <row r="246" spans="1:14" x14ac:dyDescent="0.25">
      <c r="A246" s="201" t="s">
        <v>4569</v>
      </c>
      <c r="B246" s="206" t="s">
        <v>2275</v>
      </c>
      <c r="C246" s="206" t="s">
        <v>4558</v>
      </c>
      <c r="D246" s="206" t="s">
        <v>285</v>
      </c>
      <c r="E246" s="206" t="s">
        <v>2931</v>
      </c>
      <c r="F246" s="200"/>
      <c r="G246" s="203" t="s">
        <v>373</v>
      </c>
      <c r="H246" s="205">
        <v>75.75</v>
      </c>
      <c r="I246" s="205">
        <v>0.75</v>
      </c>
      <c r="J246" s="204">
        <v>21</v>
      </c>
      <c r="K246" s="204"/>
      <c r="L246" s="203" t="s">
        <v>4568</v>
      </c>
      <c r="M246" s="195" t="str">
        <f t="shared" si="3"/>
        <v/>
      </c>
      <c r="N246" s="194"/>
    </row>
    <row r="247" spans="1:14" x14ac:dyDescent="0.25">
      <c r="A247" s="201" t="s">
        <v>4567</v>
      </c>
      <c r="B247" s="206" t="s">
        <v>2275</v>
      </c>
      <c r="C247" s="206" t="s">
        <v>4558</v>
      </c>
      <c r="D247" s="206" t="s">
        <v>285</v>
      </c>
      <c r="E247" s="206" t="s">
        <v>2954</v>
      </c>
      <c r="F247" s="200"/>
      <c r="G247" s="203" t="s">
        <v>373</v>
      </c>
      <c r="H247" s="205">
        <v>62.5</v>
      </c>
      <c r="I247" s="205">
        <v>0.75</v>
      </c>
      <c r="J247" s="204">
        <v>251</v>
      </c>
      <c r="K247" s="204"/>
      <c r="L247" s="203" t="s">
        <v>4566</v>
      </c>
      <c r="M247" s="195" t="str">
        <f t="shared" si="3"/>
        <v/>
      </c>
      <c r="N247" s="194"/>
    </row>
    <row r="248" spans="1:14" x14ac:dyDescent="0.25">
      <c r="A248" s="201" t="s">
        <v>4565</v>
      </c>
      <c r="B248" s="206" t="s">
        <v>2275</v>
      </c>
      <c r="C248" s="206" t="s">
        <v>4558</v>
      </c>
      <c r="D248" s="206" t="s">
        <v>634</v>
      </c>
      <c r="E248" s="206" t="s">
        <v>3084</v>
      </c>
      <c r="F248" s="200" t="s">
        <v>3000</v>
      </c>
      <c r="G248" s="203" t="s">
        <v>373</v>
      </c>
      <c r="H248" s="205">
        <v>75</v>
      </c>
      <c r="I248" s="205">
        <v>0.75</v>
      </c>
      <c r="J248" s="204">
        <v>500</v>
      </c>
      <c r="K248" s="204"/>
      <c r="L248" s="203" t="s">
        <v>4564</v>
      </c>
      <c r="M248" s="195" t="str">
        <f t="shared" si="3"/>
        <v/>
      </c>
      <c r="N248" s="194"/>
    </row>
    <row r="249" spans="1:14" x14ac:dyDescent="0.25">
      <c r="A249" s="201" t="s">
        <v>4563</v>
      </c>
      <c r="B249" s="206" t="s">
        <v>2275</v>
      </c>
      <c r="C249" s="206" t="s">
        <v>4558</v>
      </c>
      <c r="D249" s="206" t="s">
        <v>634</v>
      </c>
      <c r="E249" s="206" t="s">
        <v>2931</v>
      </c>
      <c r="F249" s="200" t="s">
        <v>3000</v>
      </c>
      <c r="G249" s="203" t="s">
        <v>373</v>
      </c>
      <c r="H249" s="205">
        <v>51.25</v>
      </c>
      <c r="I249" s="205">
        <v>0.75</v>
      </c>
      <c r="J249" s="204">
        <v>500</v>
      </c>
      <c r="K249" s="204"/>
      <c r="L249" s="203" t="s">
        <v>4562</v>
      </c>
      <c r="M249" s="195" t="str">
        <f t="shared" si="3"/>
        <v/>
      </c>
      <c r="N249" s="194"/>
    </row>
    <row r="250" spans="1:14" x14ac:dyDescent="0.25">
      <c r="A250" s="201" t="s">
        <v>4561</v>
      </c>
      <c r="B250" s="206" t="s">
        <v>2275</v>
      </c>
      <c r="C250" s="206" t="s">
        <v>4558</v>
      </c>
      <c r="D250" s="206" t="s">
        <v>634</v>
      </c>
      <c r="E250" s="206" t="s">
        <v>2954</v>
      </c>
      <c r="F250" s="200" t="s">
        <v>3000</v>
      </c>
      <c r="G250" s="203" t="s">
        <v>373</v>
      </c>
      <c r="H250" s="205">
        <v>40.6</v>
      </c>
      <c r="I250" s="205">
        <v>0.75</v>
      </c>
      <c r="J250" s="204">
        <v>500</v>
      </c>
      <c r="K250" s="204"/>
      <c r="L250" s="203" t="s">
        <v>4560</v>
      </c>
      <c r="M250" s="195" t="str">
        <f t="shared" si="3"/>
        <v/>
      </c>
      <c r="N250" s="194"/>
    </row>
    <row r="251" spans="1:14" x14ac:dyDescent="0.25">
      <c r="A251" s="201" t="s">
        <v>4559</v>
      </c>
      <c r="B251" s="206" t="s">
        <v>2275</v>
      </c>
      <c r="C251" s="206" t="s">
        <v>4558</v>
      </c>
      <c r="D251" s="206" t="s">
        <v>634</v>
      </c>
      <c r="E251" s="206" t="s">
        <v>3100</v>
      </c>
      <c r="F251" s="200"/>
      <c r="G251" s="203" t="s">
        <v>373</v>
      </c>
      <c r="H251" s="205">
        <v>30.05</v>
      </c>
      <c r="I251" s="205">
        <v>0.75</v>
      </c>
      <c r="J251" s="204">
        <v>500</v>
      </c>
      <c r="K251" s="204"/>
      <c r="L251" s="203" t="s">
        <v>4557</v>
      </c>
      <c r="M251" s="195" t="str">
        <f t="shared" si="3"/>
        <v/>
      </c>
      <c r="N251" s="194"/>
    </row>
    <row r="252" spans="1:14" x14ac:dyDescent="0.25">
      <c r="A252" s="201" t="s">
        <v>4556</v>
      </c>
      <c r="B252" s="206" t="s">
        <v>4553</v>
      </c>
      <c r="C252" s="206" t="s">
        <v>4552</v>
      </c>
      <c r="D252" s="206" t="s">
        <v>285</v>
      </c>
      <c r="E252" s="206" t="s">
        <v>2954</v>
      </c>
      <c r="F252" s="200" t="s">
        <v>3000</v>
      </c>
      <c r="G252" s="203" t="s">
        <v>373</v>
      </c>
      <c r="H252" s="205">
        <v>50.8</v>
      </c>
      <c r="I252" s="205">
        <v>0.25</v>
      </c>
      <c r="J252" s="204">
        <v>273</v>
      </c>
      <c r="K252" s="204"/>
      <c r="L252" s="203" t="s">
        <v>4555</v>
      </c>
      <c r="M252" s="195" t="str">
        <f t="shared" si="3"/>
        <v/>
      </c>
      <c r="N252" s="194"/>
    </row>
    <row r="253" spans="1:14" x14ac:dyDescent="0.25">
      <c r="A253" s="201" t="s">
        <v>4554</v>
      </c>
      <c r="B253" s="206" t="s">
        <v>4553</v>
      </c>
      <c r="C253" s="206" t="s">
        <v>4552</v>
      </c>
      <c r="D253" s="206" t="s">
        <v>285</v>
      </c>
      <c r="E253" s="206" t="s">
        <v>2992</v>
      </c>
      <c r="F253" s="200" t="s">
        <v>3000</v>
      </c>
      <c r="G253" s="203" t="s">
        <v>373</v>
      </c>
      <c r="H253" s="205">
        <v>30.05</v>
      </c>
      <c r="I253" s="205">
        <v>0.25</v>
      </c>
      <c r="J253" s="204">
        <v>500</v>
      </c>
      <c r="K253" s="204"/>
      <c r="L253" s="203" t="s">
        <v>4551</v>
      </c>
      <c r="M253" s="195" t="str">
        <f t="shared" si="3"/>
        <v/>
      </c>
      <c r="N253" s="194"/>
    </row>
    <row r="254" spans="1:14" x14ac:dyDescent="0.25">
      <c r="A254" s="201" t="s">
        <v>4550</v>
      </c>
      <c r="B254" s="206" t="s">
        <v>2222</v>
      </c>
      <c r="C254" s="206" t="s">
        <v>4549</v>
      </c>
      <c r="D254" s="206" t="s">
        <v>3592</v>
      </c>
      <c r="E254" s="206" t="s">
        <v>2992</v>
      </c>
      <c r="F254" s="200" t="s">
        <v>3000</v>
      </c>
      <c r="G254" s="203" t="s">
        <v>373</v>
      </c>
      <c r="H254" s="205">
        <v>37.65</v>
      </c>
      <c r="I254" s="205">
        <v>0.75</v>
      </c>
      <c r="J254" s="204">
        <v>500</v>
      </c>
      <c r="K254" s="204"/>
      <c r="L254" s="203" t="s">
        <v>4548</v>
      </c>
      <c r="M254" s="195" t="str">
        <f t="shared" si="3"/>
        <v/>
      </c>
      <c r="N254" s="194"/>
    </row>
    <row r="255" spans="1:14" x14ac:dyDescent="0.25">
      <c r="A255" s="201" t="s">
        <v>4547</v>
      </c>
      <c r="B255" s="206" t="s">
        <v>2228</v>
      </c>
      <c r="C255" s="206" t="s">
        <v>4540</v>
      </c>
      <c r="D255" s="206" t="s">
        <v>285</v>
      </c>
      <c r="E255" s="206" t="s">
        <v>2931</v>
      </c>
      <c r="F255" s="200"/>
      <c r="G255" s="203" t="s">
        <v>373</v>
      </c>
      <c r="H255" s="205">
        <v>55.25</v>
      </c>
      <c r="I255" s="205"/>
      <c r="J255" s="204">
        <v>28</v>
      </c>
      <c r="K255" s="204"/>
      <c r="L255" s="203" t="s">
        <v>4546</v>
      </c>
      <c r="M255" s="195" t="str">
        <f t="shared" si="3"/>
        <v/>
      </c>
      <c r="N255" s="194"/>
    </row>
    <row r="256" spans="1:14" x14ac:dyDescent="0.25">
      <c r="A256" s="201" t="s">
        <v>4545</v>
      </c>
      <c r="B256" s="206" t="s">
        <v>2228</v>
      </c>
      <c r="C256" s="206" t="s">
        <v>4540</v>
      </c>
      <c r="D256" s="206" t="s">
        <v>285</v>
      </c>
      <c r="E256" s="206" t="s">
        <v>2954</v>
      </c>
      <c r="F256" s="200"/>
      <c r="G256" s="203" t="s">
        <v>373</v>
      </c>
      <c r="H256" s="205">
        <v>35.35</v>
      </c>
      <c r="I256" s="205"/>
      <c r="J256" s="204">
        <v>152</v>
      </c>
      <c r="K256" s="204"/>
      <c r="L256" s="203" t="s">
        <v>4544</v>
      </c>
      <c r="M256" s="195" t="str">
        <f t="shared" si="3"/>
        <v/>
      </c>
      <c r="N256" s="194"/>
    </row>
    <row r="257" spans="1:14" x14ac:dyDescent="0.25">
      <c r="A257" s="201" t="s">
        <v>4543</v>
      </c>
      <c r="B257" s="206" t="s">
        <v>2228</v>
      </c>
      <c r="C257" s="206" t="s">
        <v>4540</v>
      </c>
      <c r="D257" s="206" t="s">
        <v>3592</v>
      </c>
      <c r="E257" s="206" t="s">
        <v>2954</v>
      </c>
      <c r="F257" s="200"/>
      <c r="G257" s="203" t="s">
        <v>373</v>
      </c>
      <c r="H257" s="205">
        <v>36.799999999999997</v>
      </c>
      <c r="I257" s="205"/>
      <c r="J257" s="204">
        <v>268</v>
      </c>
      <c r="K257" s="204"/>
      <c r="L257" s="203" t="s">
        <v>4542</v>
      </c>
      <c r="M257" s="195" t="str">
        <f t="shared" si="3"/>
        <v/>
      </c>
      <c r="N257" s="194"/>
    </row>
    <row r="258" spans="1:14" x14ac:dyDescent="0.25">
      <c r="A258" s="201" t="s">
        <v>4541</v>
      </c>
      <c r="B258" s="206" t="s">
        <v>2228</v>
      </c>
      <c r="C258" s="206" t="s">
        <v>4540</v>
      </c>
      <c r="D258" s="206" t="s">
        <v>3592</v>
      </c>
      <c r="E258" s="206" t="s">
        <v>2992</v>
      </c>
      <c r="F258" s="200"/>
      <c r="G258" s="203" t="s">
        <v>373</v>
      </c>
      <c r="H258" s="205">
        <v>27.9</v>
      </c>
      <c r="I258" s="205"/>
      <c r="J258" s="204">
        <v>270</v>
      </c>
      <c r="K258" s="204"/>
      <c r="L258" s="203" t="s">
        <v>4539</v>
      </c>
      <c r="M258" s="195" t="str">
        <f t="shared" si="3"/>
        <v/>
      </c>
      <c r="N258" s="194"/>
    </row>
    <row r="259" spans="1:14" x14ac:dyDescent="0.25">
      <c r="A259" s="201" t="s">
        <v>4538</v>
      </c>
      <c r="B259" s="206" t="s">
        <v>4533</v>
      </c>
      <c r="C259" s="206" t="s">
        <v>4532</v>
      </c>
      <c r="D259" s="206" t="s">
        <v>285</v>
      </c>
      <c r="E259" s="206" t="s">
        <v>2931</v>
      </c>
      <c r="F259" s="200"/>
      <c r="G259" s="203" t="s">
        <v>495</v>
      </c>
      <c r="H259" s="205">
        <v>62.7</v>
      </c>
      <c r="I259" s="205">
        <v>0.75</v>
      </c>
      <c r="J259" s="204">
        <v>196</v>
      </c>
      <c r="K259" s="204"/>
      <c r="L259" s="203" t="s">
        <v>4537</v>
      </c>
      <c r="M259" s="195" t="str">
        <f t="shared" si="3"/>
        <v/>
      </c>
      <c r="N259" s="194"/>
    </row>
    <row r="260" spans="1:14" x14ac:dyDescent="0.25">
      <c r="A260" s="201" t="s">
        <v>4536</v>
      </c>
      <c r="B260" s="206" t="s">
        <v>4533</v>
      </c>
      <c r="C260" s="206" t="s">
        <v>4532</v>
      </c>
      <c r="D260" s="206" t="s">
        <v>3592</v>
      </c>
      <c r="E260" s="206" t="s">
        <v>2931</v>
      </c>
      <c r="F260" s="200"/>
      <c r="G260" s="203" t="s">
        <v>495</v>
      </c>
      <c r="H260" s="205">
        <v>63.25</v>
      </c>
      <c r="I260" s="205">
        <v>0.75</v>
      </c>
      <c r="J260" s="204">
        <v>66</v>
      </c>
      <c r="K260" s="204"/>
      <c r="L260" s="203" t="s">
        <v>4535</v>
      </c>
      <c r="M260" s="195" t="str">
        <f t="shared" si="3"/>
        <v/>
      </c>
      <c r="N260" s="194"/>
    </row>
    <row r="261" spans="1:14" x14ac:dyDescent="0.25">
      <c r="A261" s="201" t="s">
        <v>4534</v>
      </c>
      <c r="B261" s="206" t="s">
        <v>4533</v>
      </c>
      <c r="C261" s="206" t="s">
        <v>4532</v>
      </c>
      <c r="D261" s="206" t="s">
        <v>3592</v>
      </c>
      <c r="E261" s="206" t="s">
        <v>2992</v>
      </c>
      <c r="F261" s="200"/>
      <c r="G261" s="203" t="s">
        <v>495</v>
      </c>
      <c r="H261" s="205">
        <v>37.65</v>
      </c>
      <c r="I261" s="205">
        <v>0.75</v>
      </c>
      <c r="J261" s="204">
        <v>2</v>
      </c>
      <c r="K261" s="204"/>
      <c r="L261" s="203" t="s">
        <v>4531</v>
      </c>
      <c r="M261" s="195" t="str">
        <f t="shared" si="3"/>
        <v/>
      </c>
      <c r="N261" s="194"/>
    </row>
    <row r="262" spans="1:14" x14ac:dyDescent="0.25">
      <c r="A262" s="201" t="s">
        <v>4530</v>
      </c>
      <c r="B262" s="206" t="s">
        <v>4527</v>
      </c>
      <c r="C262" s="206" t="s">
        <v>4526</v>
      </c>
      <c r="D262" s="206" t="s">
        <v>285</v>
      </c>
      <c r="E262" s="206" t="s">
        <v>2931</v>
      </c>
      <c r="F262" s="200"/>
      <c r="G262" s="203" t="s">
        <v>495</v>
      </c>
      <c r="H262" s="205">
        <v>65.2</v>
      </c>
      <c r="I262" s="205">
        <v>1.5</v>
      </c>
      <c r="J262" s="204">
        <v>400</v>
      </c>
      <c r="K262" s="204">
        <v>11</v>
      </c>
      <c r="L262" s="203" t="s">
        <v>4529</v>
      </c>
      <c r="M262" s="195" t="str">
        <f t="shared" si="3"/>
        <v/>
      </c>
      <c r="N262" s="194"/>
    </row>
    <row r="263" spans="1:14" x14ac:dyDescent="0.25">
      <c r="A263" s="201" t="s">
        <v>4528</v>
      </c>
      <c r="B263" s="206" t="s">
        <v>4527</v>
      </c>
      <c r="C263" s="206" t="s">
        <v>4526</v>
      </c>
      <c r="D263" s="206" t="s">
        <v>285</v>
      </c>
      <c r="E263" s="206" t="s">
        <v>2992</v>
      </c>
      <c r="F263" s="200"/>
      <c r="G263" s="203" t="s">
        <v>495</v>
      </c>
      <c r="H263" s="205">
        <v>30.05</v>
      </c>
      <c r="I263" s="205">
        <v>1.5</v>
      </c>
      <c r="J263" s="204">
        <v>10</v>
      </c>
      <c r="K263" s="204">
        <v>406</v>
      </c>
      <c r="L263" s="203" t="s">
        <v>4525</v>
      </c>
      <c r="M263" s="195" t="str">
        <f t="shared" si="3"/>
        <v/>
      </c>
      <c r="N263" s="194"/>
    </row>
    <row r="264" spans="1:14" x14ac:dyDescent="0.25">
      <c r="A264" s="201" t="s">
        <v>4524</v>
      </c>
      <c r="B264" s="206" t="s">
        <v>4517</v>
      </c>
      <c r="C264" s="206" t="s">
        <v>4516</v>
      </c>
      <c r="D264" s="206" t="s">
        <v>285</v>
      </c>
      <c r="E264" s="206" t="s">
        <v>2931</v>
      </c>
      <c r="F264" s="200" t="s">
        <v>3000</v>
      </c>
      <c r="G264" s="203" t="s">
        <v>495</v>
      </c>
      <c r="H264" s="205">
        <v>60.85</v>
      </c>
      <c r="I264" s="205">
        <v>1.5</v>
      </c>
      <c r="J264" s="204">
        <v>322</v>
      </c>
      <c r="K264" s="204"/>
      <c r="L264" s="203" t="s">
        <v>4523</v>
      </c>
      <c r="M264" s="195" t="str">
        <f t="shared" si="3"/>
        <v/>
      </c>
      <c r="N264" s="194"/>
    </row>
    <row r="265" spans="1:14" x14ac:dyDescent="0.25">
      <c r="A265" s="201" t="s">
        <v>4522</v>
      </c>
      <c r="B265" s="206" t="s">
        <v>4517</v>
      </c>
      <c r="C265" s="206" t="s">
        <v>4516</v>
      </c>
      <c r="D265" s="206" t="s">
        <v>285</v>
      </c>
      <c r="E265" s="206" t="s">
        <v>2992</v>
      </c>
      <c r="F265" s="200"/>
      <c r="G265" s="203" t="s">
        <v>495</v>
      </c>
      <c r="H265" s="205">
        <v>30.05</v>
      </c>
      <c r="I265" s="205">
        <v>1.5</v>
      </c>
      <c r="J265" s="204">
        <v>27</v>
      </c>
      <c r="K265" s="204"/>
      <c r="L265" s="203" t="s">
        <v>4521</v>
      </c>
      <c r="M265" s="195" t="str">
        <f t="shared" ref="M265:M328" si="4">IF(N265="","",H265-($M$7*H265))</f>
        <v/>
      </c>
      <c r="N265" s="194"/>
    </row>
    <row r="266" spans="1:14" x14ac:dyDescent="0.25">
      <c r="A266" s="201" t="s">
        <v>4520</v>
      </c>
      <c r="B266" s="206" t="s">
        <v>4517</v>
      </c>
      <c r="C266" s="206" t="s">
        <v>4516</v>
      </c>
      <c r="D266" s="206" t="s">
        <v>667</v>
      </c>
      <c r="E266" s="206" t="s">
        <v>3141</v>
      </c>
      <c r="F266" s="200" t="s">
        <v>3000</v>
      </c>
      <c r="G266" s="203" t="s">
        <v>495</v>
      </c>
      <c r="H266" s="205">
        <v>98.9</v>
      </c>
      <c r="I266" s="205">
        <v>1.5</v>
      </c>
      <c r="J266" s="204">
        <v>500</v>
      </c>
      <c r="K266" s="204" t="s">
        <v>2927</v>
      </c>
      <c r="L266" s="203" t="s">
        <v>4519</v>
      </c>
      <c r="M266" s="195" t="str">
        <f t="shared" si="4"/>
        <v/>
      </c>
      <c r="N266" s="194"/>
    </row>
    <row r="267" spans="1:14" x14ac:dyDescent="0.25">
      <c r="A267" s="201" t="s">
        <v>4518</v>
      </c>
      <c r="B267" s="206" t="s">
        <v>4517</v>
      </c>
      <c r="C267" s="206" t="s">
        <v>4516</v>
      </c>
      <c r="D267" s="206" t="s">
        <v>667</v>
      </c>
      <c r="E267" s="206" t="s">
        <v>2931</v>
      </c>
      <c r="F267" s="200"/>
      <c r="G267" s="203" t="s">
        <v>495</v>
      </c>
      <c r="H267" s="205">
        <v>60.85</v>
      </c>
      <c r="I267" s="205">
        <v>1.5</v>
      </c>
      <c r="J267" s="204">
        <v>184</v>
      </c>
      <c r="K267" s="204"/>
      <c r="L267" s="203" t="s">
        <v>4515</v>
      </c>
      <c r="M267" s="195" t="str">
        <f t="shared" si="4"/>
        <v/>
      </c>
      <c r="N267" s="194"/>
    </row>
    <row r="268" spans="1:14" x14ac:dyDescent="0.25">
      <c r="A268" s="201" t="s">
        <v>4514</v>
      </c>
      <c r="B268" s="206" t="s">
        <v>2207</v>
      </c>
      <c r="C268" s="206" t="s">
        <v>4495</v>
      </c>
      <c r="D268" s="206" t="s">
        <v>285</v>
      </c>
      <c r="E268" s="206" t="s">
        <v>3229</v>
      </c>
      <c r="F268" s="200"/>
      <c r="G268" s="203" t="s">
        <v>286</v>
      </c>
      <c r="H268" s="205">
        <v>258.14999999999998</v>
      </c>
      <c r="I268" s="205"/>
      <c r="J268" s="204">
        <v>27</v>
      </c>
      <c r="K268" s="204"/>
      <c r="L268" s="203" t="s">
        <v>4513</v>
      </c>
      <c r="M268" s="195" t="str">
        <f t="shared" si="4"/>
        <v/>
      </c>
      <c r="N268" s="194"/>
    </row>
    <row r="269" spans="1:14" x14ac:dyDescent="0.25">
      <c r="A269" s="201" t="s">
        <v>4512</v>
      </c>
      <c r="B269" s="206" t="s">
        <v>2207</v>
      </c>
      <c r="C269" s="206" t="s">
        <v>4495</v>
      </c>
      <c r="D269" s="206" t="s">
        <v>285</v>
      </c>
      <c r="E269" s="206" t="s">
        <v>2941</v>
      </c>
      <c r="F269" s="200"/>
      <c r="G269" s="203" t="s">
        <v>286</v>
      </c>
      <c r="H269" s="205">
        <v>191.2</v>
      </c>
      <c r="I269" s="205"/>
      <c r="J269" s="204">
        <v>352</v>
      </c>
      <c r="K269" s="204"/>
      <c r="L269" s="203" t="s">
        <v>4511</v>
      </c>
      <c r="M269" s="195" t="str">
        <f t="shared" si="4"/>
        <v/>
      </c>
      <c r="N269" s="194"/>
    </row>
    <row r="270" spans="1:14" x14ac:dyDescent="0.25">
      <c r="A270" s="201" t="s">
        <v>4510</v>
      </c>
      <c r="B270" s="206" t="s">
        <v>2207</v>
      </c>
      <c r="C270" s="206" t="s">
        <v>4495</v>
      </c>
      <c r="D270" s="206" t="s">
        <v>285</v>
      </c>
      <c r="E270" s="206" t="s">
        <v>2938</v>
      </c>
      <c r="F270" s="200"/>
      <c r="G270" s="203" t="s">
        <v>286</v>
      </c>
      <c r="H270" s="205">
        <v>163.9</v>
      </c>
      <c r="I270" s="205"/>
      <c r="J270" s="204">
        <v>500</v>
      </c>
      <c r="K270" s="204"/>
      <c r="L270" s="203" t="s">
        <v>4509</v>
      </c>
      <c r="M270" s="195" t="str">
        <f t="shared" si="4"/>
        <v/>
      </c>
      <c r="N270" s="194"/>
    </row>
    <row r="271" spans="1:14" x14ac:dyDescent="0.25">
      <c r="A271" s="201" t="s">
        <v>4508</v>
      </c>
      <c r="B271" s="206" t="s">
        <v>2207</v>
      </c>
      <c r="C271" s="206" t="s">
        <v>4495</v>
      </c>
      <c r="D271" s="206" t="s">
        <v>285</v>
      </c>
      <c r="E271" s="206" t="s">
        <v>2935</v>
      </c>
      <c r="F271" s="200"/>
      <c r="G271" s="203" t="s">
        <v>286</v>
      </c>
      <c r="H271" s="205">
        <v>131.65</v>
      </c>
      <c r="I271" s="205"/>
      <c r="J271" s="204">
        <v>469</v>
      </c>
      <c r="K271" s="204"/>
      <c r="L271" s="203" t="s">
        <v>4507</v>
      </c>
      <c r="M271" s="195" t="str">
        <f t="shared" si="4"/>
        <v/>
      </c>
      <c r="N271" s="194"/>
    </row>
    <row r="272" spans="1:14" x14ac:dyDescent="0.25">
      <c r="A272" s="201" t="s">
        <v>4506</v>
      </c>
      <c r="B272" s="206" t="s">
        <v>2207</v>
      </c>
      <c r="C272" s="206" t="s">
        <v>4495</v>
      </c>
      <c r="D272" s="206" t="s">
        <v>285</v>
      </c>
      <c r="E272" s="206" t="s">
        <v>2944</v>
      </c>
      <c r="F272" s="200"/>
      <c r="G272" s="203" t="s">
        <v>286</v>
      </c>
      <c r="H272" s="205">
        <v>111.45</v>
      </c>
      <c r="I272" s="205"/>
      <c r="J272" s="204">
        <v>500</v>
      </c>
      <c r="K272" s="204"/>
      <c r="L272" s="203" t="s">
        <v>4505</v>
      </c>
      <c r="M272" s="195" t="str">
        <f t="shared" si="4"/>
        <v/>
      </c>
      <c r="N272" s="194"/>
    </row>
    <row r="273" spans="1:14" x14ac:dyDescent="0.25">
      <c r="A273" s="201" t="s">
        <v>4504</v>
      </c>
      <c r="B273" s="206" t="s">
        <v>2207</v>
      </c>
      <c r="C273" s="206" t="s">
        <v>4495</v>
      </c>
      <c r="D273" s="206" t="s">
        <v>285</v>
      </c>
      <c r="E273" s="206" t="s">
        <v>3156</v>
      </c>
      <c r="F273" s="200"/>
      <c r="G273" s="203" t="s">
        <v>286</v>
      </c>
      <c r="H273" s="205">
        <v>95.65</v>
      </c>
      <c r="I273" s="205"/>
      <c r="J273" s="204">
        <v>273</v>
      </c>
      <c r="K273" s="204"/>
      <c r="L273" s="203" t="s">
        <v>4503</v>
      </c>
      <c r="M273" s="195" t="str">
        <f t="shared" si="4"/>
        <v/>
      </c>
      <c r="N273" s="194"/>
    </row>
    <row r="274" spans="1:14" x14ac:dyDescent="0.25">
      <c r="A274" s="201" t="s">
        <v>4502</v>
      </c>
      <c r="B274" s="206" t="s">
        <v>2207</v>
      </c>
      <c r="C274" s="206" t="s">
        <v>4495</v>
      </c>
      <c r="D274" s="206" t="s">
        <v>285</v>
      </c>
      <c r="E274" s="206" t="s">
        <v>2931</v>
      </c>
      <c r="F274" s="200"/>
      <c r="G274" s="203" t="s">
        <v>286</v>
      </c>
      <c r="H274" s="205">
        <v>86.35</v>
      </c>
      <c r="I274" s="205"/>
      <c r="J274" s="204">
        <v>3</v>
      </c>
      <c r="K274" s="204"/>
      <c r="L274" s="203" t="s">
        <v>4501</v>
      </c>
      <c r="M274" s="195" t="str">
        <f t="shared" si="4"/>
        <v/>
      </c>
      <c r="N274" s="194"/>
    </row>
    <row r="275" spans="1:14" x14ac:dyDescent="0.25">
      <c r="A275" s="201" t="s">
        <v>4500</v>
      </c>
      <c r="B275" s="206" t="s">
        <v>2207</v>
      </c>
      <c r="C275" s="206" t="s">
        <v>4495</v>
      </c>
      <c r="D275" s="206" t="s">
        <v>285</v>
      </c>
      <c r="E275" s="206" t="s">
        <v>2954</v>
      </c>
      <c r="F275" s="200"/>
      <c r="G275" s="203" t="s">
        <v>286</v>
      </c>
      <c r="H275" s="205">
        <v>51.65</v>
      </c>
      <c r="I275" s="205"/>
      <c r="J275" s="204">
        <v>334</v>
      </c>
      <c r="K275" s="204"/>
      <c r="L275" s="203" t="s">
        <v>4499</v>
      </c>
      <c r="M275" s="195" t="str">
        <f t="shared" si="4"/>
        <v/>
      </c>
      <c r="N275" s="194"/>
    </row>
    <row r="276" spans="1:14" x14ac:dyDescent="0.25">
      <c r="A276" s="201" t="s">
        <v>4498</v>
      </c>
      <c r="B276" s="206" t="s">
        <v>2207</v>
      </c>
      <c r="C276" s="206" t="s">
        <v>4495</v>
      </c>
      <c r="D276" s="206" t="s">
        <v>285</v>
      </c>
      <c r="E276" s="206" t="s">
        <v>2992</v>
      </c>
      <c r="F276" s="200"/>
      <c r="G276" s="203" t="s">
        <v>286</v>
      </c>
      <c r="H276" s="205">
        <v>34.200000000000003</v>
      </c>
      <c r="I276" s="205"/>
      <c r="J276" s="204">
        <v>383</v>
      </c>
      <c r="K276" s="204"/>
      <c r="L276" s="203" t="s">
        <v>4497</v>
      </c>
      <c r="M276" s="195" t="str">
        <f t="shared" si="4"/>
        <v/>
      </c>
      <c r="N276" s="194"/>
    </row>
    <row r="277" spans="1:14" x14ac:dyDescent="0.25">
      <c r="A277" s="201" t="s">
        <v>4496</v>
      </c>
      <c r="B277" s="206" t="s">
        <v>2207</v>
      </c>
      <c r="C277" s="206" t="s">
        <v>4495</v>
      </c>
      <c r="D277" s="206" t="s">
        <v>285</v>
      </c>
      <c r="E277" s="206" t="s">
        <v>3149</v>
      </c>
      <c r="F277" s="200"/>
      <c r="G277" s="203" t="s">
        <v>286</v>
      </c>
      <c r="H277" s="205">
        <v>34.200000000000003</v>
      </c>
      <c r="I277" s="205"/>
      <c r="J277" s="204">
        <v>54</v>
      </c>
      <c r="K277" s="204"/>
      <c r="L277" s="203" t="s">
        <v>4494</v>
      </c>
      <c r="M277" s="195" t="str">
        <f t="shared" si="4"/>
        <v/>
      </c>
      <c r="N277" s="194"/>
    </row>
    <row r="278" spans="1:14" x14ac:dyDescent="0.25">
      <c r="A278" s="201" t="s">
        <v>4493</v>
      </c>
      <c r="B278" s="206" t="s">
        <v>2192</v>
      </c>
      <c r="C278" s="206" t="s">
        <v>4480</v>
      </c>
      <c r="D278" s="206" t="s">
        <v>285</v>
      </c>
      <c r="E278" s="206" t="s">
        <v>2941</v>
      </c>
      <c r="F278" s="200"/>
      <c r="G278" s="203" t="s">
        <v>286</v>
      </c>
      <c r="H278" s="205">
        <v>188.5</v>
      </c>
      <c r="I278" s="205"/>
      <c r="J278" s="204">
        <v>1</v>
      </c>
      <c r="K278" s="204"/>
      <c r="L278" s="203" t="s">
        <v>4492</v>
      </c>
      <c r="M278" s="195" t="str">
        <f t="shared" si="4"/>
        <v/>
      </c>
      <c r="N278" s="194"/>
    </row>
    <row r="279" spans="1:14" x14ac:dyDescent="0.25">
      <c r="A279" s="201" t="s">
        <v>4491</v>
      </c>
      <c r="B279" s="206" t="s">
        <v>2192</v>
      </c>
      <c r="C279" s="206" t="s">
        <v>4480</v>
      </c>
      <c r="D279" s="206" t="s">
        <v>285</v>
      </c>
      <c r="E279" s="206" t="s">
        <v>2944</v>
      </c>
      <c r="F279" s="200"/>
      <c r="G279" s="203" t="s">
        <v>286</v>
      </c>
      <c r="H279" s="205">
        <v>109.95</v>
      </c>
      <c r="I279" s="205"/>
      <c r="J279" s="204">
        <v>498</v>
      </c>
      <c r="K279" s="204"/>
      <c r="L279" s="203" t="s">
        <v>4490</v>
      </c>
      <c r="M279" s="195" t="str">
        <f t="shared" si="4"/>
        <v/>
      </c>
      <c r="N279" s="194"/>
    </row>
    <row r="280" spans="1:14" x14ac:dyDescent="0.25">
      <c r="A280" s="201" t="s">
        <v>4489</v>
      </c>
      <c r="B280" s="206" t="s">
        <v>2192</v>
      </c>
      <c r="C280" s="206" t="s">
        <v>4480</v>
      </c>
      <c r="D280" s="206" t="s">
        <v>285</v>
      </c>
      <c r="E280" s="206" t="s">
        <v>3156</v>
      </c>
      <c r="F280" s="200"/>
      <c r="G280" s="203" t="s">
        <v>286</v>
      </c>
      <c r="H280" s="205">
        <v>92.9</v>
      </c>
      <c r="I280" s="205"/>
      <c r="J280" s="204">
        <v>139</v>
      </c>
      <c r="K280" s="204"/>
      <c r="L280" s="203" t="s">
        <v>4488</v>
      </c>
      <c r="M280" s="195" t="str">
        <f t="shared" si="4"/>
        <v/>
      </c>
      <c r="N280" s="194"/>
    </row>
    <row r="281" spans="1:14" x14ac:dyDescent="0.25">
      <c r="A281" s="201" t="s">
        <v>4487</v>
      </c>
      <c r="B281" s="206" t="s">
        <v>2192</v>
      </c>
      <c r="C281" s="206" t="s">
        <v>4480</v>
      </c>
      <c r="D281" s="206" t="s">
        <v>285</v>
      </c>
      <c r="E281" s="206" t="s">
        <v>2931</v>
      </c>
      <c r="F281" s="200"/>
      <c r="G281" s="203" t="s">
        <v>286</v>
      </c>
      <c r="H281" s="205">
        <v>75.849999999999994</v>
      </c>
      <c r="I281" s="205"/>
      <c r="J281" s="204">
        <v>216</v>
      </c>
      <c r="K281" s="204"/>
      <c r="L281" s="203" t="s">
        <v>4486</v>
      </c>
      <c r="M281" s="195" t="str">
        <f t="shared" si="4"/>
        <v/>
      </c>
      <c r="N281" s="194"/>
    </row>
    <row r="282" spans="1:14" x14ac:dyDescent="0.25">
      <c r="A282" s="201" t="s">
        <v>4485</v>
      </c>
      <c r="B282" s="206" t="s">
        <v>2192</v>
      </c>
      <c r="C282" s="206" t="s">
        <v>4480</v>
      </c>
      <c r="D282" s="206" t="s">
        <v>285</v>
      </c>
      <c r="E282" s="206" t="s">
        <v>2954</v>
      </c>
      <c r="F282" s="200"/>
      <c r="G282" s="203" t="s">
        <v>286</v>
      </c>
      <c r="H282" s="205">
        <v>51.1</v>
      </c>
      <c r="I282" s="205"/>
      <c r="J282" s="204">
        <v>107</v>
      </c>
      <c r="K282" s="204"/>
      <c r="L282" s="203" t="s">
        <v>4484</v>
      </c>
      <c r="M282" s="195" t="str">
        <f t="shared" si="4"/>
        <v/>
      </c>
      <c r="N282" s="194"/>
    </row>
    <row r="283" spans="1:14" x14ac:dyDescent="0.25">
      <c r="A283" s="201" t="s">
        <v>4483</v>
      </c>
      <c r="B283" s="206" t="s">
        <v>2192</v>
      </c>
      <c r="C283" s="206" t="s">
        <v>4480</v>
      </c>
      <c r="D283" s="206" t="s">
        <v>285</v>
      </c>
      <c r="E283" s="206" t="s">
        <v>3100</v>
      </c>
      <c r="F283" s="200" t="s">
        <v>3000</v>
      </c>
      <c r="G283" s="203" t="s">
        <v>286</v>
      </c>
      <c r="H283" s="205">
        <v>34.200000000000003</v>
      </c>
      <c r="I283" s="205"/>
      <c r="J283" s="204">
        <v>411</v>
      </c>
      <c r="K283" s="204"/>
      <c r="L283" s="203" t="s">
        <v>4482</v>
      </c>
      <c r="M283" s="195" t="str">
        <f t="shared" si="4"/>
        <v/>
      </c>
      <c r="N283" s="194"/>
    </row>
    <row r="284" spans="1:14" x14ac:dyDescent="0.25">
      <c r="A284" s="201" t="s">
        <v>4481</v>
      </c>
      <c r="B284" s="206" t="s">
        <v>2192</v>
      </c>
      <c r="C284" s="206" t="s">
        <v>4480</v>
      </c>
      <c r="D284" s="206" t="s">
        <v>285</v>
      </c>
      <c r="E284" s="206" t="s">
        <v>2992</v>
      </c>
      <c r="F284" s="200" t="s">
        <v>3000</v>
      </c>
      <c r="G284" s="203" t="s">
        <v>286</v>
      </c>
      <c r="H284" s="205">
        <v>34.200000000000003</v>
      </c>
      <c r="I284" s="205"/>
      <c r="J284" s="204">
        <v>500</v>
      </c>
      <c r="K284" s="204"/>
      <c r="L284" s="203" t="s">
        <v>4479</v>
      </c>
      <c r="M284" s="195" t="str">
        <f t="shared" si="4"/>
        <v/>
      </c>
      <c r="N284" s="194"/>
    </row>
    <row r="285" spans="1:14" x14ac:dyDescent="0.25">
      <c r="A285" s="201" t="s">
        <v>4478</v>
      </c>
      <c r="B285" s="206" t="s">
        <v>2175</v>
      </c>
      <c r="C285" s="206" t="s">
        <v>4473</v>
      </c>
      <c r="D285" s="206" t="s">
        <v>285</v>
      </c>
      <c r="E285" s="206" t="s">
        <v>2935</v>
      </c>
      <c r="F285" s="200"/>
      <c r="G285" s="203" t="s">
        <v>286</v>
      </c>
      <c r="H285" s="205">
        <v>129.80000000000001</v>
      </c>
      <c r="I285" s="205">
        <v>1.75</v>
      </c>
      <c r="J285" s="204">
        <v>384</v>
      </c>
      <c r="K285" s="204"/>
      <c r="L285" s="203" t="s">
        <v>4477</v>
      </c>
      <c r="M285" s="195" t="str">
        <f t="shared" si="4"/>
        <v/>
      </c>
      <c r="N285" s="194"/>
    </row>
    <row r="286" spans="1:14" x14ac:dyDescent="0.25">
      <c r="A286" s="201" t="s">
        <v>4476</v>
      </c>
      <c r="B286" s="206" t="s">
        <v>2175</v>
      </c>
      <c r="C286" s="206" t="s">
        <v>4473</v>
      </c>
      <c r="D286" s="206" t="s">
        <v>285</v>
      </c>
      <c r="E286" s="206" t="s">
        <v>2944</v>
      </c>
      <c r="F286" s="200"/>
      <c r="G286" s="203" t="s">
        <v>286</v>
      </c>
      <c r="H286" s="205">
        <v>109.95</v>
      </c>
      <c r="I286" s="205">
        <v>1.75</v>
      </c>
      <c r="J286" s="204">
        <v>54</v>
      </c>
      <c r="K286" s="204"/>
      <c r="L286" s="203" t="s">
        <v>4475</v>
      </c>
      <c r="M286" s="195" t="str">
        <f t="shared" si="4"/>
        <v/>
      </c>
      <c r="N286" s="194"/>
    </row>
    <row r="287" spans="1:14" x14ac:dyDescent="0.25">
      <c r="A287" s="201" t="s">
        <v>4474</v>
      </c>
      <c r="B287" s="206" t="s">
        <v>2175</v>
      </c>
      <c r="C287" s="206" t="s">
        <v>4473</v>
      </c>
      <c r="D287" s="206" t="s">
        <v>925</v>
      </c>
      <c r="E287" s="206" t="s">
        <v>2935</v>
      </c>
      <c r="F287" s="200"/>
      <c r="G287" s="203" t="s">
        <v>286</v>
      </c>
      <c r="H287" s="205">
        <v>129.80000000000001</v>
      </c>
      <c r="I287" s="205">
        <v>1.75</v>
      </c>
      <c r="J287" s="204">
        <v>29</v>
      </c>
      <c r="K287" s="204"/>
      <c r="L287" s="203" t="s">
        <v>4472</v>
      </c>
      <c r="M287" s="195" t="str">
        <f t="shared" si="4"/>
        <v/>
      </c>
      <c r="N287" s="194"/>
    </row>
    <row r="288" spans="1:14" x14ac:dyDescent="0.25">
      <c r="A288" s="201" t="s">
        <v>4471</v>
      </c>
      <c r="B288" s="206" t="s">
        <v>4468</v>
      </c>
      <c r="C288" s="206" t="s">
        <v>4467</v>
      </c>
      <c r="D288" s="206" t="s">
        <v>285</v>
      </c>
      <c r="E288" s="206" t="s">
        <v>2935</v>
      </c>
      <c r="F288" s="200"/>
      <c r="G288" s="203" t="s">
        <v>286</v>
      </c>
      <c r="H288" s="205">
        <v>131.65</v>
      </c>
      <c r="I288" s="205"/>
      <c r="J288" s="204">
        <v>1</v>
      </c>
      <c r="K288" s="204"/>
      <c r="L288" s="203" t="s">
        <v>4470</v>
      </c>
      <c r="M288" s="195" t="str">
        <f t="shared" si="4"/>
        <v/>
      </c>
      <c r="N288" s="194"/>
    </row>
    <row r="289" spans="1:14" x14ac:dyDescent="0.25">
      <c r="A289" s="201" t="s">
        <v>4469</v>
      </c>
      <c r="B289" s="206" t="s">
        <v>4468</v>
      </c>
      <c r="C289" s="206" t="s">
        <v>4467</v>
      </c>
      <c r="D289" s="206" t="s">
        <v>285</v>
      </c>
      <c r="E289" s="206" t="s">
        <v>2944</v>
      </c>
      <c r="F289" s="200"/>
      <c r="G289" s="203" t="s">
        <v>286</v>
      </c>
      <c r="H289" s="205">
        <v>111.4</v>
      </c>
      <c r="I289" s="205"/>
      <c r="J289" s="204">
        <v>6</v>
      </c>
      <c r="K289" s="204"/>
      <c r="L289" s="203" t="s">
        <v>4466</v>
      </c>
      <c r="M289" s="195" t="str">
        <f t="shared" si="4"/>
        <v/>
      </c>
      <c r="N289" s="194"/>
    </row>
    <row r="290" spans="1:14" x14ac:dyDescent="0.25">
      <c r="A290" s="201" t="s">
        <v>4465</v>
      </c>
      <c r="B290" s="206" t="s">
        <v>2167</v>
      </c>
      <c r="C290" s="206" t="s">
        <v>4464</v>
      </c>
      <c r="D290" s="206" t="s">
        <v>285</v>
      </c>
      <c r="E290" s="206" t="s">
        <v>3156</v>
      </c>
      <c r="F290" s="200"/>
      <c r="G290" s="203" t="s">
        <v>373</v>
      </c>
      <c r="H290" s="205">
        <v>98.85</v>
      </c>
      <c r="I290" s="205">
        <v>1.75</v>
      </c>
      <c r="J290" s="204">
        <v>20</v>
      </c>
      <c r="K290" s="204"/>
      <c r="L290" s="203" t="s">
        <v>4463</v>
      </c>
      <c r="M290" s="195" t="str">
        <f t="shared" si="4"/>
        <v/>
      </c>
      <c r="N290" s="194"/>
    </row>
    <row r="291" spans="1:14" x14ac:dyDescent="0.25">
      <c r="A291" s="201" t="s">
        <v>4462</v>
      </c>
      <c r="B291" s="206" t="s">
        <v>4461</v>
      </c>
      <c r="C291" s="206" t="s">
        <v>3732</v>
      </c>
      <c r="D291" s="206" t="s">
        <v>285</v>
      </c>
      <c r="E291" s="206" t="s">
        <v>2935</v>
      </c>
      <c r="F291" s="200"/>
      <c r="G291" s="203" t="s">
        <v>373</v>
      </c>
      <c r="H291" s="205">
        <v>121.85</v>
      </c>
      <c r="I291" s="205"/>
      <c r="J291" s="204">
        <v>5</v>
      </c>
      <c r="K291" s="204"/>
      <c r="L291" s="203" t="s">
        <v>4460</v>
      </c>
      <c r="M291" s="195" t="str">
        <f t="shared" si="4"/>
        <v/>
      </c>
      <c r="N291" s="194"/>
    </row>
    <row r="292" spans="1:14" x14ac:dyDescent="0.25">
      <c r="A292" s="201" t="s">
        <v>4459</v>
      </c>
      <c r="B292" s="206" t="s">
        <v>4458</v>
      </c>
      <c r="C292" s="206" t="s">
        <v>4457</v>
      </c>
      <c r="D292" s="206" t="s">
        <v>1210</v>
      </c>
      <c r="E292" s="206" t="s">
        <v>3387</v>
      </c>
      <c r="F292" s="200"/>
      <c r="G292" s="203" t="s">
        <v>286</v>
      </c>
      <c r="H292" s="205">
        <v>107.85</v>
      </c>
      <c r="I292" s="205"/>
      <c r="J292" s="204">
        <v>375</v>
      </c>
      <c r="K292" s="204"/>
      <c r="L292" s="203" t="s">
        <v>4456</v>
      </c>
      <c r="M292" s="195" t="str">
        <f t="shared" si="4"/>
        <v/>
      </c>
      <c r="N292" s="194"/>
    </row>
    <row r="293" spans="1:14" x14ac:dyDescent="0.25">
      <c r="A293" s="201" t="s">
        <v>4455</v>
      </c>
      <c r="B293" s="206" t="s">
        <v>2158</v>
      </c>
      <c r="C293" s="206" t="s">
        <v>4450</v>
      </c>
      <c r="D293" s="206" t="s">
        <v>285</v>
      </c>
      <c r="E293" s="206" t="s">
        <v>2982</v>
      </c>
      <c r="F293" s="200"/>
      <c r="G293" s="203" t="s">
        <v>286</v>
      </c>
      <c r="H293" s="205">
        <v>174.4</v>
      </c>
      <c r="I293" s="205">
        <v>1.5</v>
      </c>
      <c r="J293" s="204">
        <v>22</v>
      </c>
      <c r="K293" s="204"/>
      <c r="L293" s="203" t="s">
        <v>4454</v>
      </c>
      <c r="M293" s="195" t="str">
        <f t="shared" si="4"/>
        <v/>
      </c>
      <c r="N293" s="194"/>
    </row>
    <row r="294" spans="1:14" x14ac:dyDescent="0.25">
      <c r="A294" s="201" t="s">
        <v>4453</v>
      </c>
      <c r="B294" s="206" t="s">
        <v>2158</v>
      </c>
      <c r="C294" s="206" t="s">
        <v>4450</v>
      </c>
      <c r="D294" s="206" t="s">
        <v>285</v>
      </c>
      <c r="E294" s="206" t="s">
        <v>2938</v>
      </c>
      <c r="F294" s="200"/>
      <c r="G294" s="203" t="s">
        <v>286</v>
      </c>
      <c r="H294" s="205">
        <v>144.80000000000001</v>
      </c>
      <c r="I294" s="205">
        <v>1.5</v>
      </c>
      <c r="J294" s="204">
        <v>123</v>
      </c>
      <c r="K294" s="204"/>
      <c r="L294" s="203" t="s">
        <v>4452</v>
      </c>
      <c r="M294" s="195" t="str">
        <f t="shared" si="4"/>
        <v/>
      </c>
      <c r="N294" s="194"/>
    </row>
    <row r="295" spans="1:14" x14ac:dyDescent="0.25">
      <c r="A295" s="201" t="s">
        <v>4451</v>
      </c>
      <c r="B295" s="206" t="s">
        <v>2158</v>
      </c>
      <c r="C295" s="206" t="s">
        <v>4450</v>
      </c>
      <c r="D295" s="206" t="s">
        <v>285</v>
      </c>
      <c r="E295" s="206" t="s">
        <v>2935</v>
      </c>
      <c r="F295" s="200"/>
      <c r="G295" s="203" t="s">
        <v>286</v>
      </c>
      <c r="H295" s="205">
        <v>112.85</v>
      </c>
      <c r="I295" s="205">
        <v>1.5</v>
      </c>
      <c r="J295" s="204">
        <v>42</v>
      </c>
      <c r="K295" s="204"/>
      <c r="L295" s="203" t="s">
        <v>4449</v>
      </c>
      <c r="M295" s="195" t="str">
        <f t="shared" si="4"/>
        <v/>
      </c>
      <c r="N295" s="194"/>
    </row>
    <row r="296" spans="1:14" x14ac:dyDescent="0.25">
      <c r="A296" s="201" t="s">
        <v>4448</v>
      </c>
      <c r="B296" s="206" t="s">
        <v>2149</v>
      </c>
      <c r="C296" s="206" t="s">
        <v>4441</v>
      </c>
      <c r="D296" s="206" t="s">
        <v>285</v>
      </c>
      <c r="E296" s="206" t="s">
        <v>2969</v>
      </c>
      <c r="F296" s="200"/>
      <c r="G296" s="203" t="s">
        <v>286</v>
      </c>
      <c r="H296" s="205">
        <v>222.4</v>
      </c>
      <c r="I296" s="205"/>
      <c r="J296" s="204">
        <v>59</v>
      </c>
      <c r="K296" s="204"/>
      <c r="L296" s="203" t="s">
        <v>4447</v>
      </c>
      <c r="M296" s="195" t="str">
        <f t="shared" si="4"/>
        <v/>
      </c>
      <c r="N296" s="194"/>
    </row>
    <row r="297" spans="1:14" x14ac:dyDescent="0.25">
      <c r="A297" s="201" t="s">
        <v>4446</v>
      </c>
      <c r="B297" s="206" t="s">
        <v>2149</v>
      </c>
      <c r="C297" s="206" t="s">
        <v>4441</v>
      </c>
      <c r="D297" s="206" t="s">
        <v>285</v>
      </c>
      <c r="E297" s="206" t="s">
        <v>2938</v>
      </c>
      <c r="F297" s="200"/>
      <c r="G297" s="203" t="s">
        <v>286</v>
      </c>
      <c r="H297" s="205">
        <v>144.80000000000001</v>
      </c>
      <c r="I297" s="205"/>
      <c r="J297" s="204">
        <v>22</v>
      </c>
      <c r="K297" s="204"/>
      <c r="L297" s="203" t="s">
        <v>4445</v>
      </c>
      <c r="M297" s="195" t="str">
        <f t="shared" si="4"/>
        <v/>
      </c>
      <c r="N297" s="194"/>
    </row>
    <row r="298" spans="1:14" x14ac:dyDescent="0.25">
      <c r="A298" s="201" t="s">
        <v>4444</v>
      </c>
      <c r="B298" s="206" t="s">
        <v>2149</v>
      </c>
      <c r="C298" s="206" t="s">
        <v>4441</v>
      </c>
      <c r="D298" s="206" t="s">
        <v>285</v>
      </c>
      <c r="E298" s="206" t="s">
        <v>2935</v>
      </c>
      <c r="F298" s="200" t="s">
        <v>3000</v>
      </c>
      <c r="G298" s="203" t="s">
        <v>286</v>
      </c>
      <c r="H298" s="205">
        <v>106.75</v>
      </c>
      <c r="I298" s="205"/>
      <c r="J298" s="204">
        <v>324</v>
      </c>
      <c r="K298" s="204"/>
      <c r="L298" s="203" t="s">
        <v>4443</v>
      </c>
      <c r="M298" s="195" t="str">
        <f t="shared" si="4"/>
        <v/>
      </c>
      <c r="N298" s="194"/>
    </row>
    <row r="299" spans="1:14" x14ac:dyDescent="0.25">
      <c r="A299" s="201" t="s">
        <v>4442</v>
      </c>
      <c r="B299" s="206" t="s">
        <v>2149</v>
      </c>
      <c r="C299" s="206" t="s">
        <v>4441</v>
      </c>
      <c r="D299" s="206" t="s">
        <v>285</v>
      </c>
      <c r="E299" s="206" t="s">
        <v>2944</v>
      </c>
      <c r="F299" s="200"/>
      <c r="G299" s="203" t="s">
        <v>286</v>
      </c>
      <c r="H299" s="205">
        <v>80.099999999999994</v>
      </c>
      <c r="I299" s="205"/>
      <c r="J299" s="204">
        <v>185</v>
      </c>
      <c r="K299" s="204"/>
      <c r="L299" s="203" t="s">
        <v>4440</v>
      </c>
      <c r="M299" s="195" t="str">
        <f t="shared" si="4"/>
        <v/>
      </c>
      <c r="N299" s="194"/>
    </row>
    <row r="300" spans="1:14" ht="15.75" x14ac:dyDescent="0.25">
      <c r="A300" s="201" t="s">
        <v>4439</v>
      </c>
      <c r="B300" s="206" t="s">
        <v>4436</v>
      </c>
      <c r="C300" s="206" t="s">
        <v>4435</v>
      </c>
      <c r="D300" s="206" t="s">
        <v>285</v>
      </c>
      <c r="E300" s="206" t="s">
        <v>4362</v>
      </c>
      <c r="F300" s="202"/>
      <c r="G300" s="203" t="s">
        <v>1991</v>
      </c>
      <c r="H300" s="205">
        <v>203</v>
      </c>
      <c r="I300" s="205"/>
      <c r="J300" s="204">
        <v>5</v>
      </c>
      <c r="K300" s="204"/>
      <c r="L300" s="203" t="s">
        <v>4438</v>
      </c>
      <c r="M300" s="195" t="str">
        <f t="shared" si="4"/>
        <v/>
      </c>
      <c r="N300" s="194"/>
    </row>
    <row r="301" spans="1:14" ht="15.75" x14ac:dyDescent="0.25">
      <c r="A301" s="201" t="s">
        <v>4437</v>
      </c>
      <c r="B301" s="206" t="s">
        <v>4436</v>
      </c>
      <c r="C301" s="206" t="s">
        <v>4435</v>
      </c>
      <c r="D301" s="206" t="s">
        <v>285</v>
      </c>
      <c r="E301" s="206" t="s">
        <v>4434</v>
      </c>
      <c r="F301" s="202"/>
      <c r="G301" s="203" t="s">
        <v>1991</v>
      </c>
      <c r="H301" s="205">
        <v>218</v>
      </c>
      <c r="I301" s="205"/>
      <c r="J301" s="204">
        <v>27</v>
      </c>
      <c r="K301" s="204"/>
      <c r="L301" s="203" t="s">
        <v>4433</v>
      </c>
      <c r="M301" s="195" t="str">
        <f t="shared" si="4"/>
        <v/>
      </c>
      <c r="N301" s="194"/>
    </row>
    <row r="302" spans="1:14" x14ac:dyDescent="0.25">
      <c r="A302" s="201" t="s">
        <v>4432</v>
      </c>
      <c r="B302" s="206" t="s">
        <v>2107</v>
      </c>
      <c r="C302" s="206" t="s">
        <v>2106</v>
      </c>
      <c r="D302" s="206" t="s">
        <v>285</v>
      </c>
      <c r="E302" s="206" t="s">
        <v>2938</v>
      </c>
      <c r="F302" s="200"/>
      <c r="G302" s="203" t="s">
        <v>286</v>
      </c>
      <c r="H302" s="205">
        <v>145.30000000000001</v>
      </c>
      <c r="I302" s="205"/>
      <c r="J302" s="204">
        <v>90</v>
      </c>
      <c r="K302" s="204"/>
      <c r="L302" s="203" t="s">
        <v>4431</v>
      </c>
      <c r="M302" s="195" t="str">
        <f t="shared" si="4"/>
        <v/>
      </c>
      <c r="N302" s="194"/>
    </row>
    <row r="303" spans="1:14" x14ac:dyDescent="0.25">
      <c r="A303" s="201" t="s">
        <v>4430</v>
      </c>
      <c r="B303" s="206" t="s">
        <v>2107</v>
      </c>
      <c r="C303" s="206" t="s">
        <v>2106</v>
      </c>
      <c r="D303" s="206" t="s">
        <v>285</v>
      </c>
      <c r="E303" s="206" t="s">
        <v>2935</v>
      </c>
      <c r="F303" s="200" t="s">
        <v>3000</v>
      </c>
      <c r="G303" s="203" t="s">
        <v>286</v>
      </c>
      <c r="H303" s="205">
        <v>115.8</v>
      </c>
      <c r="I303" s="205"/>
      <c r="J303" s="204">
        <v>161</v>
      </c>
      <c r="K303" s="204"/>
      <c r="L303" s="203" t="s">
        <v>4429</v>
      </c>
      <c r="M303" s="195" t="str">
        <f t="shared" si="4"/>
        <v/>
      </c>
      <c r="N303" s="194"/>
    </row>
    <row r="304" spans="1:14" ht="15.75" x14ac:dyDescent="0.25">
      <c r="A304" s="201" t="s">
        <v>4428</v>
      </c>
      <c r="B304" s="206" t="s">
        <v>2107</v>
      </c>
      <c r="C304" s="206" t="s">
        <v>2106</v>
      </c>
      <c r="D304" s="206" t="s">
        <v>634</v>
      </c>
      <c r="E304" s="206" t="s">
        <v>4427</v>
      </c>
      <c r="F304" s="202"/>
      <c r="G304" s="203" t="s">
        <v>286</v>
      </c>
      <c r="H304" s="205">
        <v>107.6</v>
      </c>
      <c r="I304" s="205"/>
      <c r="J304" s="204">
        <v>74</v>
      </c>
      <c r="K304" s="204"/>
      <c r="L304" s="203" t="s">
        <v>4426</v>
      </c>
      <c r="M304" s="195" t="str">
        <f t="shared" si="4"/>
        <v/>
      </c>
      <c r="N304" s="194"/>
    </row>
    <row r="305" spans="1:14" x14ac:dyDescent="0.25">
      <c r="A305" s="201" t="s">
        <v>4425</v>
      </c>
      <c r="B305" s="206" t="s">
        <v>2107</v>
      </c>
      <c r="C305" s="206" t="s">
        <v>2106</v>
      </c>
      <c r="D305" s="206" t="s">
        <v>634</v>
      </c>
      <c r="E305" s="206" t="s">
        <v>3084</v>
      </c>
      <c r="F305" s="200" t="s">
        <v>3000</v>
      </c>
      <c r="G305" s="203" t="s">
        <v>286</v>
      </c>
      <c r="H305" s="205">
        <v>95</v>
      </c>
      <c r="I305" s="205"/>
      <c r="J305" s="204">
        <v>90</v>
      </c>
      <c r="K305" s="204"/>
      <c r="L305" s="203" t="s">
        <v>4424</v>
      </c>
      <c r="M305" s="195" t="str">
        <f t="shared" si="4"/>
        <v/>
      </c>
      <c r="N305" s="194"/>
    </row>
    <row r="306" spans="1:14" x14ac:dyDescent="0.25">
      <c r="A306" s="201" t="s">
        <v>4423</v>
      </c>
      <c r="B306" s="206" t="s">
        <v>2082</v>
      </c>
      <c r="C306" s="206" t="s">
        <v>4422</v>
      </c>
      <c r="D306" s="206" t="s">
        <v>634</v>
      </c>
      <c r="E306" s="206" t="s">
        <v>2931</v>
      </c>
      <c r="F306" s="200"/>
      <c r="G306" s="203" t="s">
        <v>286</v>
      </c>
      <c r="H306" s="205">
        <v>71.900000000000006</v>
      </c>
      <c r="I306" s="205"/>
      <c r="J306" s="204">
        <v>152</v>
      </c>
      <c r="K306" s="204"/>
      <c r="L306" s="203" t="s">
        <v>4421</v>
      </c>
      <c r="M306" s="195" t="str">
        <f t="shared" si="4"/>
        <v/>
      </c>
      <c r="N306" s="194"/>
    </row>
    <row r="307" spans="1:14" x14ac:dyDescent="0.25">
      <c r="A307" s="201" t="s">
        <v>4420</v>
      </c>
      <c r="B307" s="206" t="s">
        <v>2079</v>
      </c>
      <c r="C307" s="206" t="s">
        <v>4407</v>
      </c>
      <c r="D307" s="206" t="s">
        <v>285</v>
      </c>
      <c r="E307" s="206" t="s">
        <v>2941</v>
      </c>
      <c r="F307" s="200"/>
      <c r="G307" s="203" t="s">
        <v>1991</v>
      </c>
      <c r="H307" s="205">
        <v>229.5</v>
      </c>
      <c r="I307" s="205">
        <v>2.7</v>
      </c>
      <c r="J307" s="204">
        <v>15</v>
      </c>
      <c r="K307" s="204"/>
      <c r="L307" s="203" t="s">
        <v>4419</v>
      </c>
      <c r="M307" s="195" t="str">
        <f t="shared" si="4"/>
        <v/>
      </c>
      <c r="N307" s="194"/>
    </row>
    <row r="308" spans="1:14" x14ac:dyDescent="0.25">
      <c r="A308" s="201" t="s">
        <v>4418</v>
      </c>
      <c r="B308" s="206" t="s">
        <v>2079</v>
      </c>
      <c r="C308" s="206" t="s">
        <v>4407</v>
      </c>
      <c r="D308" s="206" t="s">
        <v>285</v>
      </c>
      <c r="E308" s="206" t="s">
        <v>2982</v>
      </c>
      <c r="F308" s="200"/>
      <c r="G308" s="203" t="s">
        <v>1991</v>
      </c>
      <c r="H308" s="205">
        <v>193.3</v>
      </c>
      <c r="I308" s="205">
        <v>2.7</v>
      </c>
      <c r="J308" s="204">
        <v>120</v>
      </c>
      <c r="K308" s="204"/>
      <c r="L308" s="203" t="s">
        <v>4417</v>
      </c>
      <c r="M308" s="195" t="str">
        <f t="shared" si="4"/>
        <v/>
      </c>
      <c r="N308" s="194"/>
    </row>
    <row r="309" spans="1:14" x14ac:dyDescent="0.25">
      <c r="A309" s="201" t="s">
        <v>4416</v>
      </c>
      <c r="B309" s="206" t="s">
        <v>2079</v>
      </c>
      <c r="C309" s="206" t="s">
        <v>4407</v>
      </c>
      <c r="D309" s="206" t="s">
        <v>285</v>
      </c>
      <c r="E309" s="206" t="s">
        <v>3715</v>
      </c>
      <c r="F309" s="200"/>
      <c r="G309" s="203" t="s">
        <v>1991</v>
      </c>
      <c r="H309" s="205">
        <v>168.15</v>
      </c>
      <c r="I309" s="205">
        <v>2.7</v>
      </c>
      <c r="J309" s="204">
        <v>87</v>
      </c>
      <c r="K309" s="204"/>
      <c r="L309" s="203" t="s">
        <v>4415</v>
      </c>
      <c r="M309" s="195" t="str">
        <f t="shared" si="4"/>
        <v/>
      </c>
      <c r="N309" s="194"/>
    </row>
    <row r="310" spans="1:14" x14ac:dyDescent="0.25">
      <c r="A310" s="201" t="s">
        <v>4414</v>
      </c>
      <c r="B310" s="206" t="s">
        <v>2079</v>
      </c>
      <c r="C310" s="206" t="s">
        <v>4407</v>
      </c>
      <c r="D310" s="206" t="s">
        <v>285</v>
      </c>
      <c r="E310" s="206" t="s">
        <v>3115</v>
      </c>
      <c r="F310" s="200"/>
      <c r="G310" s="203" t="s">
        <v>1991</v>
      </c>
      <c r="H310" s="205">
        <v>146.15</v>
      </c>
      <c r="I310" s="205">
        <v>2.7</v>
      </c>
      <c r="J310" s="204">
        <v>3</v>
      </c>
      <c r="K310" s="204"/>
      <c r="L310" s="203" t="s">
        <v>4413</v>
      </c>
      <c r="M310" s="195" t="str">
        <f t="shared" si="4"/>
        <v/>
      </c>
      <c r="N310" s="194"/>
    </row>
    <row r="311" spans="1:14" x14ac:dyDescent="0.25">
      <c r="A311" s="201" t="s">
        <v>4412</v>
      </c>
      <c r="B311" s="206" t="s">
        <v>2079</v>
      </c>
      <c r="C311" s="206" t="s">
        <v>4407</v>
      </c>
      <c r="D311" s="206" t="s">
        <v>285</v>
      </c>
      <c r="E311" s="206" t="s">
        <v>4136</v>
      </c>
      <c r="F311" s="200"/>
      <c r="G311" s="203" t="s">
        <v>1991</v>
      </c>
      <c r="H311" s="205">
        <v>129.85</v>
      </c>
      <c r="I311" s="205">
        <v>2.7</v>
      </c>
      <c r="J311" s="204">
        <v>1</v>
      </c>
      <c r="K311" s="204"/>
      <c r="L311" s="203" t="s">
        <v>4411</v>
      </c>
      <c r="M311" s="195" t="str">
        <f t="shared" si="4"/>
        <v/>
      </c>
      <c r="N311" s="194"/>
    </row>
    <row r="312" spans="1:14" x14ac:dyDescent="0.25">
      <c r="A312" s="201" t="s">
        <v>4410</v>
      </c>
      <c r="B312" s="206" t="s">
        <v>2079</v>
      </c>
      <c r="C312" s="206" t="s">
        <v>4407</v>
      </c>
      <c r="D312" s="206" t="s">
        <v>285</v>
      </c>
      <c r="E312" s="206" t="s">
        <v>2931</v>
      </c>
      <c r="F312" s="200"/>
      <c r="G312" s="203" t="s">
        <v>1991</v>
      </c>
      <c r="H312" s="205">
        <v>75.349999999999994</v>
      </c>
      <c r="I312" s="205">
        <v>2.7</v>
      </c>
      <c r="J312" s="204">
        <v>2</v>
      </c>
      <c r="K312" s="204"/>
      <c r="L312" s="203" t="s">
        <v>4409</v>
      </c>
      <c r="M312" s="195" t="str">
        <f t="shared" si="4"/>
        <v/>
      </c>
      <c r="N312" s="194"/>
    </row>
    <row r="313" spans="1:14" x14ac:dyDescent="0.25">
      <c r="A313" s="201" t="s">
        <v>4408</v>
      </c>
      <c r="B313" s="206" t="s">
        <v>2079</v>
      </c>
      <c r="C313" s="206" t="s">
        <v>4407</v>
      </c>
      <c r="D313" s="206" t="s">
        <v>285</v>
      </c>
      <c r="E313" s="206" t="s">
        <v>2954</v>
      </c>
      <c r="F313" s="200"/>
      <c r="G313" s="203" t="s">
        <v>1991</v>
      </c>
      <c r="H313" s="205">
        <v>60.7</v>
      </c>
      <c r="I313" s="205">
        <v>2.7</v>
      </c>
      <c r="J313" s="204">
        <v>44</v>
      </c>
      <c r="K313" s="204"/>
      <c r="L313" s="203" t="s">
        <v>4406</v>
      </c>
      <c r="M313" s="195" t="str">
        <f t="shared" si="4"/>
        <v/>
      </c>
      <c r="N313" s="194"/>
    </row>
    <row r="314" spans="1:14" x14ac:dyDescent="0.25">
      <c r="A314" s="201" t="s">
        <v>4405</v>
      </c>
      <c r="B314" s="206" t="s">
        <v>4404</v>
      </c>
      <c r="C314" s="206" t="s">
        <v>4403</v>
      </c>
      <c r="D314" s="206" t="s">
        <v>285</v>
      </c>
      <c r="E314" s="206" t="s">
        <v>2931</v>
      </c>
      <c r="F314" s="200"/>
      <c r="G314" s="203" t="s">
        <v>286</v>
      </c>
      <c r="H314" s="205">
        <v>78.45</v>
      </c>
      <c r="I314" s="205">
        <v>2.95</v>
      </c>
      <c r="J314" s="204">
        <v>29</v>
      </c>
      <c r="K314" s="204"/>
      <c r="L314" s="203" t="s">
        <v>4402</v>
      </c>
      <c r="M314" s="195" t="str">
        <f t="shared" si="4"/>
        <v/>
      </c>
      <c r="N314" s="194"/>
    </row>
    <row r="315" spans="1:14" x14ac:dyDescent="0.25">
      <c r="A315" s="201" t="s">
        <v>4401</v>
      </c>
      <c r="B315" s="206" t="s">
        <v>4398</v>
      </c>
      <c r="C315" s="206" t="s">
        <v>4397</v>
      </c>
      <c r="D315" s="206" t="s">
        <v>285</v>
      </c>
      <c r="E315" s="206" t="s">
        <v>3387</v>
      </c>
      <c r="F315" s="200"/>
      <c r="G315" s="203" t="s">
        <v>286</v>
      </c>
      <c r="H315" s="205">
        <v>108.55</v>
      </c>
      <c r="I315" s="205">
        <v>2</v>
      </c>
      <c r="J315" s="204">
        <v>7</v>
      </c>
      <c r="K315" s="204"/>
      <c r="L315" s="203" t="s">
        <v>4400</v>
      </c>
      <c r="M315" s="195" t="str">
        <f t="shared" si="4"/>
        <v/>
      </c>
      <c r="N315" s="194"/>
    </row>
    <row r="316" spans="1:14" x14ac:dyDescent="0.25">
      <c r="A316" s="201" t="s">
        <v>4399</v>
      </c>
      <c r="B316" s="206" t="s">
        <v>4398</v>
      </c>
      <c r="C316" s="206" t="s">
        <v>4397</v>
      </c>
      <c r="D316" s="206" t="s">
        <v>285</v>
      </c>
      <c r="E316" s="206" t="s">
        <v>2954</v>
      </c>
      <c r="F316" s="200"/>
      <c r="G316" s="203" t="s">
        <v>286</v>
      </c>
      <c r="H316" s="205">
        <v>47.9</v>
      </c>
      <c r="I316" s="205">
        <v>2</v>
      </c>
      <c r="J316" s="204">
        <v>38</v>
      </c>
      <c r="K316" s="204"/>
      <c r="L316" s="203" t="s">
        <v>4396</v>
      </c>
      <c r="M316" s="195" t="str">
        <f t="shared" si="4"/>
        <v/>
      </c>
      <c r="N316" s="194"/>
    </row>
    <row r="317" spans="1:14" x14ac:dyDescent="0.25">
      <c r="A317" s="201" t="s">
        <v>4395</v>
      </c>
      <c r="B317" s="206" t="s">
        <v>2063</v>
      </c>
      <c r="C317" s="206" t="s">
        <v>4394</v>
      </c>
      <c r="D317" s="206" t="s">
        <v>285</v>
      </c>
      <c r="E317" s="206" t="s">
        <v>2992</v>
      </c>
      <c r="F317" s="200"/>
      <c r="G317" s="203" t="s">
        <v>2061</v>
      </c>
      <c r="H317" s="205">
        <v>44</v>
      </c>
      <c r="I317" s="205">
        <v>2.5</v>
      </c>
      <c r="J317" s="204">
        <v>500</v>
      </c>
      <c r="K317" s="204"/>
      <c r="L317" s="203" t="s">
        <v>4393</v>
      </c>
      <c r="M317" s="195" t="str">
        <f t="shared" si="4"/>
        <v/>
      </c>
      <c r="N317" s="194"/>
    </row>
    <row r="318" spans="1:14" x14ac:dyDescent="0.25">
      <c r="A318" s="201" t="s">
        <v>4392</v>
      </c>
      <c r="B318" s="206" t="s">
        <v>2075</v>
      </c>
      <c r="C318" s="206" t="s">
        <v>4391</v>
      </c>
      <c r="D318" s="206" t="s">
        <v>285</v>
      </c>
      <c r="E318" s="206" t="s">
        <v>2992</v>
      </c>
      <c r="F318" s="200"/>
      <c r="G318" s="203" t="s">
        <v>373</v>
      </c>
      <c r="H318" s="205">
        <v>44</v>
      </c>
      <c r="I318" s="205">
        <v>2</v>
      </c>
      <c r="J318" s="204">
        <v>238</v>
      </c>
      <c r="K318" s="204"/>
      <c r="L318" s="203" t="s">
        <v>4390</v>
      </c>
      <c r="M318" s="195" t="str">
        <f t="shared" si="4"/>
        <v/>
      </c>
      <c r="N318" s="194"/>
    </row>
    <row r="319" spans="1:14" x14ac:dyDescent="0.25">
      <c r="A319" s="201" t="s">
        <v>4389</v>
      </c>
      <c r="B319" s="206" t="s">
        <v>4388</v>
      </c>
      <c r="C319" s="206" t="s">
        <v>4387</v>
      </c>
      <c r="D319" s="206" t="s">
        <v>285</v>
      </c>
      <c r="E319" s="206" t="s">
        <v>2992</v>
      </c>
      <c r="F319" s="200"/>
      <c r="G319" s="203" t="s">
        <v>286</v>
      </c>
      <c r="H319" s="205">
        <v>44</v>
      </c>
      <c r="I319" s="205">
        <v>3.3</v>
      </c>
      <c r="J319" s="204">
        <v>272</v>
      </c>
      <c r="K319" s="204"/>
      <c r="L319" s="203" t="s">
        <v>4386</v>
      </c>
      <c r="M319" s="195" t="str">
        <f t="shared" si="4"/>
        <v/>
      </c>
      <c r="N319" s="194"/>
    </row>
    <row r="320" spans="1:14" ht="15.75" x14ac:dyDescent="0.25">
      <c r="A320" s="201" t="s">
        <v>4385</v>
      </c>
      <c r="B320" s="206" t="s">
        <v>4372</v>
      </c>
      <c r="C320" s="206" t="s">
        <v>4371</v>
      </c>
      <c r="D320" s="206" t="s">
        <v>285</v>
      </c>
      <c r="E320" s="206" t="s">
        <v>2969</v>
      </c>
      <c r="F320" s="202"/>
      <c r="G320" s="203" t="s">
        <v>286</v>
      </c>
      <c r="H320" s="205">
        <v>284.05</v>
      </c>
      <c r="I320" s="205">
        <v>1.5</v>
      </c>
      <c r="J320" s="204">
        <v>43</v>
      </c>
      <c r="K320" s="204"/>
      <c r="L320" s="203" t="s">
        <v>4384</v>
      </c>
      <c r="M320" s="195" t="str">
        <f t="shared" si="4"/>
        <v/>
      </c>
      <c r="N320" s="194"/>
    </row>
    <row r="321" spans="1:14" ht="15.75" x14ac:dyDescent="0.25">
      <c r="A321" s="201" t="s">
        <v>4383</v>
      </c>
      <c r="B321" s="206" t="s">
        <v>4372</v>
      </c>
      <c r="C321" s="206" t="s">
        <v>4371</v>
      </c>
      <c r="D321" s="206" t="s">
        <v>285</v>
      </c>
      <c r="E321" s="206" t="s">
        <v>3194</v>
      </c>
      <c r="F321" s="202"/>
      <c r="G321" s="203" t="s">
        <v>286</v>
      </c>
      <c r="H321" s="205">
        <v>268.35000000000002</v>
      </c>
      <c r="I321" s="205">
        <v>1.5</v>
      </c>
      <c r="J321" s="204">
        <v>12</v>
      </c>
      <c r="K321" s="204"/>
      <c r="L321" s="203" t="s">
        <v>4382</v>
      </c>
      <c r="M321" s="195" t="str">
        <f t="shared" si="4"/>
        <v/>
      </c>
      <c r="N321" s="194"/>
    </row>
    <row r="322" spans="1:14" ht="15.75" x14ac:dyDescent="0.25">
      <c r="A322" s="201" t="s">
        <v>4381</v>
      </c>
      <c r="B322" s="206" t="s">
        <v>4372</v>
      </c>
      <c r="C322" s="206" t="s">
        <v>4371</v>
      </c>
      <c r="D322" s="206" t="s">
        <v>285</v>
      </c>
      <c r="E322" s="206" t="s">
        <v>2982</v>
      </c>
      <c r="F322" s="202"/>
      <c r="G322" s="203" t="s">
        <v>286</v>
      </c>
      <c r="H322" s="205">
        <v>182.15</v>
      </c>
      <c r="I322" s="205">
        <v>1.5</v>
      </c>
      <c r="J322" s="204">
        <v>9</v>
      </c>
      <c r="K322" s="204"/>
      <c r="L322" s="203" t="s">
        <v>4380</v>
      </c>
      <c r="M322" s="195" t="str">
        <f t="shared" si="4"/>
        <v/>
      </c>
      <c r="N322" s="194"/>
    </row>
    <row r="323" spans="1:14" ht="15.75" x14ac:dyDescent="0.25">
      <c r="A323" s="201" t="s">
        <v>4379</v>
      </c>
      <c r="B323" s="206" t="s">
        <v>4372</v>
      </c>
      <c r="C323" s="206" t="s">
        <v>4371</v>
      </c>
      <c r="D323" s="206" t="s">
        <v>285</v>
      </c>
      <c r="E323" s="206" t="s">
        <v>3715</v>
      </c>
      <c r="F323" s="202"/>
      <c r="G323" s="203" t="s">
        <v>286</v>
      </c>
      <c r="H323" s="205">
        <v>170.4</v>
      </c>
      <c r="I323" s="205">
        <v>1.5</v>
      </c>
      <c r="J323" s="204">
        <v>6</v>
      </c>
      <c r="K323" s="204"/>
      <c r="L323" s="203" t="s">
        <v>4378</v>
      </c>
      <c r="M323" s="195" t="str">
        <f t="shared" si="4"/>
        <v/>
      </c>
      <c r="N323" s="194"/>
    </row>
    <row r="324" spans="1:14" x14ac:dyDescent="0.25">
      <c r="A324" s="201" t="s">
        <v>4377</v>
      </c>
      <c r="B324" s="206" t="s">
        <v>4372</v>
      </c>
      <c r="C324" s="206" t="s">
        <v>4371</v>
      </c>
      <c r="D324" s="206" t="s">
        <v>285</v>
      </c>
      <c r="E324" s="206" t="s">
        <v>2931</v>
      </c>
      <c r="F324" s="200"/>
      <c r="G324" s="203" t="s">
        <v>286</v>
      </c>
      <c r="H324" s="205">
        <v>80.349999999999994</v>
      </c>
      <c r="I324" s="205">
        <v>1.5</v>
      </c>
      <c r="J324" s="204">
        <v>120</v>
      </c>
      <c r="K324" s="204"/>
      <c r="L324" s="203" t="s">
        <v>4376</v>
      </c>
      <c r="M324" s="195" t="str">
        <f t="shared" si="4"/>
        <v/>
      </c>
      <c r="N324" s="194"/>
    </row>
    <row r="325" spans="1:14" x14ac:dyDescent="0.25">
      <c r="A325" s="201" t="s">
        <v>4375</v>
      </c>
      <c r="B325" s="206" t="s">
        <v>4372</v>
      </c>
      <c r="C325" s="206" t="s">
        <v>4371</v>
      </c>
      <c r="D325" s="206" t="s">
        <v>285</v>
      </c>
      <c r="E325" s="206" t="s">
        <v>2954</v>
      </c>
      <c r="F325" s="200"/>
      <c r="G325" s="203" t="s">
        <v>286</v>
      </c>
      <c r="H325" s="205">
        <v>53.85</v>
      </c>
      <c r="I325" s="205">
        <v>1.5</v>
      </c>
      <c r="J325" s="204">
        <v>26</v>
      </c>
      <c r="K325" s="204"/>
      <c r="L325" s="203" t="s">
        <v>4374</v>
      </c>
      <c r="M325" s="195" t="str">
        <f t="shared" si="4"/>
        <v/>
      </c>
      <c r="N325" s="194"/>
    </row>
    <row r="326" spans="1:14" x14ac:dyDescent="0.25">
      <c r="A326" s="201" t="s">
        <v>4373</v>
      </c>
      <c r="B326" s="206" t="s">
        <v>4372</v>
      </c>
      <c r="C326" s="206" t="s">
        <v>4371</v>
      </c>
      <c r="D326" s="206" t="s">
        <v>285</v>
      </c>
      <c r="E326" s="206" t="s">
        <v>2992</v>
      </c>
      <c r="F326" s="200"/>
      <c r="G326" s="203" t="s">
        <v>286</v>
      </c>
      <c r="H326" s="205">
        <v>44</v>
      </c>
      <c r="I326" s="205">
        <v>1.5</v>
      </c>
      <c r="J326" s="204">
        <v>436</v>
      </c>
      <c r="K326" s="204"/>
      <c r="L326" s="203" t="s">
        <v>4370</v>
      </c>
      <c r="M326" s="195" t="str">
        <f t="shared" si="4"/>
        <v/>
      </c>
      <c r="N326" s="194"/>
    </row>
    <row r="327" spans="1:14" x14ac:dyDescent="0.25">
      <c r="A327" s="201" t="s">
        <v>4369</v>
      </c>
      <c r="B327" s="206" t="s">
        <v>144</v>
      </c>
      <c r="C327" s="206" t="s">
        <v>4356</v>
      </c>
      <c r="D327" s="206" t="s">
        <v>285</v>
      </c>
      <c r="E327" s="206" t="s">
        <v>2944</v>
      </c>
      <c r="F327" s="200"/>
      <c r="G327" s="203" t="s">
        <v>286</v>
      </c>
      <c r="H327" s="205">
        <v>98.7</v>
      </c>
      <c r="I327" s="205"/>
      <c r="J327" s="204">
        <v>5</v>
      </c>
      <c r="K327" s="204"/>
      <c r="L327" s="203" t="s">
        <v>4368</v>
      </c>
      <c r="M327" s="195" t="str">
        <f t="shared" si="4"/>
        <v/>
      </c>
      <c r="N327" s="194"/>
    </row>
    <row r="328" spans="1:14" x14ac:dyDescent="0.25">
      <c r="A328" s="201" t="s">
        <v>4367</v>
      </c>
      <c r="B328" s="206" t="s">
        <v>144</v>
      </c>
      <c r="C328" s="206" t="s">
        <v>4356</v>
      </c>
      <c r="D328" s="206" t="s">
        <v>285</v>
      </c>
      <c r="E328" s="206" t="s">
        <v>2931</v>
      </c>
      <c r="F328" s="200"/>
      <c r="G328" s="203" t="s">
        <v>286</v>
      </c>
      <c r="H328" s="205">
        <v>70.2</v>
      </c>
      <c r="I328" s="205"/>
      <c r="J328" s="204">
        <v>110</v>
      </c>
      <c r="K328" s="204"/>
      <c r="L328" s="203" t="s">
        <v>4366</v>
      </c>
      <c r="M328" s="195" t="str">
        <f t="shared" si="4"/>
        <v/>
      </c>
      <c r="N328" s="194"/>
    </row>
    <row r="329" spans="1:14" x14ac:dyDescent="0.25">
      <c r="A329" s="201" t="s">
        <v>4365</v>
      </c>
      <c r="B329" s="206" t="s">
        <v>144</v>
      </c>
      <c r="C329" s="206" t="s">
        <v>4356</v>
      </c>
      <c r="D329" s="206" t="s">
        <v>285</v>
      </c>
      <c r="E329" s="206" t="s">
        <v>2954</v>
      </c>
      <c r="F329" s="200"/>
      <c r="G329" s="203" t="s">
        <v>286</v>
      </c>
      <c r="H329" s="205">
        <v>47</v>
      </c>
      <c r="I329" s="205"/>
      <c r="J329" s="204">
        <v>225</v>
      </c>
      <c r="K329" s="204"/>
      <c r="L329" s="203" t="s">
        <v>4364</v>
      </c>
      <c r="M329" s="195" t="str">
        <f t="shared" ref="M329:M392" si="5">IF(N329="","",H329-($M$7*H329))</f>
        <v/>
      </c>
      <c r="N329" s="194"/>
    </row>
    <row r="330" spans="1:14" ht="15.75" x14ac:dyDescent="0.25">
      <c r="A330" s="201" t="s">
        <v>4363</v>
      </c>
      <c r="B330" s="206" t="s">
        <v>144</v>
      </c>
      <c r="C330" s="206" t="s">
        <v>4356</v>
      </c>
      <c r="D330" s="206" t="s">
        <v>634</v>
      </c>
      <c r="E330" s="206" t="s">
        <v>4362</v>
      </c>
      <c r="F330" s="202"/>
      <c r="G330" s="203" t="s">
        <v>286</v>
      </c>
      <c r="H330" s="205">
        <v>175</v>
      </c>
      <c r="I330" s="205"/>
      <c r="J330" s="204">
        <v>12</v>
      </c>
      <c r="K330" s="204"/>
      <c r="L330" s="203" t="s">
        <v>4361</v>
      </c>
      <c r="M330" s="195" t="str">
        <f t="shared" si="5"/>
        <v/>
      </c>
      <c r="N330" s="194"/>
    </row>
    <row r="331" spans="1:14" ht="15.75" x14ac:dyDescent="0.25">
      <c r="A331" s="201" t="s">
        <v>4360</v>
      </c>
      <c r="B331" s="206" t="s">
        <v>144</v>
      </c>
      <c r="C331" s="206" t="s">
        <v>4356</v>
      </c>
      <c r="D331" s="206" t="s">
        <v>634</v>
      </c>
      <c r="E331" s="206" t="s">
        <v>4359</v>
      </c>
      <c r="F331" s="202"/>
      <c r="G331" s="203" t="s">
        <v>286</v>
      </c>
      <c r="H331" s="205">
        <v>148</v>
      </c>
      <c r="I331" s="205"/>
      <c r="J331" s="204">
        <v>62</v>
      </c>
      <c r="K331" s="204"/>
      <c r="L331" s="203" t="s">
        <v>4358</v>
      </c>
      <c r="M331" s="195" t="str">
        <f t="shared" si="5"/>
        <v/>
      </c>
      <c r="N331" s="194"/>
    </row>
    <row r="332" spans="1:14" x14ac:dyDescent="0.25">
      <c r="A332" s="201" t="s">
        <v>4357</v>
      </c>
      <c r="B332" s="206" t="s">
        <v>144</v>
      </c>
      <c r="C332" s="206" t="s">
        <v>4356</v>
      </c>
      <c r="D332" s="206" t="s">
        <v>634</v>
      </c>
      <c r="E332" s="206" t="s">
        <v>2931</v>
      </c>
      <c r="F332" s="200"/>
      <c r="G332" s="203" t="s">
        <v>286</v>
      </c>
      <c r="H332" s="205">
        <v>64.400000000000006</v>
      </c>
      <c r="I332" s="205"/>
      <c r="J332" s="204">
        <v>385</v>
      </c>
      <c r="K332" s="204"/>
      <c r="L332" s="203" t="s">
        <v>4355</v>
      </c>
      <c r="M332" s="195" t="str">
        <f t="shared" si="5"/>
        <v/>
      </c>
      <c r="N332" s="194"/>
    </row>
    <row r="333" spans="1:14" x14ac:dyDescent="0.25">
      <c r="A333" s="201" t="s">
        <v>4354</v>
      </c>
      <c r="B333" s="206" t="s">
        <v>4353</v>
      </c>
      <c r="C333" s="206" t="s">
        <v>4352</v>
      </c>
      <c r="D333" s="206" t="s">
        <v>285</v>
      </c>
      <c r="E333" s="206" t="s">
        <v>3070</v>
      </c>
      <c r="F333" s="200"/>
      <c r="G333" s="203" t="s">
        <v>373</v>
      </c>
      <c r="H333" s="205">
        <v>35.549999999999997</v>
      </c>
      <c r="I333" s="205"/>
      <c r="J333" s="204">
        <v>257</v>
      </c>
      <c r="K333" s="204"/>
      <c r="L333" s="203" t="s">
        <v>4351</v>
      </c>
      <c r="M333" s="195" t="str">
        <f t="shared" si="5"/>
        <v/>
      </c>
      <c r="N333" s="194"/>
    </row>
    <row r="334" spans="1:14" x14ac:dyDescent="0.25">
      <c r="A334" s="201" t="s">
        <v>4350</v>
      </c>
      <c r="B334" s="206" t="s">
        <v>2164</v>
      </c>
      <c r="C334" s="206" t="s">
        <v>4345</v>
      </c>
      <c r="D334" s="206" t="s">
        <v>285</v>
      </c>
      <c r="E334" s="206" t="s">
        <v>3229</v>
      </c>
      <c r="F334" s="200"/>
      <c r="G334" s="203" t="s">
        <v>1991</v>
      </c>
      <c r="H334" s="205">
        <v>201.15</v>
      </c>
      <c r="I334" s="205"/>
      <c r="J334" s="204">
        <v>75</v>
      </c>
      <c r="K334" s="204"/>
      <c r="L334" s="203" t="s">
        <v>4349</v>
      </c>
      <c r="M334" s="195" t="str">
        <f t="shared" si="5"/>
        <v/>
      </c>
      <c r="N334" s="194"/>
    </row>
    <row r="335" spans="1:14" x14ac:dyDescent="0.25">
      <c r="A335" s="201" t="s">
        <v>4348</v>
      </c>
      <c r="B335" s="206" t="s">
        <v>2164</v>
      </c>
      <c r="C335" s="206" t="s">
        <v>4345</v>
      </c>
      <c r="D335" s="206" t="s">
        <v>285</v>
      </c>
      <c r="E335" s="206" t="s">
        <v>3606</v>
      </c>
      <c r="F335" s="200"/>
      <c r="G335" s="203" t="s">
        <v>1991</v>
      </c>
      <c r="H335" s="205">
        <v>192.2</v>
      </c>
      <c r="I335" s="205"/>
      <c r="J335" s="204">
        <v>26</v>
      </c>
      <c r="K335" s="204"/>
      <c r="L335" s="203" t="s">
        <v>4347</v>
      </c>
      <c r="M335" s="195" t="str">
        <f t="shared" si="5"/>
        <v/>
      </c>
      <c r="N335" s="194"/>
    </row>
    <row r="336" spans="1:14" x14ac:dyDescent="0.25">
      <c r="A336" s="201" t="s">
        <v>4346</v>
      </c>
      <c r="B336" s="206" t="s">
        <v>2164</v>
      </c>
      <c r="C336" s="206" t="s">
        <v>4345</v>
      </c>
      <c r="D336" s="206" t="s">
        <v>285</v>
      </c>
      <c r="E336" s="206" t="s">
        <v>2938</v>
      </c>
      <c r="F336" s="200"/>
      <c r="G336" s="203" t="s">
        <v>1991</v>
      </c>
      <c r="H336" s="205">
        <v>144.80000000000001</v>
      </c>
      <c r="I336" s="205"/>
      <c r="J336" s="204">
        <v>31</v>
      </c>
      <c r="K336" s="204"/>
      <c r="L336" s="203" t="s">
        <v>4344</v>
      </c>
      <c r="M336" s="195" t="str">
        <f t="shared" si="5"/>
        <v/>
      </c>
      <c r="N336" s="194"/>
    </row>
    <row r="337" spans="1:14" x14ac:dyDescent="0.25">
      <c r="A337" s="201" t="s">
        <v>4343</v>
      </c>
      <c r="B337" s="206" t="s">
        <v>147</v>
      </c>
      <c r="C337" s="206" t="s">
        <v>148</v>
      </c>
      <c r="D337" s="206" t="s">
        <v>285</v>
      </c>
      <c r="E337" s="206" t="s">
        <v>2992</v>
      </c>
      <c r="F337" s="200"/>
      <c r="G337" s="203" t="s">
        <v>373</v>
      </c>
      <c r="H337" s="205">
        <v>38.4</v>
      </c>
      <c r="I337" s="205"/>
      <c r="J337" s="204">
        <v>209</v>
      </c>
      <c r="K337" s="204"/>
      <c r="L337" s="203" t="s">
        <v>4342</v>
      </c>
      <c r="M337" s="195" t="str">
        <f t="shared" si="5"/>
        <v/>
      </c>
      <c r="N337" s="194"/>
    </row>
    <row r="338" spans="1:14" x14ac:dyDescent="0.25">
      <c r="A338" s="201" t="s">
        <v>4341</v>
      </c>
      <c r="B338" s="206" t="s">
        <v>4332</v>
      </c>
      <c r="C338" s="206" t="s">
        <v>4331</v>
      </c>
      <c r="D338" s="206" t="s">
        <v>285</v>
      </c>
      <c r="E338" s="206" t="s">
        <v>3715</v>
      </c>
      <c r="F338" s="200"/>
      <c r="G338" s="203" t="s">
        <v>1991</v>
      </c>
      <c r="H338" s="205">
        <v>164.25</v>
      </c>
      <c r="I338" s="205"/>
      <c r="J338" s="204">
        <v>116</v>
      </c>
      <c r="K338" s="204"/>
      <c r="L338" s="203" t="s">
        <v>4340</v>
      </c>
      <c r="M338" s="195" t="str">
        <f t="shared" si="5"/>
        <v/>
      </c>
      <c r="N338" s="194"/>
    </row>
    <row r="339" spans="1:14" x14ac:dyDescent="0.25">
      <c r="A339" s="201" t="s">
        <v>4339</v>
      </c>
      <c r="B339" s="206" t="s">
        <v>4332</v>
      </c>
      <c r="C339" s="206" t="s">
        <v>4331</v>
      </c>
      <c r="D339" s="206" t="s">
        <v>285</v>
      </c>
      <c r="E339" s="206" t="s">
        <v>4136</v>
      </c>
      <c r="F339" s="200"/>
      <c r="G339" s="203" t="s">
        <v>1991</v>
      </c>
      <c r="H339" s="205">
        <v>143.30000000000001</v>
      </c>
      <c r="I339" s="205"/>
      <c r="J339" s="204">
        <v>167</v>
      </c>
      <c r="K339" s="204"/>
      <c r="L339" s="203" t="s">
        <v>4338</v>
      </c>
      <c r="M339" s="195" t="str">
        <f t="shared" si="5"/>
        <v/>
      </c>
      <c r="N339" s="194"/>
    </row>
    <row r="340" spans="1:14" x14ac:dyDescent="0.25">
      <c r="A340" s="201" t="s">
        <v>4337</v>
      </c>
      <c r="B340" s="206" t="s">
        <v>4332</v>
      </c>
      <c r="C340" s="206" t="s">
        <v>4331</v>
      </c>
      <c r="D340" s="206" t="s">
        <v>285</v>
      </c>
      <c r="E340" s="206" t="s">
        <v>2944</v>
      </c>
      <c r="F340" s="200"/>
      <c r="G340" s="203" t="s">
        <v>1991</v>
      </c>
      <c r="H340" s="205">
        <v>116.4</v>
      </c>
      <c r="I340" s="205"/>
      <c r="J340" s="204">
        <v>89</v>
      </c>
      <c r="K340" s="204"/>
      <c r="L340" s="203" t="s">
        <v>4336</v>
      </c>
      <c r="M340" s="195" t="str">
        <f t="shared" si="5"/>
        <v/>
      </c>
      <c r="N340" s="194"/>
    </row>
    <row r="341" spans="1:14" x14ac:dyDescent="0.25">
      <c r="A341" s="201" t="s">
        <v>4335</v>
      </c>
      <c r="B341" s="206" t="s">
        <v>4332</v>
      </c>
      <c r="C341" s="206" t="s">
        <v>4331</v>
      </c>
      <c r="D341" s="206" t="s">
        <v>285</v>
      </c>
      <c r="E341" s="206" t="s">
        <v>2931</v>
      </c>
      <c r="F341" s="200"/>
      <c r="G341" s="203" t="s">
        <v>1991</v>
      </c>
      <c r="H341" s="205">
        <v>71.95</v>
      </c>
      <c r="I341" s="205"/>
      <c r="J341" s="204">
        <v>230</v>
      </c>
      <c r="K341" s="204"/>
      <c r="L341" s="203" t="s">
        <v>4334</v>
      </c>
      <c r="M341" s="195" t="str">
        <f t="shared" si="5"/>
        <v/>
      </c>
      <c r="N341" s="194"/>
    </row>
    <row r="342" spans="1:14" x14ac:dyDescent="0.25">
      <c r="A342" s="201" t="s">
        <v>4333</v>
      </c>
      <c r="B342" s="206" t="s">
        <v>4332</v>
      </c>
      <c r="C342" s="206" t="s">
        <v>4331</v>
      </c>
      <c r="D342" s="206" t="s">
        <v>285</v>
      </c>
      <c r="E342" s="206" t="s">
        <v>2954</v>
      </c>
      <c r="F342" s="200"/>
      <c r="G342" s="203" t="s">
        <v>1991</v>
      </c>
      <c r="H342" s="205">
        <v>66.8</v>
      </c>
      <c r="I342" s="205"/>
      <c r="J342" s="204">
        <v>434</v>
      </c>
      <c r="K342" s="204"/>
      <c r="L342" s="203" t="s">
        <v>4330</v>
      </c>
      <c r="M342" s="195" t="str">
        <f t="shared" si="5"/>
        <v/>
      </c>
      <c r="N342" s="194"/>
    </row>
    <row r="343" spans="1:14" ht="15.75" x14ac:dyDescent="0.25">
      <c r="A343" s="201" t="s">
        <v>4329</v>
      </c>
      <c r="B343" s="206" t="s">
        <v>1988</v>
      </c>
      <c r="C343" s="206" t="s">
        <v>4318</v>
      </c>
      <c r="D343" s="206" t="s">
        <v>285</v>
      </c>
      <c r="E343" s="206" t="s">
        <v>3606</v>
      </c>
      <c r="F343" s="202"/>
      <c r="G343" s="203" t="s">
        <v>286</v>
      </c>
      <c r="H343" s="205">
        <v>232</v>
      </c>
      <c r="I343" s="205">
        <v>2.25</v>
      </c>
      <c r="J343" s="204">
        <v>21</v>
      </c>
      <c r="K343" s="204"/>
      <c r="L343" s="203" t="s">
        <v>4328</v>
      </c>
      <c r="M343" s="195" t="str">
        <f t="shared" si="5"/>
        <v/>
      </c>
      <c r="N343" s="194"/>
    </row>
    <row r="344" spans="1:14" ht="15.75" x14ac:dyDescent="0.25">
      <c r="A344" s="201" t="s">
        <v>4327</v>
      </c>
      <c r="B344" s="206" t="s">
        <v>1988</v>
      </c>
      <c r="C344" s="206" t="s">
        <v>4318</v>
      </c>
      <c r="D344" s="206" t="s">
        <v>285</v>
      </c>
      <c r="E344" s="206" t="s">
        <v>2941</v>
      </c>
      <c r="F344" s="202"/>
      <c r="G344" s="203" t="s">
        <v>286</v>
      </c>
      <c r="H344" s="205">
        <v>216.3</v>
      </c>
      <c r="I344" s="205">
        <v>2.25</v>
      </c>
      <c r="J344" s="204">
        <v>41</v>
      </c>
      <c r="K344" s="204"/>
      <c r="L344" s="203" t="s">
        <v>4326</v>
      </c>
      <c r="M344" s="195" t="str">
        <f t="shared" si="5"/>
        <v/>
      </c>
      <c r="N344" s="194"/>
    </row>
    <row r="345" spans="1:14" x14ac:dyDescent="0.25">
      <c r="A345" s="201" t="s">
        <v>4325</v>
      </c>
      <c r="B345" s="206" t="s">
        <v>1988</v>
      </c>
      <c r="C345" s="206" t="s">
        <v>4318</v>
      </c>
      <c r="D345" s="206" t="s">
        <v>285</v>
      </c>
      <c r="E345" s="206" t="s">
        <v>2982</v>
      </c>
      <c r="F345" s="200"/>
      <c r="G345" s="203" t="s">
        <v>286</v>
      </c>
      <c r="H345" s="205">
        <v>204.5</v>
      </c>
      <c r="I345" s="205">
        <v>2.25</v>
      </c>
      <c r="J345" s="204">
        <v>44</v>
      </c>
      <c r="K345" s="204"/>
      <c r="L345" s="203" t="s">
        <v>4324</v>
      </c>
      <c r="M345" s="195" t="str">
        <f t="shared" si="5"/>
        <v/>
      </c>
      <c r="N345" s="194"/>
    </row>
    <row r="346" spans="1:14" x14ac:dyDescent="0.25">
      <c r="A346" s="201" t="s">
        <v>4323</v>
      </c>
      <c r="B346" s="206" t="s">
        <v>1988</v>
      </c>
      <c r="C346" s="206" t="s">
        <v>4318</v>
      </c>
      <c r="D346" s="206" t="s">
        <v>285</v>
      </c>
      <c r="E346" s="206" t="s">
        <v>3715</v>
      </c>
      <c r="F346" s="200"/>
      <c r="G346" s="203" t="s">
        <v>286</v>
      </c>
      <c r="H346" s="205">
        <v>195.7</v>
      </c>
      <c r="I346" s="205">
        <v>2.25</v>
      </c>
      <c r="J346" s="204">
        <v>92</v>
      </c>
      <c r="K346" s="204"/>
      <c r="L346" s="203" t="s">
        <v>4322</v>
      </c>
      <c r="M346" s="195" t="str">
        <f t="shared" si="5"/>
        <v/>
      </c>
      <c r="N346" s="194"/>
    </row>
    <row r="347" spans="1:14" x14ac:dyDescent="0.25">
      <c r="A347" s="201" t="s">
        <v>4321</v>
      </c>
      <c r="B347" s="206" t="s">
        <v>1988</v>
      </c>
      <c r="C347" s="206" t="s">
        <v>4318</v>
      </c>
      <c r="D347" s="206" t="s">
        <v>285</v>
      </c>
      <c r="E347" s="206" t="s">
        <v>2931</v>
      </c>
      <c r="F347" s="200"/>
      <c r="G347" s="203" t="s">
        <v>286</v>
      </c>
      <c r="H347" s="205">
        <v>75.349999999999994</v>
      </c>
      <c r="I347" s="205">
        <v>2.25</v>
      </c>
      <c r="J347" s="204">
        <v>224</v>
      </c>
      <c r="K347" s="204"/>
      <c r="L347" s="203" t="s">
        <v>4320</v>
      </c>
      <c r="M347" s="195" t="str">
        <f t="shared" si="5"/>
        <v/>
      </c>
      <c r="N347" s="194"/>
    </row>
    <row r="348" spans="1:14" x14ac:dyDescent="0.25">
      <c r="A348" s="201" t="s">
        <v>4319</v>
      </c>
      <c r="B348" s="206" t="s">
        <v>1988</v>
      </c>
      <c r="C348" s="206" t="s">
        <v>4318</v>
      </c>
      <c r="D348" s="206" t="s">
        <v>285</v>
      </c>
      <c r="E348" s="206" t="s">
        <v>2954</v>
      </c>
      <c r="F348" s="200"/>
      <c r="G348" s="203" t="s">
        <v>286</v>
      </c>
      <c r="H348" s="205">
        <v>65.95</v>
      </c>
      <c r="I348" s="205">
        <v>2.25</v>
      </c>
      <c r="J348" s="204">
        <v>392</v>
      </c>
      <c r="K348" s="204"/>
      <c r="L348" s="203" t="s">
        <v>4317</v>
      </c>
      <c r="M348" s="195" t="str">
        <f t="shared" si="5"/>
        <v/>
      </c>
      <c r="N348" s="194"/>
    </row>
    <row r="349" spans="1:14" x14ac:dyDescent="0.25">
      <c r="A349" s="201" t="s">
        <v>4316</v>
      </c>
      <c r="B349" s="206" t="s">
        <v>2020</v>
      </c>
      <c r="C349" s="206" t="s">
        <v>4315</v>
      </c>
      <c r="D349" s="206" t="s">
        <v>285</v>
      </c>
      <c r="E349" s="206" t="s">
        <v>4136</v>
      </c>
      <c r="F349" s="200"/>
      <c r="G349" s="203" t="s">
        <v>286</v>
      </c>
      <c r="H349" s="205">
        <v>136.6</v>
      </c>
      <c r="I349" s="205"/>
      <c r="J349" s="204">
        <v>1</v>
      </c>
      <c r="K349" s="204"/>
      <c r="L349" s="203" t="s">
        <v>4314</v>
      </c>
      <c r="M349" s="195" t="str">
        <f t="shared" si="5"/>
        <v/>
      </c>
      <c r="N349" s="194"/>
    </row>
    <row r="350" spans="1:14" x14ac:dyDescent="0.25">
      <c r="A350" s="201" t="s">
        <v>4313</v>
      </c>
      <c r="B350" s="206" t="s">
        <v>2029</v>
      </c>
      <c r="C350" s="206" t="s">
        <v>4310</v>
      </c>
      <c r="D350" s="206" t="s">
        <v>285</v>
      </c>
      <c r="E350" s="206" t="s">
        <v>2931</v>
      </c>
      <c r="F350" s="200"/>
      <c r="G350" s="203" t="s">
        <v>286</v>
      </c>
      <c r="H350" s="205">
        <v>69.900000000000006</v>
      </c>
      <c r="I350" s="205"/>
      <c r="J350" s="204">
        <v>186</v>
      </c>
      <c r="K350" s="204"/>
      <c r="L350" s="203" t="s">
        <v>4312</v>
      </c>
      <c r="M350" s="195" t="str">
        <f t="shared" si="5"/>
        <v/>
      </c>
      <c r="N350" s="194"/>
    </row>
    <row r="351" spans="1:14" x14ac:dyDescent="0.25">
      <c r="A351" s="201" t="s">
        <v>4311</v>
      </c>
      <c r="B351" s="206" t="s">
        <v>2029</v>
      </c>
      <c r="C351" s="206" t="s">
        <v>4310</v>
      </c>
      <c r="D351" s="206" t="s">
        <v>285</v>
      </c>
      <c r="E351" s="206" t="s">
        <v>3100</v>
      </c>
      <c r="F351" s="200"/>
      <c r="G351" s="203" t="s">
        <v>286</v>
      </c>
      <c r="H351" s="205">
        <v>39.299999999999997</v>
      </c>
      <c r="I351" s="205"/>
      <c r="J351" s="204">
        <v>1</v>
      </c>
      <c r="K351" s="204"/>
      <c r="L351" s="203" t="s">
        <v>4309</v>
      </c>
      <c r="M351" s="195" t="str">
        <f t="shared" si="5"/>
        <v/>
      </c>
      <c r="N351" s="194"/>
    </row>
    <row r="352" spans="1:14" x14ac:dyDescent="0.25">
      <c r="A352" s="201" t="s">
        <v>4308</v>
      </c>
      <c r="B352" s="206" t="s">
        <v>2017</v>
      </c>
      <c r="C352" s="206" t="s">
        <v>4307</v>
      </c>
      <c r="D352" s="206" t="s">
        <v>285</v>
      </c>
      <c r="E352" s="206" t="s">
        <v>3115</v>
      </c>
      <c r="F352" s="200"/>
      <c r="G352" s="203" t="s">
        <v>1991</v>
      </c>
      <c r="H352" s="205">
        <v>153.9</v>
      </c>
      <c r="I352" s="205"/>
      <c r="J352" s="204">
        <v>73</v>
      </c>
      <c r="K352" s="204"/>
      <c r="L352" s="203" t="s">
        <v>4306</v>
      </c>
      <c r="M352" s="195" t="str">
        <f t="shared" si="5"/>
        <v/>
      </c>
      <c r="N352" s="194"/>
    </row>
    <row r="353" spans="1:14" x14ac:dyDescent="0.25">
      <c r="A353" s="201" t="s">
        <v>4305</v>
      </c>
      <c r="B353" s="206" t="s">
        <v>4302</v>
      </c>
      <c r="C353" s="206" t="s">
        <v>4301</v>
      </c>
      <c r="D353" s="206" t="s">
        <v>285</v>
      </c>
      <c r="E353" s="206" t="s">
        <v>3115</v>
      </c>
      <c r="F353" s="200"/>
      <c r="G353" s="203" t="s">
        <v>286</v>
      </c>
      <c r="H353" s="205">
        <v>142.65</v>
      </c>
      <c r="I353" s="205"/>
      <c r="J353" s="204">
        <v>69</v>
      </c>
      <c r="K353" s="204"/>
      <c r="L353" s="203" t="s">
        <v>4304</v>
      </c>
      <c r="M353" s="195" t="str">
        <f t="shared" si="5"/>
        <v/>
      </c>
      <c r="N353" s="194"/>
    </row>
    <row r="354" spans="1:14" x14ac:dyDescent="0.25">
      <c r="A354" s="201" t="s">
        <v>4303</v>
      </c>
      <c r="B354" s="206" t="s">
        <v>4302</v>
      </c>
      <c r="C354" s="206" t="s">
        <v>4301</v>
      </c>
      <c r="D354" s="206" t="s">
        <v>285</v>
      </c>
      <c r="E354" s="206" t="s">
        <v>2954</v>
      </c>
      <c r="F354" s="200"/>
      <c r="G354" s="203" t="s">
        <v>286</v>
      </c>
      <c r="H354" s="205">
        <v>65.95</v>
      </c>
      <c r="I354" s="205"/>
      <c r="J354" s="204">
        <v>239</v>
      </c>
      <c r="K354" s="204"/>
      <c r="L354" s="203" t="s">
        <v>4300</v>
      </c>
      <c r="M354" s="195" t="str">
        <f t="shared" si="5"/>
        <v/>
      </c>
      <c r="N354" s="194"/>
    </row>
    <row r="355" spans="1:14" x14ac:dyDescent="0.25">
      <c r="A355" s="201" t="s">
        <v>4299</v>
      </c>
      <c r="B355" s="206" t="s">
        <v>2002</v>
      </c>
      <c r="C355" s="206" t="s">
        <v>4292</v>
      </c>
      <c r="D355" s="206" t="s">
        <v>285</v>
      </c>
      <c r="E355" s="206" t="s">
        <v>2982</v>
      </c>
      <c r="F355" s="200"/>
      <c r="G355" s="203" t="s">
        <v>286</v>
      </c>
      <c r="H355" s="205">
        <v>186.85</v>
      </c>
      <c r="I355" s="205"/>
      <c r="J355" s="204">
        <v>6</v>
      </c>
      <c r="K355" s="204"/>
      <c r="L355" s="203" t="s">
        <v>4298</v>
      </c>
      <c r="M355" s="195" t="str">
        <f t="shared" si="5"/>
        <v/>
      </c>
      <c r="N355" s="194"/>
    </row>
    <row r="356" spans="1:14" x14ac:dyDescent="0.25">
      <c r="A356" s="201" t="s">
        <v>4297</v>
      </c>
      <c r="B356" s="206" t="s">
        <v>2002</v>
      </c>
      <c r="C356" s="206" t="s">
        <v>4292</v>
      </c>
      <c r="D356" s="206" t="s">
        <v>285</v>
      </c>
      <c r="E356" s="206" t="s">
        <v>3715</v>
      </c>
      <c r="F356" s="200"/>
      <c r="G356" s="203" t="s">
        <v>286</v>
      </c>
      <c r="H356" s="205">
        <v>177.95</v>
      </c>
      <c r="I356" s="205"/>
      <c r="J356" s="204">
        <v>34</v>
      </c>
      <c r="K356" s="204"/>
      <c r="L356" s="203" t="s">
        <v>4296</v>
      </c>
      <c r="M356" s="195" t="str">
        <f t="shared" si="5"/>
        <v/>
      </c>
      <c r="N356" s="194"/>
    </row>
    <row r="357" spans="1:14" x14ac:dyDescent="0.25">
      <c r="A357" s="201" t="s">
        <v>4295</v>
      </c>
      <c r="B357" s="206" t="s">
        <v>2002</v>
      </c>
      <c r="C357" s="206" t="s">
        <v>4292</v>
      </c>
      <c r="D357" s="206" t="s">
        <v>285</v>
      </c>
      <c r="E357" s="206" t="s">
        <v>2944</v>
      </c>
      <c r="F357" s="200"/>
      <c r="G357" s="203" t="s">
        <v>286</v>
      </c>
      <c r="H357" s="205">
        <v>110.25</v>
      </c>
      <c r="I357" s="205"/>
      <c r="J357" s="204">
        <v>92</v>
      </c>
      <c r="K357" s="204"/>
      <c r="L357" s="203" t="s">
        <v>4294</v>
      </c>
      <c r="M357" s="195" t="str">
        <f t="shared" si="5"/>
        <v/>
      </c>
      <c r="N357" s="194"/>
    </row>
    <row r="358" spans="1:14" x14ac:dyDescent="0.25">
      <c r="A358" s="201" t="s">
        <v>4293</v>
      </c>
      <c r="B358" s="206" t="s">
        <v>2002</v>
      </c>
      <c r="C358" s="206" t="s">
        <v>4292</v>
      </c>
      <c r="D358" s="206" t="s">
        <v>285</v>
      </c>
      <c r="E358" s="206" t="s">
        <v>2931</v>
      </c>
      <c r="F358" s="200"/>
      <c r="G358" s="203" t="s">
        <v>286</v>
      </c>
      <c r="H358" s="205">
        <v>66.2</v>
      </c>
      <c r="I358" s="205"/>
      <c r="J358" s="204">
        <v>1</v>
      </c>
      <c r="K358" s="204"/>
      <c r="L358" s="203" t="s">
        <v>4291</v>
      </c>
      <c r="M358" s="195" t="str">
        <f t="shared" si="5"/>
        <v/>
      </c>
      <c r="N358" s="194"/>
    </row>
    <row r="359" spans="1:14" x14ac:dyDescent="0.25">
      <c r="A359" s="201" t="s">
        <v>4290</v>
      </c>
      <c r="B359" s="206" t="s">
        <v>1999</v>
      </c>
      <c r="C359" s="206" t="s">
        <v>4289</v>
      </c>
      <c r="D359" s="206" t="s">
        <v>285</v>
      </c>
      <c r="E359" s="206" t="s">
        <v>2954</v>
      </c>
      <c r="F359" s="200"/>
      <c r="G359" s="203" t="s">
        <v>286</v>
      </c>
      <c r="H359" s="205">
        <v>53.05</v>
      </c>
      <c r="I359" s="205"/>
      <c r="J359" s="204">
        <v>115</v>
      </c>
      <c r="K359" s="204"/>
      <c r="L359" s="203" t="s">
        <v>4288</v>
      </c>
      <c r="M359" s="195" t="str">
        <f t="shared" si="5"/>
        <v/>
      </c>
      <c r="N359" s="194"/>
    </row>
    <row r="360" spans="1:14" x14ac:dyDescent="0.25">
      <c r="A360" s="201" t="s">
        <v>4287</v>
      </c>
      <c r="B360" s="206" t="s">
        <v>2008</v>
      </c>
      <c r="C360" s="206" t="s">
        <v>4284</v>
      </c>
      <c r="D360" s="206" t="s">
        <v>285</v>
      </c>
      <c r="E360" s="206" t="s">
        <v>3115</v>
      </c>
      <c r="F360" s="200"/>
      <c r="G360" s="203" t="s">
        <v>286</v>
      </c>
      <c r="H360" s="205">
        <v>154.75</v>
      </c>
      <c r="I360" s="205">
        <v>0.75</v>
      </c>
      <c r="J360" s="204">
        <v>115</v>
      </c>
      <c r="K360" s="204"/>
      <c r="L360" s="203" t="s">
        <v>4286</v>
      </c>
      <c r="M360" s="195" t="str">
        <f t="shared" si="5"/>
        <v/>
      </c>
      <c r="N360" s="194"/>
    </row>
    <row r="361" spans="1:14" x14ac:dyDescent="0.25">
      <c r="A361" s="201" t="s">
        <v>4285</v>
      </c>
      <c r="B361" s="206" t="s">
        <v>2008</v>
      </c>
      <c r="C361" s="206" t="s">
        <v>4284</v>
      </c>
      <c r="D361" s="206" t="s">
        <v>285</v>
      </c>
      <c r="E361" s="206" t="s">
        <v>2954</v>
      </c>
      <c r="F361" s="200" t="s">
        <v>3000</v>
      </c>
      <c r="G361" s="203" t="s">
        <v>286</v>
      </c>
      <c r="H361" s="205">
        <v>69.400000000000006</v>
      </c>
      <c r="I361" s="205">
        <v>0.75</v>
      </c>
      <c r="J361" s="204">
        <v>155</v>
      </c>
      <c r="K361" s="204"/>
      <c r="L361" s="203" t="s">
        <v>4283</v>
      </c>
      <c r="M361" s="195" t="str">
        <f t="shared" si="5"/>
        <v/>
      </c>
      <c r="N361" s="194"/>
    </row>
    <row r="362" spans="1:14" x14ac:dyDescent="0.25">
      <c r="A362" s="201" t="s">
        <v>4282</v>
      </c>
      <c r="B362" s="206" t="s">
        <v>4277</v>
      </c>
      <c r="C362" s="206" t="s">
        <v>4276</v>
      </c>
      <c r="D362" s="206" t="s">
        <v>285</v>
      </c>
      <c r="E362" s="206" t="s">
        <v>4136</v>
      </c>
      <c r="F362" s="200"/>
      <c r="G362" s="203" t="s">
        <v>286</v>
      </c>
      <c r="H362" s="205">
        <v>144.44999999999999</v>
      </c>
      <c r="I362" s="205"/>
      <c r="J362" s="204">
        <v>1</v>
      </c>
      <c r="K362" s="204"/>
      <c r="L362" s="203" t="s">
        <v>4281</v>
      </c>
      <c r="M362" s="195" t="str">
        <f t="shared" si="5"/>
        <v/>
      </c>
      <c r="N362" s="194"/>
    </row>
    <row r="363" spans="1:14" x14ac:dyDescent="0.25">
      <c r="A363" s="201" t="s">
        <v>4280</v>
      </c>
      <c r="B363" s="206" t="s">
        <v>4277</v>
      </c>
      <c r="C363" s="206" t="s">
        <v>4276</v>
      </c>
      <c r="D363" s="206" t="s">
        <v>285</v>
      </c>
      <c r="E363" s="206" t="s">
        <v>3141</v>
      </c>
      <c r="F363" s="200"/>
      <c r="G363" s="203" t="s">
        <v>286</v>
      </c>
      <c r="H363" s="205">
        <v>115</v>
      </c>
      <c r="I363" s="205"/>
      <c r="J363" s="204">
        <v>20</v>
      </c>
      <c r="K363" s="204"/>
      <c r="L363" s="203" t="s">
        <v>4279</v>
      </c>
      <c r="M363" s="195" t="str">
        <f t="shared" si="5"/>
        <v/>
      </c>
      <c r="N363" s="194"/>
    </row>
    <row r="364" spans="1:14" x14ac:dyDescent="0.25">
      <c r="A364" s="201" t="s">
        <v>4278</v>
      </c>
      <c r="B364" s="206" t="s">
        <v>4277</v>
      </c>
      <c r="C364" s="206" t="s">
        <v>4276</v>
      </c>
      <c r="D364" s="206" t="s">
        <v>285</v>
      </c>
      <c r="E364" s="206" t="s">
        <v>2954</v>
      </c>
      <c r="F364" s="200" t="s">
        <v>3000</v>
      </c>
      <c r="G364" s="203" t="s">
        <v>286</v>
      </c>
      <c r="H364" s="205">
        <v>62.7</v>
      </c>
      <c r="I364" s="205"/>
      <c r="J364" s="204">
        <v>114</v>
      </c>
      <c r="K364" s="204"/>
      <c r="L364" s="203" t="s">
        <v>4275</v>
      </c>
      <c r="M364" s="195" t="str">
        <f t="shared" si="5"/>
        <v/>
      </c>
      <c r="N364" s="194"/>
    </row>
    <row r="365" spans="1:14" x14ac:dyDescent="0.25">
      <c r="A365" s="201" t="s">
        <v>4274</v>
      </c>
      <c r="B365" s="206" t="s">
        <v>2011</v>
      </c>
      <c r="C365" s="206" t="s">
        <v>4267</v>
      </c>
      <c r="D365" s="206" t="s">
        <v>285</v>
      </c>
      <c r="E365" s="206" t="s">
        <v>2931</v>
      </c>
      <c r="F365" s="200"/>
      <c r="G365" s="203" t="s">
        <v>286</v>
      </c>
      <c r="H365" s="205">
        <v>72.3</v>
      </c>
      <c r="I365" s="205"/>
      <c r="J365" s="204">
        <v>17</v>
      </c>
      <c r="K365" s="204"/>
      <c r="L365" s="203" t="s">
        <v>4273</v>
      </c>
      <c r="M365" s="195" t="str">
        <f t="shared" si="5"/>
        <v/>
      </c>
      <c r="N365" s="194"/>
    </row>
    <row r="366" spans="1:14" x14ac:dyDescent="0.25">
      <c r="A366" s="201" t="s">
        <v>4272</v>
      </c>
      <c r="B366" s="206" t="s">
        <v>2011</v>
      </c>
      <c r="C366" s="206" t="s">
        <v>4267</v>
      </c>
      <c r="D366" s="206" t="s">
        <v>285</v>
      </c>
      <c r="E366" s="206" t="s">
        <v>2954</v>
      </c>
      <c r="F366" s="200"/>
      <c r="G366" s="203" t="s">
        <v>286</v>
      </c>
      <c r="H366" s="205">
        <v>68.05</v>
      </c>
      <c r="I366" s="205"/>
      <c r="J366" s="204">
        <v>334</v>
      </c>
      <c r="K366" s="204"/>
      <c r="L366" s="203" t="s">
        <v>4271</v>
      </c>
      <c r="M366" s="195" t="str">
        <f t="shared" si="5"/>
        <v/>
      </c>
      <c r="N366" s="194"/>
    </row>
    <row r="367" spans="1:14" x14ac:dyDescent="0.25">
      <c r="A367" s="201" t="s">
        <v>4270</v>
      </c>
      <c r="B367" s="206" t="s">
        <v>2011</v>
      </c>
      <c r="C367" s="206" t="s">
        <v>4267</v>
      </c>
      <c r="D367" s="206" t="s">
        <v>634</v>
      </c>
      <c r="E367" s="206" t="s">
        <v>3412</v>
      </c>
      <c r="F367" s="200"/>
      <c r="G367" s="203" t="s">
        <v>286</v>
      </c>
      <c r="H367" s="205">
        <v>98.3</v>
      </c>
      <c r="I367" s="205"/>
      <c r="J367" s="204">
        <v>106</v>
      </c>
      <c r="K367" s="204"/>
      <c r="L367" s="203" t="s">
        <v>4269</v>
      </c>
      <c r="M367" s="195" t="str">
        <f t="shared" si="5"/>
        <v/>
      </c>
      <c r="N367" s="194"/>
    </row>
    <row r="368" spans="1:14" x14ac:dyDescent="0.25">
      <c r="A368" s="201" t="s">
        <v>4268</v>
      </c>
      <c r="B368" s="206" t="s">
        <v>2011</v>
      </c>
      <c r="C368" s="206" t="s">
        <v>4267</v>
      </c>
      <c r="D368" s="206" t="s">
        <v>634</v>
      </c>
      <c r="E368" s="206" t="s">
        <v>3084</v>
      </c>
      <c r="F368" s="200"/>
      <c r="G368" s="203" t="s">
        <v>286</v>
      </c>
      <c r="H368" s="205">
        <v>86.1</v>
      </c>
      <c r="I368" s="205"/>
      <c r="J368" s="204">
        <v>117</v>
      </c>
      <c r="K368" s="204"/>
      <c r="L368" s="203" t="s">
        <v>4266</v>
      </c>
      <c r="M368" s="195" t="str">
        <f t="shared" si="5"/>
        <v/>
      </c>
      <c r="N368" s="194"/>
    </row>
    <row r="369" spans="1:14" x14ac:dyDescent="0.25">
      <c r="A369" s="201" t="s">
        <v>4265</v>
      </c>
      <c r="B369" s="206" t="s">
        <v>1993</v>
      </c>
      <c r="C369" s="206" t="s">
        <v>4251</v>
      </c>
      <c r="D369" s="206" t="s">
        <v>285</v>
      </c>
      <c r="E369" s="206" t="s">
        <v>2982</v>
      </c>
      <c r="F369" s="200"/>
      <c r="G369" s="203" t="s">
        <v>1991</v>
      </c>
      <c r="H369" s="205">
        <v>188.3</v>
      </c>
      <c r="I369" s="205">
        <v>0.75</v>
      </c>
      <c r="J369" s="204">
        <v>222</v>
      </c>
      <c r="K369" s="204"/>
      <c r="L369" s="203" t="s">
        <v>4264</v>
      </c>
      <c r="M369" s="195" t="str">
        <f t="shared" si="5"/>
        <v/>
      </c>
      <c r="N369" s="194"/>
    </row>
    <row r="370" spans="1:14" x14ac:dyDescent="0.25">
      <c r="A370" s="201" t="s">
        <v>4263</v>
      </c>
      <c r="B370" s="206" t="s">
        <v>1993</v>
      </c>
      <c r="C370" s="206" t="s">
        <v>4251</v>
      </c>
      <c r="D370" s="206" t="s">
        <v>285</v>
      </c>
      <c r="E370" s="206" t="s">
        <v>3715</v>
      </c>
      <c r="F370" s="200"/>
      <c r="G370" s="203" t="s">
        <v>1991</v>
      </c>
      <c r="H370" s="205">
        <v>181</v>
      </c>
      <c r="I370" s="205">
        <v>0.75</v>
      </c>
      <c r="J370" s="204">
        <v>20</v>
      </c>
      <c r="K370" s="204"/>
      <c r="L370" s="203" t="s">
        <v>4262</v>
      </c>
      <c r="M370" s="195" t="str">
        <f t="shared" si="5"/>
        <v/>
      </c>
      <c r="N370" s="194"/>
    </row>
    <row r="371" spans="1:14" x14ac:dyDescent="0.25">
      <c r="A371" s="201" t="s">
        <v>4261</v>
      </c>
      <c r="B371" s="206" t="s">
        <v>1993</v>
      </c>
      <c r="C371" s="206" t="s">
        <v>4251</v>
      </c>
      <c r="D371" s="206" t="s">
        <v>285</v>
      </c>
      <c r="E371" s="206" t="s">
        <v>4260</v>
      </c>
      <c r="F371" s="200"/>
      <c r="G371" s="203" t="s">
        <v>1991</v>
      </c>
      <c r="H371" s="205">
        <v>174</v>
      </c>
      <c r="I371" s="205">
        <v>0.75</v>
      </c>
      <c r="J371" s="204">
        <v>15</v>
      </c>
      <c r="K371" s="204"/>
      <c r="L371" s="203" t="s">
        <v>4259</v>
      </c>
      <c r="M371" s="195" t="str">
        <f t="shared" si="5"/>
        <v/>
      </c>
      <c r="N371" s="194"/>
    </row>
    <row r="372" spans="1:14" x14ac:dyDescent="0.25">
      <c r="A372" s="201" t="s">
        <v>4258</v>
      </c>
      <c r="B372" s="206" t="s">
        <v>1993</v>
      </c>
      <c r="C372" s="206" t="s">
        <v>4251</v>
      </c>
      <c r="D372" s="206" t="s">
        <v>285</v>
      </c>
      <c r="E372" s="206" t="s">
        <v>2938</v>
      </c>
      <c r="F372" s="200" t="s">
        <v>3000</v>
      </c>
      <c r="G372" s="203" t="s">
        <v>1991</v>
      </c>
      <c r="H372" s="205">
        <v>183.95</v>
      </c>
      <c r="I372" s="205">
        <v>0.75</v>
      </c>
      <c r="J372" s="204">
        <v>2</v>
      </c>
      <c r="K372" s="204"/>
      <c r="L372" s="203" t="s">
        <v>4257</v>
      </c>
      <c r="M372" s="195" t="str">
        <f t="shared" si="5"/>
        <v/>
      </c>
      <c r="N372" s="194"/>
    </row>
    <row r="373" spans="1:14" x14ac:dyDescent="0.25">
      <c r="A373" s="201" t="s">
        <v>4256</v>
      </c>
      <c r="B373" s="206" t="s">
        <v>1993</v>
      </c>
      <c r="C373" s="206" t="s">
        <v>4251</v>
      </c>
      <c r="D373" s="206" t="s">
        <v>285</v>
      </c>
      <c r="E373" s="206" t="s">
        <v>4136</v>
      </c>
      <c r="F373" s="200"/>
      <c r="G373" s="203" t="s">
        <v>1991</v>
      </c>
      <c r="H373" s="205">
        <v>162.19999999999999</v>
      </c>
      <c r="I373" s="205">
        <v>0.75</v>
      </c>
      <c r="J373" s="204">
        <v>2</v>
      </c>
      <c r="K373" s="204"/>
      <c r="L373" s="203" t="s">
        <v>4255</v>
      </c>
      <c r="M373" s="195" t="str">
        <f t="shared" si="5"/>
        <v/>
      </c>
      <c r="N373" s="194"/>
    </row>
    <row r="374" spans="1:14" x14ac:dyDescent="0.25">
      <c r="A374" s="201" t="s">
        <v>4254</v>
      </c>
      <c r="B374" s="206" t="s">
        <v>1993</v>
      </c>
      <c r="C374" s="206" t="s">
        <v>4251</v>
      </c>
      <c r="D374" s="206" t="s">
        <v>285</v>
      </c>
      <c r="E374" s="206" t="s">
        <v>2931</v>
      </c>
      <c r="F374" s="200"/>
      <c r="G374" s="203" t="s">
        <v>1991</v>
      </c>
      <c r="H374" s="205">
        <v>70</v>
      </c>
      <c r="I374" s="205">
        <v>0.75</v>
      </c>
      <c r="J374" s="204">
        <v>159</v>
      </c>
      <c r="K374" s="204"/>
      <c r="L374" s="203" t="s">
        <v>4253</v>
      </c>
      <c r="M374" s="195" t="str">
        <f t="shared" si="5"/>
        <v/>
      </c>
      <c r="N374" s="194"/>
    </row>
    <row r="375" spans="1:14" x14ac:dyDescent="0.25">
      <c r="A375" s="201" t="s">
        <v>4252</v>
      </c>
      <c r="B375" s="206" t="s">
        <v>1993</v>
      </c>
      <c r="C375" s="206" t="s">
        <v>4251</v>
      </c>
      <c r="D375" s="206" t="s">
        <v>285</v>
      </c>
      <c r="E375" s="206" t="s">
        <v>2954</v>
      </c>
      <c r="F375" s="200"/>
      <c r="G375" s="203" t="s">
        <v>1991</v>
      </c>
      <c r="H375" s="205">
        <v>65.95</v>
      </c>
      <c r="I375" s="205">
        <v>0.75</v>
      </c>
      <c r="J375" s="204">
        <v>40</v>
      </c>
      <c r="K375" s="204"/>
      <c r="L375" s="203" t="s">
        <v>4250</v>
      </c>
      <c r="M375" s="195" t="str">
        <f t="shared" si="5"/>
        <v/>
      </c>
      <c r="N375" s="194"/>
    </row>
    <row r="376" spans="1:14" x14ac:dyDescent="0.25">
      <c r="A376" s="201" t="s">
        <v>4249</v>
      </c>
      <c r="B376" s="206" t="s">
        <v>4239</v>
      </c>
      <c r="C376" s="206" t="s">
        <v>4238</v>
      </c>
      <c r="D376" s="206" t="s">
        <v>285</v>
      </c>
      <c r="E376" s="206" t="s">
        <v>3115</v>
      </c>
      <c r="F376" s="200"/>
      <c r="G376" s="203" t="s">
        <v>53</v>
      </c>
      <c r="H376" s="205">
        <v>168.1</v>
      </c>
      <c r="I376" s="205">
        <v>0.75</v>
      </c>
      <c r="J376" s="204">
        <v>183</v>
      </c>
      <c r="K376" s="204"/>
      <c r="L376" s="203" t="s">
        <v>4248</v>
      </c>
      <c r="M376" s="195" t="str">
        <f t="shared" si="5"/>
        <v/>
      </c>
      <c r="N376" s="194"/>
    </row>
    <row r="377" spans="1:14" x14ac:dyDescent="0.25">
      <c r="A377" s="201" t="s">
        <v>4247</v>
      </c>
      <c r="B377" s="206" t="s">
        <v>4239</v>
      </c>
      <c r="C377" s="206" t="s">
        <v>4238</v>
      </c>
      <c r="D377" s="206" t="s">
        <v>285</v>
      </c>
      <c r="E377" s="206" t="s">
        <v>4136</v>
      </c>
      <c r="F377" s="200"/>
      <c r="G377" s="203" t="s">
        <v>53</v>
      </c>
      <c r="H377" s="205">
        <v>157.1</v>
      </c>
      <c r="I377" s="205">
        <v>0.75</v>
      </c>
      <c r="J377" s="204">
        <v>29</v>
      </c>
      <c r="K377" s="204"/>
      <c r="L377" s="203" t="s">
        <v>4246</v>
      </c>
      <c r="M377" s="195" t="str">
        <f t="shared" si="5"/>
        <v/>
      </c>
      <c r="N377" s="194"/>
    </row>
    <row r="378" spans="1:14" x14ac:dyDescent="0.25">
      <c r="A378" s="201" t="s">
        <v>4245</v>
      </c>
      <c r="B378" s="206" t="s">
        <v>4239</v>
      </c>
      <c r="C378" s="206" t="s">
        <v>4238</v>
      </c>
      <c r="D378" s="206" t="s">
        <v>285</v>
      </c>
      <c r="E378" s="206" t="s">
        <v>4244</v>
      </c>
      <c r="F378" s="200"/>
      <c r="G378" s="203" t="s">
        <v>53</v>
      </c>
      <c r="H378" s="205">
        <v>149.65</v>
      </c>
      <c r="I378" s="205">
        <v>0.75</v>
      </c>
      <c r="J378" s="204">
        <v>6</v>
      </c>
      <c r="K378" s="204"/>
      <c r="L378" s="203" t="s">
        <v>4243</v>
      </c>
      <c r="M378" s="195" t="str">
        <f t="shared" si="5"/>
        <v/>
      </c>
      <c r="N378" s="194"/>
    </row>
    <row r="379" spans="1:14" x14ac:dyDescent="0.25">
      <c r="A379" s="201" t="s">
        <v>4242</v>
      </c>
      <c r="B379" s="206" t="s">
        <v>4239</v>
      </c>
      <c r="C379" s="206" t="s">
        <v>4238</v>
      </c>
      <c r="D379" s="206" t="s">
        <v>285</v>
      </c>
      <c r="E379" s="206" t="s">
        <v>2931</v>
      </c>
      <c r="F379" s="200"/>
      <c r="G379" s="203" t="s">
        <v>53</v>
      </c>
      <c r="H379" s="205">
        <v>75.349999999999994</v>
      </c>
      <c r="I379" s="205">
        <v>0.75</v>
      </c>
      <c r="J379" s="204">
        <v>6</v>
      </c>
      <c r="K379" s="204"/>
      <c r="L379" s="203" t="s">
        <v>4241</v>
      </c>
      <c r="M379" s="195" t="str">
        <f t="shared" si="5"/>
        <v/>
      </c>
      <c r="N379" s="194"/>
    </row>
    <row r="380" spans="1:14" x14ac:dyDescent="0.25">
      <c r="A380" s="201" t="s">
        <v>4240</v>
      </c>
      <c r="B380" s="206" t="s">
        <v>4239</v>
      </c>
      <c r="C380" s="206" t="s">
        <v>4238</v>
      </c>
      <c r="D380" s="206" t="s">
        <v>285</v>
      </c>
      <c r="E380" s="206" t="s">
        <v>2954</v>
      </c>
      <c r="F380" s="200"/>
      <c r="G380" s="203" t="s">
        <v>53</v>
      </c>
      <c r="H380" s="205">
        <v>65.95</v>
      </c>
      <c r="I380" s="205">
        <v>0.75</v>
      </c>
      <c r="J380" s="204">
        <v>88</v>
      </c>
      <c r="K380" s="204"/>
      <c r="L380" s="203" t="s">
        <v>4237</v>
      </c>
      <c r="M380" s="195" t="str">
        <f t="shared" si="5"/>
        <v/>
      </c>
      <c r="N380" s="194"/>
    </row>
    <row r="381" spans="1:14" x14ac:dyDescent="0.25">
      <c r="A381" s="201" t="s">
        <v>4236</v>
      </c>
      <c r="B381" s="206" t="s">
        <v>4233</v>
      </c>
      <c r="C381" s="206" t="s">
        <v>4232</v>
      </c>
      <c r="D381" s="206" t="s">
        <v>285</v>
      </c>
      <c r="E381" s="206" t="s">
        <v>2931</v>
      </c>
      <c r="F381" s="200"/>
      <c r="G381" s="203" t="s">
        <v>1991</v>
      </c>
      <c r="H381" s="205">
        <v>69.599999999999994</v>
      </c>
      <c r="I381" s="205">
        <v>0.5</v>
      </c>
      <c r="J381" s="204">
        <v>6</v>
      </c>
      <c r="K381" s="204"/>
      <c r="L381" s="203" t="s">
        <v>4235</v>
      </c>
      <c r="M381" s="195" t="str">
        <f t="shared" si="5"/>
        <v/>
      </c>
      <c r="N381" s="194"/>
    </row>
    <row r="382" spans="1:14" x14ac:dyDescent="0.25">
      <c r="A382" s="201" t="s">
        <v>4234</v>
      </c>
      <c r="B382" s="206" t="s">
        <v>4233</v>
      </c>
      <c r="C382" s="206" t="s">
        <v>4232</v>
      </c>
      <c r="D382" s="206" t="s">
        <v>285</v>
      </c>
      <c r="E382" s="206" t="s">
        <v>2954</v>
      </c>
      <c r="F382" s="200"/>
      <c r="G382" s="203" t="s">
        <v>1991</v>
      </c>
      <c r="H382" s="205">
        <v>64.25</v>
      </c>
      <c r="I382" s="205">
        <v>0.5</v>
      </c>
      <c r="J382" s="204">
        <v>12</v>
      </c>
      <c r="K382" s="204"/>
      <c r="L382" s="203" t="s">
        <v>4231</v>
      </c>
      <c r="M382" s="195" t="str">
        <f t="shared" si="5"/>
        <v/>
      </c>
      <c r="N382" s="194"/>
    </row>
    <row r="383" spans="1:14" x14ac:dyDescent="0.25">
      <c r="A383" s="201" t="s">
        <v>4230</v>
      </c>
      <c r="B383" s="206" t="s">
        <v>1970</v>
      </c>
      <c r="C383" s="206" t="s">
        <v>4227</v>
      </c>
      <c r="D383" s="206" t="s">
        <v>285</v>
      </c>
      <c r="E383" s="206" t="s">
        <v>2944</v>
      </c>
      <c r="F383" s="200"/>
      <c r="G383" s="203" t="s">
        <v>373</v>
      </c>
      <c r="H383" s="205">
        <v>85.3</v>
      </c>
      <c r="I383" s="205"/>
      <c r="J383" s="204">
        <v>80</v>
      </c>
      <c r="K383" s="204"/>
      <c r="L383" s="203" t="s">
        <v>4229</v>
      </c>
      <c r="M383" s="195" t="str">
        <f t="shared" si="5"/>
        <v/>
      </c>
      <c r="N383" s="194"/>
    </row>
    <row r="384" spans="1:14" x14ac:dyDescent="0.25">
      <c r="A384" s="201" t="s">
        <v>4228</v>
      </c>
      <c r="B384" s="206" t="s">
        <v>1970</v>
      </c>
      <c r="C384" s="206" t="s">
        <v>4227</v>
      </c>
      <c r="D384" s="206" t="s">
        <v>634</v>
      </c>
      <c r="E384" s="206" t="s">
        <v>2954</v>
      </c>
      <c r="F384" s="200"/>
      <c r="G384" s="203" t="s">
        <v>373</v>
      </c>
      <c r="H384" s="205">
        <v>47.1</v>
      </c>
      <c r="I384" s="205"/>
      <c r="J384" s="204">
        <v>95</v>
      </c>
      <c r="K384" s="204"/>
      <c r="L384" s="203" t="s">
        <v>4226</v>
      </c>
      <c r="M384" s="195" t="str">
        <f t="shared" si="5"/>
        <v/>
      </c>
      <c r="N384" s="194"/>
    </row>
    <row r="385" spans="1:14" ht="15.75" x14ac:dyDescent="0.25">
      <c r="A385" s="201" t="s">
        <v>4225</v>
      </c>
      <c r="B385" s="206" t="s">
        <v>4219</v>
      </c>
      <c r="C385" s="206" t="s">
        <v>4218</v>
      </c>
      <c r="D385" s="206" t="s">
        <v>634</v>
      </c>
      <c r="E385" s="206" t="s">
        <v>3412</v>
      </c>
      <c r="F385" s="202"/>
      <c r="G385" s="203" t="s">
        <v>373</v>
      </c>
      <c r="H385" s="205">
        <v>107.1</v>
      </c>
      <c r="I385" s="205"/>
      <c r="J385" s="204">
        <v>5</v>
      </c>
      <c r="K385" s="204"/>
      <c r="L385" s="203" t="s">
        <v>4224</v>
      </c>
      <c r="M385" s="195" t="str">
        <f t="shared" si="5"/>
        <v/>
      </c>
      <c r="N385" s="194"/>
    </row>
    <row r="386" spans="1:14" ht="15.75" x14ac:dyDescent="0.25">
      <c r="A386" s="201" t="s">
        <v>4223</v>
      </c>
      <c r="B386" s="206" t="s">
        <v>4219</v>
      </c>
      <c r="C386" s="206" t="s">
        <v>4218</v>
      </c>
      <c r="D386" s="206" t="s">
        <v>634</v>
      </c>
      <c r="E386" s="206" t="s">
        <v>4222</v>
      </c>
      <c r="F386" s="202"/>
      <c r="G386" s="203" t="s">
        <v>373</v>
      </c>
      <c r="H386" s="205">
        <v>89.65</v>
      </c>
      <c r="I386" s="205"/>
      <c r="J386" s="204">
        <v>19</v>
      </c>
      <c r="K386" s="204"/>
      <c r="L386" s="203" t="s">
        <v>4221</v>
      </c>
      <c r="M386" s="195" t="str">
        <f t="shared" si="5"/>
        <v/>
      </c>
      <c r="N386" s="194"/>
    </row>
    <row r="387" spans="1:14" x14ac:dyDescent="0.25">
      <c r="A387" s="201" t="s">
        <v>4220</v>
      </c>
      <c r="B387" s="206" t="s">
        <v>4219</v>
      </c>
      <c r="C387" s="206" t="s">
        <v>4218</v>
      </c>
      <c r="D387" s="206" t="s">
        <v>634</v>
      </c>
      <c r="E387" s="206" t="s">
        <v>3084</v>
      </c>
      <c r="F387" s="200"/>
      <c r="G387" s="203" t="s">
        <v>373</v>
      </c>
      <c r="H387" s="205">
        <v>74.25</v>
      </c>
      <c r="I387" s="205"/>
      <c r="J387" s="204">
        <v>3</v>
      </c>
      <c r="K387" s="204"/>
      <c r="L387" s="203" t="s">
        <v>4217</v>
      </c>
      <c r="M387" s="195" t="str">
        <f t="shared" si="5"/>
        <v/>
      </c>
      <c r="N387" s="194"/>
    </row>
    <row r="388" spans="1:14" x14ac:dyDescent="0.25">
      <c r="A388" s="201" t="s">
        <v>4216</v>
      </c>
      <c r="B388" s="206" t="s">
        <v>1960</v>
      </c>
      <c r="C388" s="206" t="s">
        <v>4211</v>
      </c>
      <c r="D388" s="206" t="s">
        <v>285</v>
      </c>
      <c r="E388" s="206" t="s">
        <v>2944</v>
      </c>
      <c r="F388" s="200"/>
      <c r="G388" s="203" t="s">
        <v>373</v>
      </c>
      <c r="H388" s="205">
        <v>85.3</v>
      </c>
      <c r="I388" s="205"/>
      <c r="J388" s="204">
        <v>78</v>
      </c>
      <c r="K388" s="204"/>
      <c r="L388" s="203" t="s">
        <v>4215</v>
      </c>
      <c r="M388" s="195" t="str">
        <f t="shared" si="5"/>
        <v/>
      </c>
      <c r="N388" s="194"/>
    </row>
    <row r="389" spans="1:14" x14ac:dyDescent="0.25">
      <c r="A389" s="201" t="s">
        <v>4214</v>
      </c>
      <c r="B389" s="206" t="s">
        <v>1960</v>
      </c>
      <c r="C389" s="206" t="s">
        <v>4211</v>
      </c>
      <c r="D389" s="206" t="s">
        <v>285</v>
      </c>
      <c r="E389" s="206" t="s">
        <v>2931</v>
      </c>
      <c r="F389" s="200"/>
      <c r="G389" s="203" t="s">
        <v>373</v>
      </c>
      <c r="H389" s="205">
        <v>54.35</v>
      </c>
      <c r="I389" s="205"/>
      <c r="J389" s="204">
        <v>31</v>
      </c>
      <c r="K389" s="204"/>
      <c r="L389" s="203" t="s">
        <v>4213</v>
      </c>
      <c r="M389" s="195" t="str">
        <f t="shared" si="5"/>
        <v/>
      </c>
      <c r="N389" s="194"/>
    </row>
    <row r="390" spans="1:14" x14ac:dyDescent="0.25">
      <c r="A390" s="201" t="s">
        <v>4212</v>
      </c>
      <c r="B390" s="206" t="s">
        <v>1960</v>
      </c>
      <c r="C390" s="206" t="s">
        <v>4211</v>
      </c>
      <c r="D390" s="206" t="s">
        <v>285</v>
      </c>
      <c r="E390" s="206" t="s">
        <v>2954</v>
      </c>
      <c r="F390" s="200"/>
      <c r="G390" s="203" t="s">
        <v>373</v>
      </c>
      <c r="H390" s="205">
        <v>38.35</v>
      </c>
      <c r="I390" s="205"/>
      <c r="J390" s="204">
        <v>268</v>
      </c>
      <c r="K390" s="204"/>
      <c r="L390" s="203" t="s">
        <v>4210</v>
      </c>
      <c r="M390" s="195" t="str">
        <f t="shared" si="5"/>
        <v/>
      </c>
      <c r="N390" s="194"/>
    </row>
    <row r="391" spans="1:14" x14ac:dyDescent="0.25">
      <c r="A391" s="201" t="s">
        <v>4209</v>
      </c>
      <c r="B391" s="206" t="s">
        <v>1950</v>
      </c>
      <c r="C391" s="206" t="s">
        <v>4206</v>
      </c>
      <c r="D391" s="206" t="s">
        <v>285</v>
      </c>
      <c r="E391" s="206" t="s">
        <v>2935</v>
      </c>
      <c r="F391" s="200"/>
      <c r="G391" s="203" t="s">
        <v>373</v>
      </c>
      <c r="H391" s="205">
        <v>102.6</v>
      </c>
      <c r="I391" s="205"/>
      <c r="J391" s="204">
        <v>273</v>
      </c>
      <c r="K391" s="204"/>
      <c r="L391" s="203" t="s">
        <v>4208</v>
      </c>
      <c r="M391" s="195" t="str">
        <f t="shared" si="5"/>
        <v/>
      </c>
      <c r="N391" s="194"/>
    </row>
    <row r="392" spans="1:14" x14ac:dyDescent="0.25">
      <c r="A392" s="201" t="s">
        <v>4207</v>
      </c>
      <c r="B392" s="206" t="s">
        <v>1950</v>
      </c>
      <c r="C392" s="206" t="s">
        <v>4206</v>
      </c>
      <c r="D392" s="206" t="s">
        <v>285</v>
      </c>
      <c r="E392" s="206" t="s">
        <v>2944</v>
      </c>
      <c r="F392" s="200"/>
      <c r="G392" s="203" t="s">
        <v>373</v>
      </c>
      <c r="H392" s="205">
        <v>85.3</v>
      </c>
      <c r="I392" s="205"/>
      <c r="J392" s="204">
        <v>18</v>
      </c>
      <c r="K392" s="204"/>
      <c r="L392" s="203" t="s">
        <v>4205</v>
      </c>
      <c r="M392" s="195" t="str">
        <f t="shared" si="5"/>
        <v/>
      </c>
      <c r="N392" s="194"/>
    </row>
    <row r="393" spans="1:14" x14ac:dyDescent="0.25">
      <c r="A393" s="201" t="s">
        <v>4204</v>
      </c>
      <c r="B393" s="206" t="s">
        <v>4201</v>
      </c>
      <c r="C393" s="206" t="s">
        <v>4200</v>
      </c>
      <c r="D393" s="206" t="s">
        <v>285</v>
      </c>
      <c r="E393" s="206" t="s">
        <v>2931</v>
      </c>
      <c r="F393" s="200"/>
      <c r="G393" s="203" t="s">
        <v>373</v>
      </c>
      <c r="H393" s="205">
        <v>54.35</v>
      </c>
      <c r="I393" s="205"/>
      <c r="J393" s="204">
        <v>191</v>
      </c>
      <c r="K393" s="204"/>
      <c r="L393" s="203" t="s">
        <v>4203</v>
      </c>
      <c r="M393" s="195" t="str">
        <f t="shared" ref="M393:M456" si="6">IF(N393="","",H393-($M$7*H393))</f>
        <v/>
      </c>
      <c r="N393" s="194"/>
    </row>
    <row r="394" spans="1:14" x14ac:dyDescent="0.25">
      <c r="A394" s="201" t="s">
        <v>4202</v>
      </c>
      <c r="B394" s="206" t="s">
        <v>4201</v>
      </c>
      <c r="C394" s="206" t="s">
        <v>4200</v>
      </c>
      <c r="D394" s="206" t="s">
        <v>285</v>
      </c>
      <c r="E394" s="206" t="s">
        <v>2954</v>
      </c>
      <c r="F394" s="200"/>
      <c r="G394" s="203" t="s">
        <v>373</v>
      </c>
      <c r="H394" s="205">
        <v>38.35</v>
      </c>
      <c r="I394" s="205"/>
      <c r="J394" s="204">
        <v>126</v>
      </c>
      <c r="K394" s="204"/>
      <c r="L394" s="203" t="s">
        <v>4199</v>
      </c>
      <c r="M394" s="195" t="str">
        <f t="shared" si="6"/>
        <v/>
      </c>
      <c r="N394" s="194"/>
    </row>
    <row r="395" spans="1:14" x14ac:dyDescent="0.25">
      <c r="A395" s="201" t="s">
        <v>4198</v>
      </c>
      <c r="B395" s="206" t="s">
        <v>1924</v>
      </c>
      <c r="C395" s="206" t="s">
        <v>4195</v>
      </c>
      <c r="D395" s="206" t="s">
        <v>285</v>
      </c>
      <c r="E395" s="206" t="s">
        <v>2944</v>
      </c>
      <c r="F395" s="200"/>
      <c r="G395" s="203" t="s">
        <v>373</v>
      </c>
      <c r="H395" s="205">
        <v>86</v>
      </c>
      <c r="I395" s="205"/>
      <c r="J395" s="204">
        <v>6</v>
      </c>
      <c r="K395" s="204"/>
      <c r="L395" s="203" t="s">
        <v>4197</v>
      </c>
      <c r="M395" s="195" t="str">
        <f t="shared" si="6"/>
        <v/>
      </c>
      <c r="N395" s="194"/>
    </row>
    <row r="396" spans="1:14" x14ac:dyDescent="0.25">
      <c r="A396" s="201" t="s">
        <v>4196</v>
      </c>
      <c r="B396" s="206" t="s">
        <v>1924</v>
      </c>
      <c r="C396" s="206" t="s">
        <v>4195</v>
      </c>
      <c r="D396" s="206" t="s">
        <v>285</v>
      </c>
      <c r="E396" s="206" t="s">
        <v>2954</v>
      </c>
      <c r="F396" s="200"/>
      <c r="G396" s="203" t="s">
        <v>373</v>
      </c>
      <c r="H396" s="205">
        <v>38.35</v>
      </c>
      <c r="I396" s="205"/>
      <c r="J396" s="204">
        <v>48</v>
      </c>
      <c r="K396" s="204"/>
      <c r="L396" s="203" t="s">
        <v>4194</v>
      </c>
      <c r="M396" s="195" t="str">
        <f t="shared" si="6"/>
        <v/>
      </c>
      <c r="N396" s="194"/>
    </row>
    <row r="397" spans="1:14" x14ac:dyDescent="0.25">
      <c r="A397" s="201" t="s">
        <v>4193</v>
      </c>
      <c r="B397" s="206" t="s">
        <v>1940</v>
      </c>
      <c r="C397" s="206" t="s">
        <v>4192</v>
      </c>
      <c r="D397" s="206" t="s">
        <v>285</v>
      </c>
      <c r="E397" s="206" t="s">
        <v>2935</v>
      </c>
      <c r="F397" s="200"/>
      <c r="G397" s="203" t="s">
        <v>495</v>
      </c>
      <c r="H397" s="205">
        <v>99.6</v>
      </c>
      <c r="I397" s="205">
        <v>0.1</v>
      </c>
      <c r="J397" s="204">
        <v>96</v>
      </c>
      <c r="K397" s="204"/>
      <c r="L397" s="203" t="s">
        <v>4191</v>
      </c>
      <c r="M397" s="195" t="str">
        <f t="shared" si="6"/>
        <v/>
      </c>
      <c r="N397" s="194"/>
    </row>
    <row r="398" spans="1:14" x14ac:dyDescent="0.25">
      <c r="A398" s="201" t="s">
        <v>4190</v>
      </c>
      <c r="B398" s="206" t="s">
        <v>1935</v>
      </c>
      <c r="C398" s="206" t="s">
        <v>4187</v>
      </c>
      <c r="D398" s="206" t="s">
        <v>285</v>
      </c>
      <c r="E398" s="206" t="s">
        <v>2935</v>
      </c>
      <c r="F398" s="200"/>
      <c r="G398" s="203" t="s">
        <v>495</v>
      </c>
      <c r="H398" s="205">
        <v>102.6</v>
      </c>
      <c r="I398" s="205"/>
      <c r="J398" s="204">
        <v>75</v>
      </c>
      <c r="K398" s="204"/>
      <c r="L398" s="203" t="s">
        <v>4189</v>
      </c>
      <c r="M398" s="195" t="str">
        <f t="shared" si="6"/>
        <v/>
      </c>
      <c r="N398" s="194"/>
    </row>
    <row r="399" spans="1:14" x14ac:dyDescent="0.25">
      <c r="A399" s="201" t="s">
        <v>4188</v>
      </c>
      <c r="B399" s="206" t="s">
        <v>1935</v>
      </c>
      <c r="C399" s="206" t="s">
        <v>4187</v>
      </c>
      <c r="D399" s="206" t="s">
        <v>285</v>
      </c>
      <c r="E399" s="206" t="s">
        <v>2944</v>
      </c>
      <c r="F399" s="200"/>
      <c r="G399" s="203" t="s">
        <v>495</v>
      </c>
      <c r="H399" s="205">
        <v>85.3</v>
      </c>
      <c r="I399" s="205"/>
      <c r="J399" s="204">
        <v>202</v>
      </c>
      <c r="K399" s="204"/>
      <c r="L399" s="203" t="s">
        <v>4186</v>
      </c>
      <c r="M399" s="195" t="str">
        <f t="shared" si="6"/>
        <v/>
      </c>
      <c r="N399" s="194"/>
    </row>
    <row r="400" spans="1:14" x14ac:dyDescent="0.25">
      <c r="A400" s="201" t="s">
        <v>4185</v>
      </c>
      <c r="B400" s="206" t="s">
        <v>4184</v>
      </c>
      <c r="C400" s="206" t="s">
        <v>3732</v>
      </c>
      <c r="D400" s="206" t="s">
        <v>285</v>
      </c>
      <c r="E400" s="206" t="s">
        <v>4136</v>
      </c>
      <c r="F400" s="200"/>
      <c r="G400" s="203" t="s">
        <v>286</v>
      </c>
      <c r="H400" s="205">
        <v>118.45</v>
      </c>
      <c r="I400" s="205"/>
      <c r="J400" s="204">
        <v>6</v>
      </c>
      <c r="K400" s="204"/>
      <c r="L400" s="203" t="s">
        <v>4183</v>
      </c>
      <c r="M400" s="195" t="str">
        <f t="shared" si="6"/>
        <v/>
      </c>
      <c r="N400" s="194"/>
    </row>
    <row r="401" spans="1:14" x14ac:dyDescent="0.25">
      <c r="A401" s="201" t="s">
        <v>4182</v>
      </c>
      <c r="B401" s="206" t="s">
        <v>4179</v>
      </c>
      <c r="C401" s="206" t="s">
        <v>4178</v>
      </c>
      <c r="D401" s="206" t="s">
        <v>285</v>
      </c>
      <c r="E401" s="206" t="s">
        <v>2941</v>
      </c>
      <c r="F401" s="200"/>
      <c r="G401" s="203" t="s">
        <v>286</v>
      </c>
      <c r="H401" s="205">
        <v>230.25</v>
      </c>
      <c r="I401" s="205"/>
      <c r="J401" s="204">
        <v>1</v>
      </c>
      <c r="K401" s="204"/>
      <c r="L401" s="203" t="s">
        <v>4181</v>
      </c>
      <c r="M401" s="195" t="str">
        <f t="shared" si="6"/>
        <v/>
      </c>
      <c r="N401" s="194"/>
    </row>
    <row r="402" spans="1:14" x14ac:dyDescent="0.25">
      <c r="A402" s="201" t="s">
        <v>4180</v>
      </c>
      <c r="B402" s="206" t="s">
        <v>4179</v>
      </c>
      <c r="C402" s="206" t="s">
        <v>4178</v>
      </c>
      <c r="D402" s="206" t="s">
        <v>285</v>
      </c>
      <c r="E402" s="206" t="s">
        <v>2931</v>
      </c>
      <c r="F402" s="200"/>
      <c r="G402" s="203" t="s">
        <v>286</v>
      </c>
      <c r="H402" s="205">
        <v>71.150000000000006</v>
      </c>
      <c r="I402" s="205"/>
      <c r="J402" s="204">
        <v>500</v>
      </c>
      <c r="K402" s="204"/>
      <c r="L402" s="203" t="s">
        <v>4177</v>
      </c>
      <c r="M402" s="195" t="str">
        <f t="shared" si="6"/>
        <v/>
      </c>
      <c r="N402" s="194"/>
    </row>
    <row r="403" spans="1:14" x14ac:dyDescent="0.25">
      <c r="A403" s="201" t="s">
        <v>4176</v>
      </c>
      <c r="B403" s="206" t="s">
        <v>4175</v>
      </c>
      <c r="C403" s="206" t="s">
        <v>4174</v>
      </c>
      <c r="D403" s="206" t="s">
        <v>285</v>
      </c>
      <c r="E403" s="206" t="s">
        <v>3715</v>
      </c>
      <c r="F403" s="200"/>
      <c r="G403" s="203" t="s">
        <v>286</v>
      </c>
      <c r="H403" s="205">
        <v>160.9</v>
      </c>
      <c r="I403" s="205"/>
      <c r="J403" s="204">
        <v>131</v>
      </c>
      <c r="K403" s="204"/>
      <c r="L403" s="203" t="s">
        <v>4173</v>
      </c>
      <c r="M403" s="195" t="str">
        <f t="shared" si="6"/>
        <v/>
      </c>
      <c r="N403" s="194"/>
    </row>
    <row r="404" spans="1:14" x14ac:dyDescent="0.25">
      <c r="A404" s="201" t="s">
        <v>4172</v>
      </c>
      <c r="B404" s="206" t="s">
        <v>4169</v>
      </c>
      <c r="C404" s="206" t="s">
        <v>4168</v>
      </c>
      <c r="D404" s="206" t="s">
        <v>285</v>
      </c>
      <c r="E404" s="206" t="s">
        <v>2935</v>
      </c>
      <c r="F404" s="200"/>
      <c r="G404" s="203" t="s">
        <v>286</v>
      </c>
      <c r="H404" s="205">
        <v>139</v>
      </c>
      <c r="I404" s="205"/>
      <c r="J404" s="204">
        <v>60</v>
      </c>
      <c r="K404" s="204"/>
      <c r="L404" s="203" t="s">
        <v>4171</v>
      </c>
      <c r="M404" s="195" t="str">
        <f t="shared" si="6"/>
        <v/>
      </c>
      <c r="N404" s="194"/>
    </row>
    <row r="405" spans="1:14" x14ac:dyDescent="0.25">
      <c r="A405" s="201" t="s">
        <v>4170</v>
      </c>
      <c r="B405" s="206" t="s">
        <v>4169</v>
      </c>
      <c r="C405" s="206" t="s">
        <v>4168</v>
      </c>
      <c r="D405" s="206" t="s">
        <v>285</v>
      </c>
      <c r="E405" s="206" t="s">
        <v>2931</v>
      </c>
      <c r="F405" s="200"/>
      <c r="G405" s="203" t="s">
        <v>286</v>
      </c>
      <c r="H405" s="205">
        <v>69.05</v>
      </c>
      <c r="I405" s="205"/>
      <c r="J405" s="204">
        <v>38</v>
      </c>
      <c r="K405" s="204"/>
      <c r="L405" s="203" t="s">
        <v>4167</v>
      </c>
      <c r="M405" s="195" t="str">
        <f t="shared" si="6"/>
        <v/>
      </c>
      <c r="N405" s="194"/>
    </row>
    <row r="406" spans="1:14" x14ac:dyDescent="0.25">
      <c r="A406" s="201" t="s">
        <v>4166</v>
      </c>
      <c r="B406" s="206" t="s">
        <v>153</v>
      </c>
      <c r="C406" s="206" t="s">
        <v>4161</v>
      </c>
      <c r="D406" s="206" t="s">
        <v>285</v>
      </c>
      <c r="E406" s="206" t="s">
        <v>2982</v>
      </c>
      <c r="F406" s="200"/>
      <c r="G406" s="203" t="s">
        <v>286</v>
      </c>
      <c r="H406" s="205">
        <v>177.65</v>
      </c>
      <c r="I406" s="205"/>
      <c r="J406" s="204">
        <v>35</v>
      </c>
      <c r="K406" s="204"/>
      <c r="L406" s="203" t="s">
        <v>4165</v>
      </c>
      <c r="M406" s="195" t="str">
        <f t="shared" si="6"/>
        <v/>
      </c>
      <c r="N406" s="194"/>
    </row>
    <row r="407" spans="1:14" x14ac:dyDescent="0.25">
      <c r="A407" s="201" t="s">
        <v>4164</v>
      </c>
      <c r="B407" s="206" t="s">
        <v>153</v>
      </c>
      <c r="C407" s="206" t="s">
        <v>4161</v>
      </c>
      <c r="D407" s="206" t="s">
        <v>285</v>
      </c>
      <c r="E407" s="206" t="s">
        <v>3715</v>
      </c>
      <c r="F407" s="200"/>
      <c r="G407" s="203" t="s">
        <v>286</v>
      </c>
      <c r="H407" s="205">
        <v>168.8</v>
      </c>
      <c r="I407" s="205"/>
      <c r="J407" s="204">
        <v>263</v>
      </c>
      <c r="K407" s="204"/>
      <c r="L407" s="203" t="s">
        <v>4163</v>
      </c>
      <c r="M407" s="195" t="str">
        <f t="shared" si="6"/>
        <v/>
      </c>
      <c r="N407" s="194"/>
    </row>
    <row r="408" spans="1:14" x14ac:dyDescent="0.25">
      <c r="A408" s="201" t="s">
        <v>4162</v>
      </c>
      <c r="B408" s="206" t="s">
        <v>153</v>
      </c>
      <c r="C408" s="206" t="s">
        <v>4161</v>
      </c>
      <c r="D408" s="206" t="s">
        <v>285</v>
      </c>
      <c r="E408" s="206" t="s">
        <v>4136</v>
      </c>
      <c r="F408" s="200"/>
      <c r="G408" s="203" t="s">
        <v>286</v>
      </c>
      <c r="H408" s="205">
        <v>153.85</v>
      </c>
      <c r="I408" s="205"/>
      <c r="J408" s="204">
        <v>25</v>
      </c>
      <c r="K408" s="204"/>
      <c r="L408" s="203" t="s">
        <v>4160</v>
      </c>
      <c r="M408" s="195" t="str">
        <f t="shared" si="6"/>
        <v/>
      </c>
      <c r="N408" s="194"/>
    </row>
    <row r="409" spans="1:14" ht="15.75" x14ac:dyDescent="0.25">
      <c r="A409" s="201" t="s">
        <v>4159</v>
      </c>
      <c r="B409" s="206" t="s">
        <v>1908</v>
      </c>
      <c r="C409" s="206" t="s">
        <v>4156</v>
      </c>
      <c r="D409" s="206" t="s">
        <v>285</v>
      </c>
      <c r="E409" s="206" t="s">
        <v>3115</v>
      </c>
      <c r="F409" s="202"/>
      <c r="G409" s="203" t="s">
        <v>495</v>
      </c>
      <c r="H409" s="205">
        <v>174</v>
      </c>
      <c r="I409" s="205"/>
      <c r="J409" s="204">
        <v>6</v>
      </c>
      <c r="K409" s="204"/>
      <c r="L409" s="203" t="s">
        <v>4158</v>
      </c>
      <c r="M409" s="195" t="str">
        <f t="shared" si="6"/>
        <v/>
      </c>
      <c r="N409" s="194"/>
    </row>
    <row r="410" spans="1:14" x14ac:dyDescent="0.25">
      <c r="A410" s="201" t="s">
        <v>4157</v>
      </c>
      <c r="B410" s="206" t="s">
        <v>1908</v>
      </c>
      <c r="C410" s="206" t="s">
        <v>4156</v>
      </c>
      <c r="D410" s="206" t="s">
        <v>285</v>
      </c>
      <c r="E410" s="206" t="s">
        <v>2931</v>
      </c>
      <c r="F410" s="200"/>
      <c r="G410" s="203" t="s">
        <v>495</v>
      </c>
      <c r="H410" s="205">
        <v>87.25</v>
      </c>
      <c r="I410" s="205"/>
      <c r="J410" s="204">
        <v>13</v>
      </c>
      <c r="K410" s="204"/>
      <c r="L410" s="203" t="s">
        <v>4155</v>
      </c>
      <c r="M410" s="195" t="str">
        <f t="shared" si="6"/>
        <v/>
      </c>
      <c r="N410" s="194"/>
    </row>
    <row r="411" spans="1:14" x14ac:dyDescent="0.25">
      <c r="A411" s="201" t="s">
        <v>4154</v>
      </c>
      <c r="B411" s="206" t="s">
        <v>4151</v>
      </c>
      <c r="C411" s="206" t="s">
        <v>4150</v>
      </c>
      <c r="D411" s="206" t="s">
        <v>285</v>
      </c>
      <c r="E411" s="206" t="s">
        <v>2954</v>
      </c>
      <c r="F411" s="200"/>
      <c r="G411" s="203" t="s">
        <v>373</v>
      </c>
      <c r="H411" s="205">
        <v>77.849999999999994</v>
      </c>
      <c r="I411" s="205"/>
      <c r="J411" s="204">
        <v>11</v>
      </c>
      <c r="K411" s="204"/>
      <c r="L411" s="203" t="s">
        <v>4153</v>
      </c>
      <c r="M411" s="195" t="str">
        <f t="shared" si="6"/>
        <v/>
      </c>
      <c r="N411" s="194"/>
    </row>
    <row r="412" spans="1:14" x14ac:dyDescent="0.25">
      <c r="A412" s="201" t="s">
        <v>4152</v>
      </c>
      <c r="B412" s="206" t="s">
        <v>4151</v>
      </c>
      <c r="C412" s="206" t="s">
        <v>4150</v>
      </c>
      <c r="D412" s="206" t="s">
        <v>285</v>
      </c>
      <c r="E412" s="206" t="s">
        <v>3070</v>
      </c>
      <c r="F412" s="200"/>
      <c r="G412" s="203" t="s">
        <v>373</v>
      </c>
      <c r="H412" s="205">
        <v>47.55</v>
      </c>
      <c r="I412" s="205"/>
      <c r="J412" s="204">
        <v>500</v>
      </c>
      <c r="K412" s="204"/>
      <c r="L412" s="203" t="s">
        <v>4149</v>
      </c>
      <c r="M412" s="195" t="str">
        <f t="shared" si="6"/>
        <v/>
      </c>
      <c r="N412" s="194"/>
    </row>
    <row r="413" spans="1:14" x14ac:dyDescent="0.25">
      <c r="A413" s="201" t="s">
        <v>4148</v>
      </c>
      <c r="B413" s="206" t="s">
        <v>4147</v>
      </c>
      <c r="C413" s="206" t="s">
        <v>4146</v>
      </c>
      <c r="D413" s="206" t="s">
        <v>285</v>
      </c>
      <c r="E413" s="206" t="s">
        <v>3070</v>
      </c>
      <c r="F413" s="200"/>
      <c r="G413" s="203" t="s">
        <v>373</v>
      </c>
      <c r="H413" s="205">
        <v>47.55</v>
      </c>
      <c r="I413" s="205">
        <v>2</v>
      </c>
      <c r="J413" s="204">
        <v>78</v>
      </c>
      <c r="K413" s="204"/>
      <c r="L413" s="203" t="s">
        <v>4145</v>
      </c>
      <c r="M413" s="195" t="str">
        <f t="shared" si="6"/>
        <v/>
      </c>
      <c r="N413" s="194"/>
    </row>
    <row r="414" spans="1:14" x14ac:dyDescent="0.25">
      <c r="A414" s="201" t="s">
        <v>4144</v>
      </c>
      <c r="B414" s="206" t="s">
        <v>1899</v>
      </c>
      <c r="C414" s="206" t="s">
        <v>4141</v>
      </c>
      <c r="D414" s="206" t="s">
        <v>285</v>
      </c>
      <c r="E414" s="206" t="s">
        <v>4136</v>
      </c>
      <c r="F414" s="200"/>
      <c r="G414" s="203" t="s">
        <v>373</v>
      </c>
      <c r="H414" s="205">
        <v>165</v>
      </c>
      <c r="I414" s="205">
        <v>0.6</v>
      </c>
      <c r="J414" s="204">
        <v>5</v>
      </c>
      <c r="K414" s="204"/>
      <c r="L414" s="203" t="s">
        <v>4143</v>
      </c>
      <c r="M414" s="195" t="str">
        <f t="shared" si="6"/>
        <v/>
      </c>
      <c r="N414" s="194"/>
    </row>
    <row r="415" spans="1:14" x14ac:dyDescent="0.25">
      <c r="A415" s="201" t="s">
        <v>4142</v>
      </c>
      <c r="B415" s="206" t="s">
        <v>1899</v>
      </c>
      <c r="C415" s="206" t="s">
        <v>4141</v>
      </c>
      <c r="D415" s="206" t="s">
        <v>285</v>
      </c>
      <c r="E415" s="206" t="s">
        <v>2931</v>
      </c>
      <c r="F415" s="200"/>
      <c r="G415" s="203" t="s">
        <v>373</v>
      </c>
      <c r="H415" s="205">
        <v>87.25</v>
      </c>
      <c r="I415" s="205">
        <v>0.6</v>
      </c>
      <c r="J415" s="204">
        <v>27</v>
      </c>
      <c r="K415" s="204"/>
      <c r="L415" s="203" t="s">
        <v>4140</v>
      </c>
      <c r="M415" s="195" t="str">
        <f t="shared" si="6"/>
        <v/>
      </c>
      <c r="N415" s="194"/>
    </row>
    <row r="416" spans="1:14" ht="15.75" x14ac:dyDescent="0.25">
      <c r="A416" s="201" t="s">
        <v>4139</v>
      </c>
      <c r="B416" s="206" t="s">
        <v>1896</v>
      </c>
      <c r="C416" s="206" t="s">
        <v>4129</v>
      </c>
      <c r="D416" s="206" t="s">
        <v>285</v>
      </c>
      <c r="E416" s="206" t="s">
        <v>3115</v>
      </c>
      <c r="F416" s="202"/>
      <c r="G416" s="203" t="s">
        <v>373</v>
      </c>
      <c r="H416" s="205">
        <v>162</v>
      </c>
      <c r="I416" s="205">
        <v>2</v>
      </c>
      <c r="J416" s="204">
        <v>3</v>
      </c>
      <c r="K416" s="204"/>
      <c r="L416" s="203" t="s">
        <v>4138</v>
      </c>
      <c r="M416" s="195" t="str">
        <f t="shared" si="6"/>
        <v/>
      </c>
      <c r="N416" s="194"/>
    </row>
    <row r="417" spans="1:14" ht="15.75" x14ac:dyDescent="0.25">
      <c r="A417" s="201" t="s">
        <v>4137</v>
      </c>
      <c r="B417" s="206" t="s">
        <v>1896</v>
      </c>
      <c r="C417" s="206" t="s">
        <v>4129</v>
      </c>
      <c r="D417" s="206" t="s">
        <v>285</v>
      </c>
      <c r="E417" s="206" t="s">
        <v>4136</v>
      </c>
      <c r="F417" s="202"/>
      <c r="G417" s="203" t="s">
        <v>373</v>
      </c>
      <c r="H417" s="205">
        <v>154</v>
      </c>
      <c r="I417" s="205">
        <v>2</v>
      </c>
      <c r="J417" s="204">
        <v>2</v>
      </c>
      <c r="K417" s="204"/>
      <c r="L417" s="203" t="s">
        <v>4135</v>
      </c>
      <c r="M417" s="195" t="str">
        <f t="shared" si="6"/>
        <v/>
      </c>
      <c r="N417" s="194"/>
    </row>
    <row r="418" spans="1:14" x14ac:dyDescent="0.25">
      <c r="A418" s="201" t="s">
        <v>4134</v>
      </c>
      <c r="B418" s="206" t="s">
        <v>1896</v>
      </c>
      <c r="C418" s="206" t="s">
        <v>4129</v>
      </c>
      <c r="D418" s="206" t="s">
        <v>285</v>
      </c>
      <c r="E418" s="206" t="s">
        <v>3156</v>
      </c>
      <c r="F418" s="200"/>
      <c r="G418" s="203" t="s">
        <v>373</v>
      </c>
      <c r="H418" s="205">
        <v>112.05</v>
      </c>
      <c r="I418" s="205">
        <v>2</v>
      </c>
      <c r="J418" s="204">
        <v>349</v>
      </c>
      <c r="K418" s="204"/>
      <c r="L418" s="203" t="s">
        <v>4133</v>
      </c>
      <c r="M418" s="195" t="str">
        <f t="shared" si="6"/>
        <v/>
      </c>
      <c r="N418" s="194"/>
    </row>
    <row r="419" spans="1:14" x14ac:dyDescent="0.25">
      <c r="A419" s="201" t="s">
        <v>4132</v>
      </c>
      <c r="B419" s="206" t="s">
        <v>1896</v>
      </c>
      <c r="C419" s="206" t="s">
        <v>4129</v>
      </c>
      <c r="D419" s="206" t="s">
        <v>285</v>
      </c>
      <c r="E419" s="206" t="s">
        <v>2954</v>
      </c>
      <c r="F419" s="200" t="s">
        <v>3000</v>
      </c>
      <c r="G419" s="203" t="s">
        <v>373</v>
      </c>
      <c r="H419" s="205">
        <v>74.2</v>
      </c>
      <c r="I419" s="205">
        <v>2</v>
      </c>
      <c r="J419" s="204">
        <v>500</v>
      </c>
      <c r="K419" s="204"/>
      <c r="L419" s="203" t="s">
        <v>4131</v>
      </c>
      <c r="M419" s="195" t="str">
        <f t="shared" si="6"/>
        <v/>
      </c>
      <c r="N419" s="194"/>
    </row>
    <row r="420" spans="1:14" x14ac:dyDescent="0.25">
      <c r="A420" s="201" t="s">
        <v>4130</v>
      </c>
      <c r="B420" s="206" t="s">
        <v>1896</v>
      </c>
      <c r="C420" s="206" t="s">
        <v>4129</v>
      </c>
      <c r="D420" s="206" t="s">
        <v>285</v>
      </c>
      <c r="E420" s="206" t="s">
        <v>3070</v>
      </c>
      <c r="F420" s="200"/>
      <c r="G420" s="203" t="s">
        <v>373</v>
      </c>
      <c r="H420" s="205">
        <v>47.55</v>
      </c>
      <c r="I420" s="205">
        <v>2</v>
      </c>
      <c r="J420" s="204">
        <v>500</v>
      </c>
      <c r="K420" s="204"/>
      <c r="L420" s="203" t="s">
        <v>4128</v>
      </c>
      <c r="M420" s="195" t="str">
        <f t="shared" si="6"/>
        <v/>
      </c>
      <c r="N420" s="194"/>
    </row>
    <row r="421" spans="1:14" x14ac:dyDescent="0.25">
      <c r="A421" s="201" t="s">
        <v>4127</v>
      </c>
      <c r="B421" s="206" t="s">
        <v>1887</v>
      </c>
      <c r="C421" s="206" t="s">
        <v>4126</v>
      </c>
      <c r="D421" s="206" t="s">
        <v>285</v>
      </c>
      <c r="E421" s="206" t="s">
        <v>2941</v>
      </c>
      <c r="F421" s="200"/>
      <c r="G421" s="203" t="s">
        <v>87</v>
      </c>
      <c r="H421" s="205">
        <v>166</v>
      </c>
      <c r="I421" s="205">
        <v>1</v>
      </c>
      <c r="J421" s="204">
        <v>3</v>
      </c>
      <c r="K421" s="204"/>
      <c r="L421" s="203" t="s">
        <v>4125</v>
      </c>
      <c r="M421" s="195" t="str">
        <f t="shared" si="6"/>
        <v/>
      </c>
      <c r="N421" s="194"/>
    </row>
    <row r="422" spans="1:14" x14ac:dyDescent="0.25">
      <c r="A422" s="201" t="s">
        <v>4124</v>
      </c>
      <c r="B422" s="206" t="s">
        <v>163</v>
      </c>
      <c r="C422" s="206" t="s">
        <v>4119</v>
      </c>
      <c r="D422" s="206" t="s">
        <v>285</v>
      </c>
      <c r="E422" s="206" t="s">
        <v>2938</v>
      </c>
      <c r="F422" s="200"/>
      <c r="G422" s="203" t="s">
        <v>373</v>
      </c>
      <c r="H422" s="205">
        <v>141.1</v>
      </c>
      <c r="I422" s="205">
        <v>1.75</v>
      </c>
      <c r="J422" s="204">
        <v>145</v>
      </c>
      <c r="K422" s="204"/>
      <c r="L422" s="203" t="s">
        <v>4123</v>
      </c>
      <c r="M422" s="195" t="str">
        <f t="shared" si="6"/>
        <v/>
      </c>
      <c r="N422" s="194"/>
    </row>
    <row r="423" spans="1:14" x14ac:dyDescent="0.25">
      <c r="A423" s="201" t="s">
        <v>4122</v>
      </c>
      <c r="B423" s="206" t="s">
        <v>163</v>
      </c>
      <c r="C423" s="206" t="s">
        <v>4119</v>
      </c>
      <c r="D423" s="206" t="s">
        <v>285</v>
      </c>
      <c r="E423" s="206" t="s">
        <v>2935</v>
      </c>
      <c r="F423" s="200"/>
      <c r="G423" s="203" t="s">
        <v>373</v>
      </c>
      <c r="H423" s="205">
        <v>117.7</v>
      </c>
      <c r="I423" s="205">
        <v>1.75</v>
      </c>
      <c r="J423" s="204">
        <v>79</v>
      </c>
      <c r="K423" s="204"/>
      <c r="L423" s="203" t="s">
        <v>4121</v>
      </c>
      <c r="M423" s="195" t="str">
        <f t="shared" si="6"/>
        <v/>
      </c>
      <c r="N423" s="194"/>
    </row>
    <row r="424" spans="1:14" x14ac:dyDescent="0.25">
      <c r="A424" s="201" t="s">
        <v>4120</v>
      </c>
      <c r="B424" s="206" t="s">
        <v>163</v>
      </c>
      <c r="C424" s="206" t="s">
        <v>4119</v>
      </c>
      <c r="D424" s="206" t="s">
        <v>285</v>
      </c>
      <c r="E424" s="206" t="s">
        <v>2944</v>
      </c>
      <c r="F424" s="200"/>
      <c r="G424" s="203" t="s">
        <v>373</v>
      </c>
      <c r="H424" s="205">
        <v>98.2</v>
      </c>
      <c r="I424" s="205">
        <v>1.75</v>
      </c>
      <c r="J424" s="204">
        <v>199</v>
      </c>
      <c r="K424" s="204"/>
      <c r="L424" s="203" t="s">
        <v>4118</v>
      </c>
      <c r="M424" s="195" t="str">
        <f t="shared" si="6"/>
        <v/>
      </c>
      <c r="N424" s="194"/>
    </row>
    <row r="425" spans="1:14" x14ac:dyDescent="0.25">
      <c r="A425" s="201" t="s">
        <v>4117</v>
      </c>
      <c r="B425" s="206" t="s">
        <v>167</v>
      </c>
      <c r="C425" s="206" t="s">
        <v>4116</v>
      </c>
      <c r="D425" s="206" t="s">
        <v>285</v>
      </c>
      <c r="E425" s="206" t="s">
        <v>2938</v>
      </c>
      <c r="F425" s="200"/>
      <c r="G425" s="203" t="s">
        <v>373</v>
      </c>
      <c r="H425" s="205">
        <v>149</v>
      </c>
      <c r="I425" s="205">
        <v>0.4</v>
      </c>
      <c r="J425" s="204">
        <v>63</v>
      </c>
      <c r="K425" s="204"/>
      <c r="L425" s="203" t="s">
        <v>4115</v>
      </c>
      <c r="M425" s="195" t="str">
        <f t="shared" si="6"/>
        <v/>
      </c>
      <c r="N425" s="194"/>
    </row>
    <row r="426" spans="1:14" x14ac:dyDescent="0.25">
      <c r="A426" s="201" t="s">
        <v>4114</v>
      </c>
      <c r="B426" s="206" t="s">
        <v>1825</v>
      </c>
      <c r="C426" s="206" t="s">
        <v>4103</v>
      </c>
      <c r="D426" s="206" t="s">
        <v>285</v>
      </c>
      <c r="E426" s="206" t="s">
        <v>3606</v>
      </c>
      <c r="F426" s="200"/>
      <c r="G426" s="203" t="s">
        <v>373</v>
      </c>
      <c r="H426" s="205">
        <v>186.3</v>
      </c>
      <c r="I426" s="205">
        <v>0.75</v>
      </c>
      <c r="J426" s="204">
        <v>15</v>
      </c>
      <c r="K426" s="204"/>
      <c r="L426" s="203" t="s">
        <v>4113</v>
      </c>
      <c r="M426" s="195" t="str">
        <f t="shared" si="6"/>
        <v/>
      </c>
      <c r="N426" s="194"/>
    </row>
    <row r="427" spans="1:14" x14ac:dyDescent="0.25">
      <c r="A427" s="201" t="s">
        <v>4112</v>
      </c>
      <c r="B427" s="206" t="s">
        <v>1825</v>
      </c>
      <c r="C427" s="206" t="s">
        <v>4103</v>
      </c>
      <c r="D427" s="206" t="s">
        <v>285</v>
      </c>
      <c r="E427" s="206" t="s">
        <v>2938</v>
      </c>
      <c r="F427" s="200"/>
      <c r="G427" s="203" t="s">
        <v>373</v>
      </c>
      <c r="H427" s="205">
        <v>149</v>
      </c>
      <c r="I427" s="205">
        <v>0.75</v>
      </c>
      <c r="J427" s="204">
        <v>1</v>
      </c>
      <c r="K427" s="204"/>
      <c r="L427" s="203" t="s">
        <v>4111</v>
      </c>
      <c r="M427" s="195" t="str">
        <f t="shared" si="6"/>
        <v/>
      </c>
      <c r="N427" s="194"/>
    </row>
    <row r="428" spans="1:14" x14ac:dyDescent="0.25">
      <c r="A428" s="201" t="s">
        <v>4110</v>
      </c>
      <c r="B428" s="206" t="s">
        <v>1825</v>
      </c>
      <c r="C428" s="206" t="s">
        <v>4103</v>
      </c>
      <c r="D428" s="206" t="s">
        <v>285</v>
      </c>
      <c r="E428" s="206" t="s">
        <v>2935</v>
      </c>
      <c r="F428" s="200"/>
      <c r="G428" s="203" t="s">
        <v>373</v>
      </c>
      <c r="H428" s="205">
        <v>114.95</v>
      </c>
      <c r="I428" s="205">
        <v>0.75</v>
      </c>
      <c r="J428" s="204">
        <v>361</v>
      </c>
      <c r="K428" s="204"/>
      <c r="L428" s="203" t="s">
        <v>4109</v>
      </c>
      <c r="M428" s="195" t="str">
        <f t="shared" si="6"/>
        <v/>
      </c>
      <c r="N428" s="194"/>
    </row>
    <row r="429" spans="1:14" x14ac:dyDescent="0.25">
      <c r="A429" s="201" t="s">
        <v>4108</v>
      </c>
      <c r="B429" s="206" t="s">
        <v>1825</v>
      </c>
      <c r="C429" s="206" t="s">
        <v>4103</v>
      </c>
      <c r="D429" s="206" t="s">
        <v>285</v>
      </c>
      <c r="E429" s="206" t="s">
        <v>2944</v>
      </c>
      <c r="F429" s="200"/>
      <c r="G429" s="203" t="s">
        <v>373</v>
      </c>
      <c r="H429" s="205">
        <v>95.9</v>
      </c>
      <c r="I429" s="205">
        <v>0.75</v>
      </c>
      <c r="J429" s="204">
        <v>25</v>
      </c>
      <c r="K429" s="204"/>
      <c r="L429" s="203" t="s">
        <v>4107</v>
      </c>
      <c r="M429" s="195" t="str">
        <f t="shared" si="6"/>
        <v/>
      </c>
      <c r="N429" s="194"/>
    </row>
    <row r="430" spans="1:14" x14ac:dyDescent="0.25">
      <c r="A430" s="201" t="s">
        <v>4106</v>
      </c>
      <c r="B430" s="206" t="s">
        <v>1825</v>
      </c>
      <c r="C430" s="206" t="s">
        <v>4103</v>
      </c>
      <c r="D430" s="206" t="s">
        <v>285</v>
      </c>
      <c r="E430" s="206" t="s">
        <v>3156</v>
      </c>
      <c r="F430" s="200"/>
      <c r="G430" s="203" t="s">
        <v>373</v>
      </c>
      <c r="H430" s="205">
        <v>79.099999999999994</v>
      </c>
      <c r="I430" s="205">
        <v>0.75</v>
      </c>
      <c r="J430" s="204">
        <v>122</v>
      </c>
      <c r="K430" s="204"/>
      <c r="L430" s="203" t="s">
        <v>4105</v>
      </c>
      <c r="M430" s="195" t="str">
        <f t="shared" si="6"/>
        <v/>
      </c>
      <c r="N430" s="194"/>
    </row>
    <row r="431" spans="1:14" x14ac:dyDescent="0.25">
      <c r="A431" s="201" t="s">
        <v>4104</v>
      </c>
      <c r="B431" s="206" t="s">
        <v>1825</v>
      </c>
      <c r="C431" s="206" t="s">
        <v>4103</v>
      </c>
      <c r="D431" s="206" t="s">
        <v>285</v>
      </c>
      <c r="E431" s="206" t="s">
        <v>2931</v>
      </c>
      <c r="F431" s="200"/>
      <c r="G431" s="203" t="s">
        <v>373</v>
      </c>
      <c r="H431" s="205">
        <v>72.05</v>
      </c>
      <c r="I431" s="205">
        <v>0.75</v>
      </c>
      <c r="J431" s="204">
        <v>342</v>
      </c>
      <c r="K431" s="204"/>
      <c r="L431" s="203" t="s">
        <v>4102</v>
      </c>
      <c r="M431" s="195" t="str">
        <f t="shared" si="6"/>
        <v/>
      </c>
      <c r="N431" s="194"/>
    </row>
    <row r="432" spans="1:14" x14ac:dyDescent="0.25">
      <c r="A432" s="201" t="s">
        <v>4101</v>
      </c>
      <c r="B432" s="206" t="s">
        <v>1813</v>
      </c>
      <c r="C432" s="206" t="s">
        <v>4094</v>
      </c>
      <c r="D432" s="206" t="s">
        <v>285</v>
      </c>
      <c r="E432" s="206" t="s">
        <v>2938</v>
      </c>
      <c r="F432" s="200"/>
      <c r="G432" s="203" t="s">
        <v>373</v>
      </c>
      <c r="H432" s="205">
        <v>149</v>
      </c>
      <c r="I432" s="205">
        <v>0.75</v>
      </c>
      <c r="J432" s="204">
        <v>132</v>
      </c>
      <c r="K432" s="204"/>
      <c r="L432" s="203" t="s">
        <v>4100</v>
      </c>
      <c r="M432" s="195" t="str">
        <f t="shared" si="6"/>
        <v/>
      </c>
      <c r="N432" s="194"/>
    </row>
    <row r="433" spans="1:14" x14ac:dyDescent="0.25">
      <c r="A433" s="201" t="s">
        <v>4099</v>
      </c>
      <c r="B433" s="206" t="s">
        <v>1813</v>
      </c>
      <c r="C433" s="206" t="s">
        <v>4094</v>
      </c>
      <c r="D433" s="206" t="s">
        <v>285</v>
      </c>
      <c r="E433" s="206" t="s">
        <v>2935</v>
      </c>
      <c r="F433" s="200"/>
      <c r="G433" s="203" t="s">
        <v>373</v>
      </c>
      <c r="H433" s="205">
        <v>119.4</v>
      </c>
      <c r="I433" s="205">
        <v>0.75</v>
      </c>
      <c r="J433" s="204">
        <v>23</v>
      </c>
      <c r="K433" s="204"/>
      <c r="L433" s="203" t="s">
        <v>4098</v>
      </c>
      <c r="M433" s="195" t="str">
        <f t="shared" si="6"/>
        <v/>
      </c>
      <c r="N433" s="194"/>
    </row>
    <row r="434" spans="1:14" x14ac:dyDescent="0.25">
      <c r="A434" s="201" t="s">
        <v>4097</v>
      </c>
      <c r="B434" s="206" t="s">
        <v>1813</v>
      </c>
      <c r="C434" s="206" t="s">
        <v>4094</v>
      </c>
      <c r="D434" s="206" t="s">
        <v>285</v>
      </c>
      <c r="E434" s="206" t="s">
        <v>2944</v>
      </c>
      <c r="F434" s="200"/>
      <c r="G434" s="203" t="s">
        <v>373</v>
      </c>
      <c r="H434" s="205">
        <v>95.9</v>
      </c>
      <c r="I434" s="205">
        <v>0.75</v>
      </c>
      <c r="J434" s="204">
        <v>238</v>
      </c>
      <c r="K434" s="204"/>
      <c r="L434" s="203" t="s">
        <v>4096</v>
      </c>
      <c r="M434" s="195" t="str">
        <f t="shared" si="6"/>
        <v/>
      </c>
      <c r="N434" s="194"/>
    </row>
    <row r="435" spans="1:14" x14ac:dyDescent="0.25">
      <c r="A435" s="201" t="s">
        <v>4095</v>
      </c>
      <c r="B435" s="206" t="s">
        <v>1813</v>
      </c>
      <c r="C435" s="206" t="s">
        <v>4094</v>
      </c>
      <c r="D435" s="206" t="s">
        <v>285</v>
      </c>
      <c r="E435" s="206" t="s">
        <v>2931</v>
      </c>
      <c r="F435" s="200"/>
      <c r="G435" s="203" t="s">
        <v>373</v>
      </c>
      <c r="H435" s="205">
        <v>73.45</v>
      </c>
      <c r="I435" s="205">
        <v>0.75</v>
      </c>
      <c r="J435" s="204">
        <v>142</v>
      </c>
      <c r="K435" s="204"/>
      <c r="L435" s="203" t="s">
        <v>4093</v>
      </c>
      <c r="M435" s="195" t="str">
        <f t="shared" si="6"/>
        <v/>
      </c>
      <c r="N435" s="194"/>
    </row>
    <row r="436" spans="1:14" x14ac:dyDescent="0.25">
      <c r="A436" s="201" t="s">
        <v>4092</v>
      </c>
      <c r="B436" s="206" t="s">
        <v>1798</v>
      </c>
      <c r="C436" s="206" t="s">
        <v>4085</v>
      </c>
      <c r="D436" s="206" t="s">
        <v>285</v>
      </c>
      <c r="E436" s="206" t="s">
        <v>2938</v>
      </c>
      <c r="F436" s="200"/>
      <c r="G436" s="203" t="s">
        <v>373</v>
      </c>
      <c r="H436" s="205">
        <v>166.25</v>
      </c>
      <c r="I436" s="205">
        <v>1.5</v>
      </c>
      <c r="J436" s="204">
        <v>100</v>
      </c>
      <c r="K436" s="204"/>
      <c r="L436" s="203" t="s">
        <v>4091</v>
      </c>
      <c r="M436" s="195" t="str">
        <f t="shared" si="6"/>
        <v/>
      </c>
      <c r="N436" s="194"/>
    </row>
    <row r="437" spans="1:14" x14ac:dyDescent="0.25">
      <c r="A437" s="201" t="s">
        <v>4090</v>
      </c>
      <c r="B437" s="206" t="s">
        <v>1798</v>
      </c>
      <c r="C437" s="206" t="s">
        <v>4085</v>
      </c>
      <c r="D437" s="206" t="s">
        <v>285</v>
      </c>
      <c r="E437" s="206" t="s">
        <v>2935</v>
      </c>
      <c r="F437" s="200"/>
      <c r="G437" s="203" t="s">
        <v>373</v>
      </c>
      <c r="H437" s="205">
        <v>135.15</v>
      </c>
      <c r="I437" s="205">
        <v>1.5</v>
      </c>
      <c r="J437" s="204">
        <v>313</v>
      </c>
      <c r="K437" s="204"/>
      <c r="L437" s="203" t="s">
        <v>4089</v>
      </c>
      <c r="M437" s="195" t="str">
        <f t="shared" si="6"/>
        <v/>
      </c>
      <c r="N437" s="194"/>
    </row>
    <row r="438" spans="1:14" x14ac:dyDescent="0.25">
      <c r="A438" s="201" t="s">
        <v>4088</v>
      </c>
      <c r="B438" s="206" t="s">
        <v>1798</v>
      </c>
      <c r="C438" s="206" t="s">
        <v>4085</v>
      </c>
      <c r="D438" s="206" t="s">
        <v>285</v>
      </c>
      <c r="E438" s="206" t="s">
        <v>2944</v>
      </c>
      <c r="F438" s="200" t="s">
        <v>3000</v>
      </c>
      <c r="G438" s="203" t="s">
        <v>373</v>
      </c>
      <c r="H438" s="205">
        <v>107.8</v>
      </c>
      <c r="I438" s="205">
        <v>1.5</v>
      </c>
      <c r="J438" s="204">
        <v>377</v>
      </c>
      <c r="K438" s="204"/>
      <c r="L438" s="203" t="s">
        <v>4087</v>
      </c>
      <c r="M438" s="195" t="str">
        <f t="shared" si="6"/>
        <v/>
      </c>
      <c r="N438" s="194"/>
    </row>
    <row r="439" spans="1:14" x14ac:dyDescent="0.25">
      <c r="A439" s="201" t="s">
        <v>4086</v>
      </c>
      <c r="B439" s="206" t="s">
        <v>1798</v>
      </c>
      <c r="C439" s="206" t="s">
        <v>4085</v>
      </c>
      <c r="D439" s="206" t="s">
        <v>285</v>
      </c>
      <c r="E439" s="206" t="s">
        <v>2954</v>
      </c>
      <c r="F439" s="200"/>
      <c r="G439" s="203" t="s">
        <v>373</v>
      </c>
      <c r="H439" s="205">
        <v>59</v>
      </c>
      <c r="I439" s="205">
        <v>1.5</v>
      </c>
      <c r="J439" s="204">
        <v>260</v>
      </c>
      <c r="K439" s="204"/>
      <c r="L439" s="203" t="s">
        <v>4084</v>
      </c>
      <c r="M439" s="195" t="str">
        <f t="shared" si="6"/>
        <v/>
      </c>
      <c r="N439" s="194"/>
    </row>
    <row r="440" spans="1:14" x14ac:dyDescent="0.25">
      <c r="A440" s="201" t="s">
        <v>4083</v>
      </c>
      <c r="B440" s="206" t="s">
        <v>4078</v>
      </c>
      <c r="C440" s="206" t="s">
        <v>4077</v>
      </c>
      <c r="D440" s="206" t="s">
        <v>3994</v>
      </c>
      <c r="E440" s="206" t="s">
        <v>2931</v>
      </c>
      <c r="F440" s="200"/>
      <c r="G440" s="203" t="s">
        <v>286</v>
      </c>
      <c r="H440" s="205">
        <v>63.9</v>
      </c>
      <c r="I440" s="205">
        <v>2.4500000000000002</v>
      </c>
      <c r="J440" s="204">
        <v>224</v>
      </c>
      <c r="K440" s="204"/>
      <c r="L440" s="203" t="s">
        <v>4082</v>
      </c>
      <c r="M440" s="195" t="str">
        <f t="shared" si="6"/>
        <v/>
      </c>
      <c r="N440" s="194"/>
    </row>
    <row r="441" spans="1:14" x14ac:dyDescent="0.25">
      <c r="A441" s="201" t="s">
        <v>4081</v>
      </c>
      <c r="B441" s="206" t="s">
        <v>4078</v>
      </c>
      <c r="C441" s="206" t="s">
        <v>4077</v>
      </c>
      <c r="D441" s="206" t="s">
        <v>3994</v>
      </c>
      <c r="E441" s="206" t="s">
        <v>2954</v>
      </c>
      <c r="F441" s="200"/>
      <c r="G441" s="203" t="s">
        <v>286</v>
      </c>
      <c r="H441" s="205">
        <v>49.7</v>
      </c>
      <c r="I441" s="205">
        <v>2.4500000000000002</v>
      </c>
      <c r="J441" s="204">
        <v>189</v>
      </c>
      <c r="K441" s="204"/>
      <c r="L441" s="203" t="s">
        <v>4080</v>
      </c>
      <c r="M441" s="195" t="str">
        <f t="shared" si="6"/>
        <v/>
      </c>
      <c r="N441" s="194"/>
    </row>
    <row r="442" spans="1:14" x14ac:dyDescent="0.25">
      <c r="A442" s="201" t="s">
        <v>4079</v>
      </c>
      <c r="B442" s="206" t="s">
        <v>4078</v>
      </c>
      <c r="C442" s="206" t="s">
        <v>4077</v>
      </c>
      <c r="D442" s="206" t="s">
        <v>3994</v>
      </c>
      <c r="E442" s="206" t="s">
        <v>3100</v>
      </c>
      <c r="F442" s="200"/>
      <c r="G442" s="203" t="s">
        <v>286</v>
      </c>
      <c r="H442" s="205">
        <v>45</v>
      </c>
      <c r="I442" s="205">
        <v>2.4500000000000002</v>
      </c>
      <c r="J442" s="204">
        <v>500</v>
      </c>
      <c r="K442" s="204"/>
      <c r="L442" s="203" t="s">
        <v>4076</v>
      </c>
      <c r="M442" s="195" t="str">
        <f t="shared" si="6"/>
        <v/>
      </c>
      <c r="N442" s="194"/>
    </row>
    <row r="443" spans="1:14" x14ac:dyDescent="0.25">
      <c r="A443" s="201" t="s">
        <v>4075</v>
      </c>
      <c r="B443" s="206" t="s">
        <v>4070</v>
      </c>
      <c r="C443" s="206" t="s">
        <v>4069</v>
      </c>
      <c r="D443" s="206" t="s">
        <v>3994</v>
      </c>
      <c r="E443" s="206" t="s">
        <v>2931</v>
      </c>
      <c r="F443" s="200"/>
      <c r="G443" s="203" t="s">
        <v>286</v>
      </c>
      <c r="H443" s="205">
        <v>63.9</v>
      </c>
      <c r="I443" s="205">
        <v>1.05</v>
      </c>
      <c r="J443" s="204">
        <v>88</v>
      </c>
      <c r="K443" s="204"/>
      <c r="L443" s="203" t="s">
        <v>4074</v>
      </c>
      <c r="M443" s="195" t="str">
        <f t="shared" si="6"/>
        <v/>
      </c>
      <c r="N443" s="194"/>
    </row>
    <row r="444" spans="1:14" x14ac:dyDescent="0.25">
      <c r="A444" s="201" t="s">
        <v>4073</v>
      </c>
      <c r="B444" s="206" t="s">
        <v>4070</v>
      </c>
      <c r="C444" s="206" t="s">
        <v>4069</v>
      </c>
      <c r="D444" s="206" t="s">
        <v>3994</v>
      </c>
      <c r="E444" s="206" t="s">
        <v>2954</v>
      </c>
      <c r="F444" s="200"/>
      <c r="G444" s="203" t="s">
        <v>286</v>
      </c>
      <c r="H444" s="205">
        <v>49.7</v>
      </c>
      <c r="I444" s="205">
        <v>1.05</v>
      </c>
      <c r="J444" s="204">
        <v>332</v>
      </c>
      <c r="K444" s="204"/>
      <c r="L444" s="203" t="s">
        <v>4072</v>
      </c>
      <c r="M444" s="195" t="str">
        <f t="shared" si="6"/>
        <v/>
      </c>
      <c r="N444" s="194"/>
    </row>
    <row r="445" spans="1:14" x14ac:dyDescent="0.25">
      <c r="A445" s="201" t="s">
        <v>4071</v>
      </c>
      <c r="B445" s="206" t="s">
        <v>4070</v>
      </c>
      <c r="C445" s="206" t="s">
        <v>4069</v>
      </c>
      <c r="D445" s="206" t="s">
        <v>3994</v>
      </c>
      <c r="E445" s="206" t="s">
        <v>3100</v>
      </c>
      <c r="F445" s="200"/>
      <c r="G445" s="203" t="s">
        <v>286</v>
      </c>
      <c r="H445" s="205">
        <v>45</v>
      </c>
      <c r="I445" s="205">
        <v>1.05</v>
      </c>
      <c r="J445" s="204">
        <v>37</v>
      </c>
      <c r="K445" s="204"/>
      <c r="L445" s="203" t="s">
        <v>4068</v>
      </c>
      <c r="M445" s="195" t="str">
        <f t="shared" si="6"/>
        <v/>
      </c>
      <c r="N445" s="194"/>
    </row>
    <row r="446" spans="1:14" x14ac:dyDescent="0.25">
      <c r="A446" s="201" t="s">
        <v>4067</v>
      </c>
      <c r="B446" s="206" t="s">
        <v>4062</v>
      </c>
      <c r="C446" s="206" t="s">
        <v>4061</v>
      </c>
      <c r="D446" s="206" t="s">
        <v>3994</v>
      </c>
      <c r="E446" s="206" t="s">
        <v>2931</v>
      </c>
      <c r="F446" s="200"/>
      <c r="G446" s="203" t="s">
        <v>286</v>
      </c>
      <c r="H446" s="205">
        <v>63.9</v>
      </c>
      <c r="I446" s="205">
        <v>1.05</v>
      </c>
      <c r="J446" s="204">
        <v>113</v>
      </c>
      <c r="K446" s="204"/>
      <c r="L446" s="203" t="s">
        <v>4066</v>
      </c>
      <c r="M446" s="195" t="str">
        <f t="shared" si="6"/>
        <v/>
      </c>
      <c r="N446" s="194"/>
    </row>
    <row r="447" spans="1:14" x14ac:dyDescent="0.25">
      <c r="A447" s="201" t="s">
        <v>4065</v>
      </c>
      <c r="B447" s="206" t="s">
        <v>4062</v>
      </c>
      <c r="C447" s="206" t="s">
        <v>4061</v>
      </c>
      <c r="D447" s="206" t="s">
        <v>3994</v>
      </c>
      <c r="E447" s="206" t="s">
        <v>2954</v>
      </c>
      <c r="F447" s="200"/>
      <c r="G447" s="203" t="s">
        <v>286</v>
      </c>
      <c r="H447" s="205">
        <v>49.7</v>
      </c>
      <c r="I447" s="205">
        <v>1.05</v>
      </c>
      <c r="J447" s="204">
        <v>395</v>
      </c>
      <c r="K447" s="204"/>
      <c r="L447" s="203" t="s">
        <v>4064</v>
      </c>
      <c r="M447" s="195" t="str">
        <f t="shared" si="6"/>
        <v/>
      </c>
      <c r="N447" s="194"/>
    </row>
    <row r="448" spans="1:14" x14ac:dyDescent="0.25">
      <c r="A448" s="201" t="s">
        <v>4063</v>
      </c>
      <c r="B448" s="206" t="s">
        <v>4062</v>
      </c>
      <c r="C448" s="206" t="s">
        <v>4061</v>
      </c>
      <c r="D448" s="206" t="s">
        <v>3994</v>
      </c>
      <c r="E448" s="206" t="s">
        <v>3100</v>
      </c>
      <c r="F448" s="200"/>
      <c r="G448" s="203" t="s">
        <v>286</v>
      </c>
      <c r="H448" s="205">
        <v>45</v>
      </c>
      <c r="I448" s="205">
        <v>1.05</v>
      </c>
      <c r="J448" s="204">
        <v>34</v>
      </c>
      <c r="K448" s="204"/>
      <c r="L448" s="203" t="s">
        <v>4060</v>
      </c>
      <c r="M448" s="195" t="str">
        <f t="shared" si="6"/>
        <v/>
      </c>
      <c r="N448" s="194"/>
    </row>
    <row r="449" spans="1:14" x14ac:dyDescent="0.25">
      <c r="A449" s="201" t="s">
        <v>4059</v>
      </c>
      <c r="B449" s="206" t="s">
        <v>4054</v>
      </c>
      <c r="C449" s="206" t="s">
        <v>4053</v>
      </c>
      <c r="D449" s="206" t="s">
        <v>3994</v>
      </c>
      <c r="E449" s="206" t="s">
        <v>2931</v>
      </c>
      <c r="F449" s="200"/>
      <c r="G449" s="203" t="s">
        <v>286</v>
      </c>
      <c r="H449" s="205">
        <v>63.9</v>
      </c>
      <c r="I449" s="205">
        <v>1.05</v>
      </c>
      <c r="J449" s="204">
        <v>43</v>
      </c>
      <c r="K449" s="204"/>
      <c r="L449" s="203" t="s">
        <v>4058</v>
      </c>
      <c r="M449" s="195" t="str">
        <f t="shared" si="6"/>
        <v/>
      </c>
      <c r="N449" s="194"/>
    </row>
    <row r="450" spans="1:14" x14ac:dyDescent="0.25">
      <c r="A450" s="201" t="s">
        <v>4057</v>
      </c>
      <c r="B450" s="206" t="s">
        <v>4054</v>
      </c>
      <c r="C450" s="206" t="s">
        <v>4053</v>
      </c>
      <c r="D450" s="206" t="s">
        <v>3994</v>
      </c>
      <c r="E450" s="206" t="s">
        <v>2954</v>
      </c>
      <c r="F450" s="200"/>
      <c r="G450" s="203" t="s">
        <v>286</v>
      </c>
      <c r="H450" s="205">
        <v>49.7</v>
      </c>
      <c r="I450" s="205">
        <v>1.05</v>
      </c>
      <c r="J450" s="204">
        <v>241</v>
      </c>
      <c r="K450" s="204"/>
      <c r="L450" s="203" t="s">
        <v>4056</v>
      </c>
      <c r="M450" s="195" t="str">
        <f t="shared" si="6"/>
        <v/>
      </c>
      <c r="N450" s="194"/>
    </row>
    <row r="451" spans="1:14" x14ac:dyDescent="0.25">
      <c r="A451" s="201" t="s">
        <v>4055</v>
      </c>
      <c r="B451" s="206" t="s">
        <v>4054</v>
      </c>
      <c r="C451" s="206" t="s">
        <v>4053</v>
      </c>
      <c r="D451" s="206" t="s">
        <v>3994</v>
      </c>
      <c r="E451" s="206" t="s">
        <v>3100</v>
      </c>
      <c r="F451" s="200"/>
      <c r="G451" s="203" t="s">
        <v>286</v>
      </c>
      <c r="H451" s="205">
        <v>45</v>
      </c>
      <c r="I451" s="205">
        <v>1.05</v>
      </c>
      <c r="J451" s="204">
        <v>68</v>
      </c>
      <c r="K451" s="204"/>
      <c r="L451" s="203" t="s">
        <v>4052</v>
      </c>
      <c r="M451" s="195" t="str">
        <f t="shared" si="6"/>
        <v/>
      </c>
      <c r="N451" s="194"/>
    </row>
    <row r="452" spans="1:14" x14ac:dyDescent="0.25">
      <c r="A452" s="201" t="s">
        <v>4051</v>
      </c>
      <c r="B452" s="206" t="s">
        <v>4048</v>
      </c>
      <c r="C452" s="206" t="s">
        <v>4047</v>
      </c>
      <c r="D452" s="206" t="s">
        <v>3994</v>
      </c>
      <c r="E452" s="206" t="s">
        <v>2931</v>
      </c>
      <c r="F452" s="200"/>
      <c r="G452" s="203" t="s">
        <v>286</v>
      </c>
      <c r="H452" s="205">
        <v>63.9</v>
      </c>
      <c r="I452" s="205">
        <v>2.2999999999999998</v>
      </c>
      <c r="J452" s="204">
        <v>237</v>
      </c>
      <c r="K452" s="204"/>
      <c r="L452" s="203" t="s">
        <v>4050</v>
      </c>
      <c r="M452" s="195" t="str">
        <f t="shared" si="6"/>
        <v/>
      </c>
      <c r="N452" s="194"/>
    </row>
    <row r="453" spans="1:14" x14ac:dyDescent="0.25">
      <c r="A453" s="201" t="s">
        <v>4049</v>
      </c>
      <c r="B453" s="206" t="s">
        <v>4048</v>
      </c>
      <c r="C453" s="206" t="s">
        <v>4047</v>
      </c>
      <c r="D453" s="206" t="s">
        <v>3994</v>
      </c>
      <c r="E453" s="206" t="s">
        <v>2954</v>
      </c>
      <c r="F453" s="200"/>
      <c r="G453" s="203" t="s">
        <v>286</v>
      </c>
      <c r="H453" s="205">
        <v>49.7</v>
      </c>
      <c r="I453" s="205">
        <v>2.2999999999999998</v>
      </c>
      <c r="J453" s="204">
        <v>341</v>
      </c>
      <c r="K453" s="204"/>
      <c r="L453" s="203" t="s">
        <v>4046</v>
      </c>
      <c r="M453" s="195" t="str">
        <f t="shared" si="6"/>
        <v/>
      </c>
      <c r="N453" s="194"/>
    </row>
    <row r="454" spans="1:14" x14ac:dyDescent="0.25">
      <c r="A454" s="201" t="s">
        <v>4045</v>
      </c>
      <c r="B454" s="206" t="s">
        <v>4040</v>
      </c>
      <c r="C454" s="206" t="s">
        <v>4039</v>
      </c>
      <c r="D454" s="206" t="s">
        <v>3994</v>
      </c>
      <c r="E454" s="206" t="s">
        <v>2931</v>
      </c>
      <c r="F454" s="200"/>
      <c r="G454" s="203" t="s">
        <v>286</v>
      </c>
      <c r="H454" s="205">
        <v>63.9</v>
      </c>
      <c r="I454" s="205">
        <v>2.4500000000000002</v>
      </c>
      <c r="J454" s="204">
        <v>81</v>
      </c>
      <c r="K454" s="204"/>
      <c r="L454" s="203" t="s">
        <v>4044</v>
      </c>
      <c r="M454" s="195" t="str">
        <f t="shared" si="6"/>
        <v/>
      </c>
      <c r="N454" s="194"/>
    </row>
    <row r="455" spans="1:14" x14ac:dyDescent="0.25">
      <c r="A455" s="201" t="s">
        <v>4043</v>
      </c>
      <c r="B455" s="206" t="s">
        <v>4040</v>
      </c>
      <c r="C455" s="206" t="s">
        <v>4039</v>
      </c>
      <c r="D455" s="206" t="s">
        <v>3994</v>
      </c>
      <c r="E455" s="206" t="s">
        <v>2954</v>
      </c>
      <c r="F455" s="200"/>
      <c r="G455" s="203" t="s">
        <v>286</v>
      </c>
      <c r="H455" s="205">
        <v>49.7</v>
      </c>
      <c r="I455" s="205">
        <v>2.4500000000000002</v>
      </c>
      <c r="J455" s="204">
        <v>41</v>
      </c>
      <c r="K455" s="204"/>
      <c r="L455" s="203" t="s">
        <v>4042</v>
      </c>
      <c r="M455" s="195" t="str">
        <f t="shared" si="6"/>
        <v/>
      </c>
      <c r="N455" s="194"/>
    </row>
    <row r="456" spans="1:14" x14ac:dyDescent="0.25">
      <c r="A456" s="201" t="s">
        <v>4041</v>
      </c>
      <c r="B456" s="206" t="s">
        <v>4040</v>
      </c>
      <c r="C456" s="206" t="s">
        <v>4039</v>
      </c>
      <c r="D456" s="206" t="s">
        <v>3994</v>
      </c>
      <c r="E456" s="206" t="s">
        <v>3100</v>
      </c>
      <c r="F456" s="200"/>
      <c r="G456" s="203" t="s">
        <v>286</v>
      </c>
      <c r="H456" s="205">
        <v>45</v>
      </c>
      <c r="I456" s="205">
        <v>2.4500000000000002</v>
      </c>
      <c r="J456" s="204">
        <v>500</v>
      </c>
      <c r="K456" s="204"/>
      <c r="L456" s="203" t="s">
        <v>4038</v>
      </c>
      <c r="M456" s="195" t="str">
        <f t="shared" si="6"/>
        <v/>
      </c>
      <c r="N456" s="194"/>
    </row>
    <row r="457" spans="1:14" x14ac:dyDescent="0.25">
      <c r="A457" s="201" t="s">
        <v>4037</v>
      </c>
      <c r="B457" s="206" t="s">
        <v>4032</v>
      </c>
      <c r="C457" s="206" t="s">
        <v>4031</v>
      </c>
      <c r="D457" s="206" t="s">
        <v>3994</v>
      </c>
      <c r="E457" s="206" t="s">
        <v>2931</v>
      </c>
      <c r="F457" s="200"/>
      <c r="G457" s="203" t="s">
        <v>286</v>
      </c>
      <c r="H457" s="205">
        <v>63.9</v>
      </c>
      <c r="I457" s="205">
        <v>2.25</v>
      </c>
      <c r="J457" s="204">
        <v>225</v>
      </c>
      <c r="K457" s="204"/>
      <c r="L457" s="203" t="s">
        <v>4036</v>
      </c>
      <c r="M457" s="195" t="str">
        <f t="shared" ref="M457:M520" si="7">IF(N457="","",H457-($M$7*H457))</f>
        <v/>
      </c>
      <c r="N457" s="194"/>
    </row>
    <row r="458" spans="1:14" x14ac:dyDescent="0.25">
      <c r="A458" s="201" t="s">
        <v>4035</v>
      </c>
      <c r="B458" s="206" t="s">
        <v>4032</v>
      </c>
      <c r="C458" s="206" t="s">
        <v>4031</v>
      </c>
      <c r="D458" s="206" t="s">
        <v>3994</v>
      </c>
      <c r="E458" s="206" t="s">
        <v>2954</v>
      </c>
      <c r="F458" s="200"/>
      <c r="G458" s="203" t="s">
        <v>286</v>
      </c>
      <c r="H458" s="205">
        <v>49.7</v>
      </c>
      <c r="I458" s="205">
        <v>2.25</v>
      </c>
      <c r="J458" s="204">
        <v>445</v>
      </c>
      <c r="K458" s="204"/>
      <c r="L458" s="203" t="s">
        <v>4034</v>
      </c>
      <c r="M458" s="195" t="str">
        <f t="shared" si="7"/>
        <v/>
      </c>
      <c r="N458" s="194"/>
    </row>
    <row r="459" spans="1:14" x14ac:dyDescent="0.25">
      <c r="A459" s="201" t="s">
        <v>4033</v>
      </c>
      <c r="B459" s="206" t="s">
        <v>4032</v>
      </c>
      <c r="C459" s="206" t="s">
        <v>4031</v>
      </c>
      <c r="D459" s="206" t="s">
        <v>3994</v>
      </c>
      <c r="E459" s="206" t="s">
        <v>3100</v>
      </c>
      <c r="F459" s="200"/>
      <c r="G459" s="203" t="s">
        <v>286</v>
      </c>
      <c r="H459" s="205">
        <v>45</v>
      </c>
      <c r="I459" s="205">
        <v>2.25</v>
      </c>
      <c r="J459" s="204">
        <v>500</v>
      </c>
      <c r="K459" s="204"/>
      <c r="L459" s="203" t="s">
        <v>4030</v>
      </c>
      <c r="M459" s="195" t="str">
        <f t="shared" si="7"/>
        <v/>
      </c>
      <c r="N459" s="194"/>
    </row>
    <row r="460" spans="1:14" x14ac:dyDescent="0.25">
      <c r="A460" s="201" t="s">
        <v>4029</v>
      </c>
      <c r="B460" s="206" t="s">
        <v>4024</v>
      </c>
      <c r="C460" s="206" t="s">
        <v>4023</v>
      </c>
      <c r="D460" s="206" t="s">
        <v>3994</v>
      </c>
      <c r="E460" s="206" t="s">
        <v>2931</v>
      </c>
      <c r="F460" s="200"/>
      <c r="G460" s="203" t="s">
        <v>286</v>
      </c>
      <c r="H460" s="205">
        <v>63.9</v>
      </c>
      <c r="I460" s="205">
        <v>1</v>
      </c>
      <c r="J460" s="204">
        <v>259</v>
      </c>
      <c r="K460" s="204"/>
      <c r="L460" s="203" t="s">
        <v>4028</v>
      </c>
      <c r="M460" s="195" t="str">
        <f t="shared" si="7"/>
        <v/>
      </c>
      <c r="N460" s="194"/>
    </row>
    <row r="461" spans="1:14" x14ac:dyDescent="0.25">
      <c r="A461" s="201" t="s">
        <v>4027</v>
      </c>
      <c r="B461" s="206" t="s">
        <v>4024</v>
      </c>
      <c r="C461" s="206" t="s">
        <v>4023</v>
      </c>
      <c r="D461" s="206" t="s">
        <v>3994</v>
      </c>
      <c r="E461" s="206" t="s">
        <v>2954</v>
      </c>
      <c r="F461" s="200"/>
      <c r="G461" s="203" t="s">
        <v>286</v>
      </c>
      <c r="H461" s="205">
        <v>49.7</v>
      </c>
      <c r="I461" s="205">
        <v>1</v>
      </c>
      <c r="J461" s="204">
        <v>5</v>
      </c>
      <c r="K461" s="204"/>
      <c r="L461" s="203" t="s">
        <v>4026</v>
      </c>
      <c r="M461" s="195" t="str">
        <f t="shared" si="7"/>
        <v/>
      </c>
      <c r="N461" s="194"/>
    </row>
    <row r="462" spans="1:14" x14ac:dyDescent="0.25">
      <c r="A462" s="201" t="s">
        <v>4025</v>
      </c>
      <c r="B462" s="206" t="s">
        <v>4024</v>
      </c>
      <c r="C462" s="206" t="s">
        <v>4023</v>
      </c>
      <c r="D462" s="206" t="s">
        <v>3994</v>
      </c>
      <c r="E462" s="206" t="s">
        <v>3100</v>
      </c>
      <c r="F462" s="200"/>
      <c r="G462" s="203" t="s">
        <v>286</v>
      </c>
      <c r="H462" s="205">
        <v>45</v>
      </c>
      <c r="I462" s="205">
        <v>1</v>
      </c>
      <c r="J462" s="204">
        <v>67</v>
      </c>
      <c r="K462" s="204"/>
      <c r="L462" s="203" t="s">
        <v>4022</v>
      </c>
      <c r="M462" s="195" t="str">
        <f t="shared" si="7"/>
        <v/>
      </c>
      <c r="N462" s="194"/>
    </row>
    <row r="463" spans="1:14" x14ac:dyDescent="0.25">
      <c r="A463" s="201" t="s">
        <v>4021</v>
      </c>
      <c r="B463" s="206" t="s">
        <v>1780</v>
      </c>
      <c r="C463" s="206" t="s">
        <v>4018</v>
      </c>
      <c r="D463" s="206" t="s">
        <v>3994</v>
      </c>
      <c r="E463" s="206" t="s">
        <v>3084</v>
      </c>
      <c r="F463" s="200"/>
      <c r="G463" s="203" t="s">
        <v>495</v>
      </c>
      <c r="H463" s="205">
        <v>94.1</v>
      </c>
      <c r="I463" s="205">
        <v>2.65</v>
      </c>
      <c r="J463" s="204">
        <v>500</v>
      </c>
      <c r="K463" s="204"/>
      <c r="L463" s="203" t="s">
        <v>4020</v>
      </c>
      <c r="M463" s="195" t="str">
        <f t="shared" si="7"/>
        <v/>
      </c>
      <c r="N463" s="194"/>
    </row>
    <row r="464" spans="1:14" x14ac:dyDescent="0.25">
      <c r="A464" s="201" t="s">
        <v>4019</v>
      </c>
      <c r="B464" s="206" t="s">
        <v>1780</v>
      </c>
      <c r="C464" s="206" t="s">
        <v>4018</v>
      </c>
      <c r="D464" s="206" t="s">
        <v>3994</v>
      </c>
      <c r="E464" s="206" t="s">
        <v>2931</v>
      </c>
      <c r="F464" s="200" t="s">
        <v>3000</v>
      </c>
      <c r="G464" s="203" t="s">
        <v>495</v>
      </c>
      <c r="H464" s="205">
        <v>74.05</v>
      </c>
      <c r="I464" s="205">
        <v>2.65</v>
      </c>
      <c r="J464" s="204">
        <v>500</v>
      </c>
      <c r="K464" s="204"/>
      <c r="L464" s="203" t="s">
        <v>4017</v>
      </c>
      <c r="M464" s="195" t="str">
        <f t="shared" si="7"/>
        <v/>
      </c>
      <c r="N464" s="194"/>
    </row>
    <row r="465" spans="1:14" x14ac:dyDescent="0.25">
      <c r="A465" s="201" t="s">
        <v>4016</v>
      </c>
      <c r="B465" s="206" t="s">
        <v>1785</v>
      </c>
      <c r="C465" s="206" t="s">
        <v>4011</v>
      </c>
      <c r="D465" s="206" t="s">
        <v>3994</v>
      </c>
      <c r="E465" s="206" t="s">
        <v>3693</v>
      </c>
      <c r="F465" s="200"/>
      <c r="G465" s="203" t="s">
        <v>495</v>
      </c>
      <c r="H465" s="205">
        <v>155</v>
      </c>
      <c r="I465" s="205">
        <v>2.65</v>
      </c>
      <c r="J465" s="204">
        <v>175</v>
      </c>
      <c r="K465" s="204"/>
      <c r="L465" s="203" t="s">
        <v>4015</v>
      </c>
      <c r="M465" s="195" t="str">
        <f t="shared" si="7"/>
        <v/>
      </c>
      <c r="N465" s="194"/>
    </row>
    <row r="466" spans="1:14" x14ac:dyDescent="0.25">
      <c r="A466" s="201" t="s">
        <v>4014</v>
      </c>
      <c r="B466" s="206" t="s">
        <v>1785</v>
      </c>
      <c r="C466" s="206" t="s">
        <v>4011</v>
      </c>
      <c r="D466" s="206" t="s">
        <v>3994</v>
      </c>
      <c r="E466" s="206" t="s">
        <v>3084</v>
      </c>
      <c r="F466" s="200"/>
      <c r="G466" s="203" t="s">
        <v>495</v>
      </c>
      <c r="H466" s="205">
        <v>85</v>
      </c>
      <c r="I466" s="205">
        <v>2.65</v>
      </c>
      <c r="J466" s="204">
        <v>500</v>
      </c>
      <c r="K466" s="204"/>
      <c r="L466" s="203" t="s">
        <v>4013</v>
      </c>
      <c r="M466" s="195" t="str">
        <f t="shared" si="7"/>
        <v/>
      </c>
      <c r="N466" s="194"/>
    </row>
    <row r="467" spans="1:14" x14ac:dyDescent="0.25">
      <c r="A467" s="201" t="s">
        <v>4012</v>
      </c>
      <c r="B467" s="206" t="s">
        <v>1785</v>
      </c>
      <c r="C467" s="206" t="s">
        <v>4011</v>
      </c>
      <c r="D467" s="206" t="s">
        <v>3994</v>
      </c>
      <c r="E467" s="206" t="s">
        <v>2931</v>
      </c>
      <c r="F467" s="200"/>
      <c r="G467" s="203" t="s">
        <v>495</v>
      </c>
      <c r="H467" s="205">
        <v>72</v>
      </c>
      <c r="I467" s="205">
        <v>2.65</v>
      </c>
      <c r="J467" s="204">
        <v>500</v>
      </c>
      <c r="K467" s="204"/>
      <c r="L467" s="203" t="s">
        <v>4010</v>
      </c>
      <c r="M467" s="195" t="str">
        <f t="shared" si="7"/>
        <v/>
      </c>
      <c r="N467" s="194"/>
    </row>
    <row r="468" spans="1:14" x14ac:dyDescent="0.25">
      <c r="A468" s="201" t="s">
        <v>4009</v>
      </c>
      <c r="B468" s="206" t="s">
        <v>4006</v>
      </c>
      <c r="C468" s="206" t="s">
        <v>4005</v>
      </c>
      <c r="D468" s="206" t="s">
        <v>3994</v>
      </c>
      <c r="E468" s="206" t="s">
        <v>4002</v>
      </c>
      <c r="F468" s="200"/>
      <c r="G468" s="203" t="s">
        <v>495</v>
      </c>
      <c r="H468" s="205">
        <v>132</v>
      </c>
      <c r="I468" s="205">
        <v>1.4</v>
      </c>
      <c r="J468" s="204">
        <v>26</v>
      </c>
      <c r="K468" s="204"/>
      <c r="L468" s="203" t="s">
        <v>4008</v>
      </c>
      <c r="M468" s="195" t="str">
        <f t="shared" si="7"/>
        <v/>
      </c>
      <c r="N468" s="194"/>
    </row>
    <row r="469" spans="1:14" x14ac:dyDescent="0.25">
      <c r="A469" s="201" t="s">
        <v>4007</v>
      </c>
      <c r="B469" s="206" t="s">
        <v>4006</v>
      </c>
      <c r="C469" s="206" t="s">
        <v>4005</v>
      </c>
      <c r="D469" s="206" t="s">
        <v>3994</v>
      </c>
      <c r="E469" s="206" t="s">
        <v>2931</v>
      </c>
      <c r="F469" s="200"/>
      <c r="G469" s="203" t="s">
        <v>495</v>
      </c>
      <c r="H469" s="205">
        <v>74.05</v>
      </c>
      <c r="I469" s="205">
        <v>1.4</v>
      </c>
      <c r="J469" s="204">
        <v>251</v>
      </c>
      <c r="K469" s="204"/>
      <c r="L469" s="203" t="s">
        <v>4004</v>
      </c>
      <c r="M469" s="195" t="str">
        <f t="shared" si="7"/>
        <v/>
      </c>
      <c r="N469" s="194"/>
    </row>
    <row r="470" spans="1:14" x14ac:dyDescent="0.25">
      <c r="A470" s="201" t="s">
        <v>4003</v>
      </c>
      <c r="B470" s="206" t="s">
        <v>1777</v>
      </c>
      <c r="C470" s="206" t="s">
        <v>3995</v>
      </c>
      <c r="D470" s="206" t="s">
        <v>3994</v>
      </c>
      <c r="E470" s="206" t="s">
        <v>4002</v>
      </c>
      <c r="F470" s="200"/>
      <c r="G470" s="203" t="s">
        <v>495</v>
      </c>
      <c r="H470" s="205">
        <v>132</v>
      </c>
      <c r="I470" s="205">
        <v>1.4</v>
      </c>
      <c r="J470" s="204">
        <v>365</v>
      </c>
      <c r="K470" s="204"/>
      <c r="L470" s="203" t="s">
        <v>4001</v>
      </c>
      <c r="M470" s="195" t="str">
        <f t="shared" si="7"/>
        <v/>
      </c>
      <c r="N470" s="194"/>
    </row>
    <row r="471" spans="1:14" x14ac:dyDescent="0.25">
      <c r="A471" s="201" t="s">
        <v>4000</v>
      </c>
      <c r="B471" s="206" t="s">
        <v>1777</v>
      </c>
      <c r="C471" s="206" t="s">
        <v>3995</v>
      </c>
      <c r="D471" s="206" t="s">
        <v>3994</v>
      </c>
      <c r="E471" s="206" t="s">
        <v>3084</v>
      </c>
      <c r="F471" s="200"/>
      <c r="G471" s="203" t="s">
        <v>495</v>
      </c>
      <c r="H471" s="205">
        <v>94.1</v>
      </c>
      <c r="I471" s="205">
        <v>1.4</v>
      </c>
      <c r="J471" s="204">
        <v>184</v>
      </c>
      <c r="K471" s="204"/>
      <c r="L471" s="203" t="s">
        <v>3999</v>
      </c>
      <c r="M471" s="195" t="str">
        <f t="shared" si="7"/>
        <v/>
      </c>
      <c r="N471" s="194"/>
    </row>
    <row r="472" spans="1:14" x14ac:dyDescent="0.25">
      <c r="A472" s="201" t="s">
        <v>3998</v>
      </c>
      <c r="B472" s="206" t="s">
        <v>1777</v>
      </c>
      <c r="C472" s="206" t="s">
        <v>3995</v>
      </c>
      <c r="D472" s="206" t="s">
        <v>3994</v>
      </c>
      <c r="E472" s="206" t="s">
        <v>2931</v>
      </c>
      <c r="F472" s="200"/>
      <c r="G472" s="203" t="s">
        <v>495</v>
      </c>
      <c r="H472" s="205">
        <v>74.05</v>
      </c>
      <c r="I472" s="205">
        <v>1.4</v>
      </c>
      <c r="J472" s="204">
        <v>500</v>
      </c>
      <c r="K472" s="204"/>
      <c r="L472" s="203" t="s">
        <v>3997</v>
      </c>
      <c r="M472" s="195" t="str">
        <f t="shared" si="7"/>
        <v/>
      </c>
      <c r="N472" s="194"/>
    </row>
    <row r="473" spans="1:14" x14ac:dyDescent="0.25">
      <c r="A473" s="201" t="s">
        <v>3996</v>
      </c>
      <c r="B473" s="206" t="s">
        <v>1777</v>
      </c>
      <c r="C473" s="206" t="s">
        <v>3995</v>
      </c>
      <c r="D473" s="206" t="s">
        <v>3994</v>
      </c>
      <c r="E473" s="206" t="s">
        <v>2954</v>
      </c>
      <c r="F473" s="200"/>
      <c r="G473" s="203" t="s">
        <v>495</v>
      </c>
      <c r="H473" s="205">
        <v>57.6</v>
      </c>
      <c r="I473" s="205">
        <v>1.4</v>
      </c>
      <c r="J473" s="204">
        <v>267</v>
      </c>
      <c r="K473" s="204"/>
      <c r="L473" s="203" t="s">
        <v>3993</v>
      </c>
      <c r="M473" s="195" t="str">
        <f t="shared" si="7"/>
        <v/>
      </c>
      <c r="N473" s="194"/>
    </row>
    <row r="474" spans="1:14" ht="15.75" x14ac:dyDescent="0.25">
      <c r="A474" s="201" t="s">
        <v>3992</v>
      </c>
      <c r="B474" s="206" t="s">
        <v>3985</v>
      </c>
      <c r="C474" s="206" t="s">
        <v>3984</v>
      </c>
      <c r="D474" s="206" t="s">
        <v>285</v>
      </c>
      <c r="E474" s="206" t="s">
        <v>2969</v>
      </c>
      <c r="F474" s="202"/>
      <c r="G474" s="203" t="s">
        <v>1991</v>
      </c>
      <c r="H474" s="205">
        <v>212</v>
      </c>
      <c r="I474" s="205">
        <v>2</v>
      </c>
      <c r="J474" s="204">
        <v>38</v>
      </c>
      <c r="K474" s="204"/>
      <c r="L474" s="203" t="s">
        <v>3991</v>
      </c>
      <c r="M474" s="195" t="str">
        <f t="shared" si="7"/>
        <v/>
      </c>
      <c r="N474" s="194"/>
    </row>
    <row r="475" spans="1:14" x14ac:dyDescent="0.25">
      <c r="A475" s="201" t="s">
        <v>3990</v>
      </c>
      <c r="B475" s="206" t="s">
        <v>3985</v>
      </c>
      <c r="C475" s="206" t="s">
        <v>3984</v>
      </c>
      <c r="D475" s="206" t="s">
        <v>285</v>
      </c>
      <c r="E475" s="206" t="s">
        <v>2941</v>
      </c>
      <c r="F475" s="200"/>
      <c r="G475" s="203" t="s">
        <v>1991</v>
      </c>
      <c r="H475" s="205">
        <v>193.95</v>
      </c>
      <c r="I475" s="205">
        <v>2</v>
      </c>
      <c r="J475" s="204">
        <v>125</v>
      </c>
      <c r="K475" s="204"/>
      <c r="L475" s="203" t="s">
        <v>3989</v>
      </c>
      <c r="M475" s="195" t="str">
        <f t="shared" si="7"/>
        <v/>
      </c>
      <c r="N475" s="194"/>
    </row>
    <row r="476" spans="1:14" x14ac:dyDescent="0.25">
      <c r="A476" s="201" t="s">
        <v>3988</v>
      </c>
      <c r="B476" s="206" t="s">
        <v>3985</v>
      </c>
      <c r="C476" s="206" t="s">
        <v>3984</v>
      </c>
      <c r="D476" s="206" t="s">
        <v>285</v>
      </c>
      <c r="E476" s="206" t="s">
        <v>2931</v>
      </c>
      <c r="F476" s="200"/>
      <c r="G476" s="203" t="s">
        <v>1991</v>
      </c>
      <c r="H476" s="205">
        <v>74</v>
      </c>
      <c r="I476" s="205">
        <v>2</v>
      </c>
      <c r="J476" s="204">
        <v>16</v>
      </c>
      <c r="K476" s="204"/>
      <c r="L476" s="203" t="s">
        <v>3987</v>
      </c>
      <c r="M476" s="195" t="str">
        <f t="shared" si="7"/>
        <v/>
      </c>
      <c r="N476" s="194"/>
    </row>
    <row r="477" spans="1:14" x14ac:dyDescent="0.25">
      <c r="A477" s="201" t="s">
        <v>3986</v>
      </c>
      <c r="B477" s="206" t="s">
        <v>3985</v>
      </c>
      <c r="C477" s="206" t="s">
        <v>3984</v>
      </c>
      <c r="D477" s="206" t="s">
        <v>285</v>
      </c>
      <c r="E477" s="206" t="s">
        <v>3070</v>
      </c>
      <c r="F477" s="200"/>
      <c r="G477" s="203" t="s">
        <v>1991</v>
      </c>
      <c r="H477" s="205">
        <v>39.6</v>
      </c>
      <c r="I477" s="205">
        <v>2</v>
      </c>
      <c r="J477" s="204">
        <v>50</v>
      </c>
      <c r="K477" s="204"/>
      <c r="L477" s="203" t="s">
        <v>3983</v>
      </c>
      <c r="M477" s="195" t="str">
        <f t="shared" si="7"/>
        <v/>
      </c>
      <c r="N477" s="194"/>
    </row>
    <row r="478" spans="1:14" x14ac:dyDescent="0.25">
      <c r="A478" s="201" t="s">
        <v>3982</v>
      </c>
      <c r="B478" s="206" t="s">
        <v>3981</v>
      </c>
      <c r="C478" s="206" t="s">
        <v>3980</v>
      </c>
      <c r="D478" s="206" t="s">
        <v>285</v>
      </c>
      <c r="E478" s="206" t="s">
        <v>2931</v>
      </c>
      <c r="F478" s="200"/>
      <c r="G478" s="203" t="s">
        <v>286</v>
      </c>
      <c r="H478" s="205">
        <v>75</v>
      </c>
      <c r="I478" s="205"/>
      <c r="J478" s="204">
        <v>16</v>
      </c>
      <c r="K478" s="204"/>
      <c r="L478" s="203" t="s">
        <v>3979</v>
      </c>
      <c r="M478" s="195" t="str">
        <f t="shared" si="7"/>
        <v/>
      </c>
      <c r="N478" s="194"/>
    </row>
    <row r="479" spans="1:14" x14ac:dyDescent="0.25">
      <c r="A479" s="201" t="s">
        <v>3978</v>
      </c>
      <c r="B479" s="206" t="s">
        <v>3973</v>
      </c>
      <c r="C479" s="206" t="s">
        <v>3972</v>
      </c>
      <c r="D479" s="206" t="s">
        <v>285</v>
      </c>
      <c r="E479" s="206" t="s">
        <v>2969</v>
      </c>
      <c r="F479" s="200"/>
      <c r="G479" s="203" t="s">
        <v>1991</v>
      </c>
      <c r="H479" s="205">
        <v>181.3</v>
      </c>
      <c r="I479" s="205"/>
      <c r="J479" s="204">
        <v>87</v>
      </c>
      <c r="K479" s="204"/>
      <c r="L479" s="203" t="s">
        <v>3977</v>
      </c>
      <c r="M479" s="195" t="str">
        <f t="shared" si="7"/>
        <v/>
      </c>
      <c r="N479" s="194"/>
    </row>
    <row r="480" spans="1:14" ht="15.75" x14ac:dyDescent="0.25">
      <c r="A480" s="201" t="s">
        <v>3976</v>
      </c>
      <c r="B480" s="206" t="s">
        <v>3973</v>
      </c>
      <c r="C480" s="206" t="s">
        <v>3972</v>
      </c>
      <c r="D480" s="206" t="s">
        <v>285</v>
      </c>
      <c r="E480" s="206" t="s">
        <v>3194</v>
      </c>
      <c r="F480" s="202"/>
      <c r="G480" s="203" t="s">
        <v>1991</v>
      </c>
      <c r="H480" s="205">
        <v>172</v>
      </c>
      <c r="I480" s="205"/>
      <c r="J480" s="204">
        <v>26</v>
      </c>
      <c r="K480" s="204"/>
      <c r="L480" s="203" t="s">
        <v>3975</v>
      </c>
      <c r="M480" s="195" t="str">
        <f t="shared" si="7"/>
        <v/>
      </c>
      <c r="N480" s="194"/>
    </row>
    <row r="481" spans="1:14" x14ac:dyDescent="0.25">
      <c r="A481" s="201" t="s">
        <v>3974</v>
      </c>
      <c r="B481" s="206" t="s">
        <v>3973</v>
      </c>
      <c r="C481" s="206" t="s">
        <v>3972</v>
      </c>
      <c r="D481" s="206" t="s">
        <v>285</v>
      </c>
      <c r="E481" s="206" t="s">
        <v>3070</v>
      </c>
      <c r="F481" s="200"/>
      <c r="G481" s="203" t="s">
        <v>1991</v>
      </c>
      <c r="H481" s="205">
        <v>33.549999999999997</v>
      </c>
      <c r="I481" s="205"/>
      <c r="J481" s="204">
        <v>11</v>
      </c>
      <c r="K481" s="204"/>
      <c r="L481" s="203" t="s">
        <v>3971</v>
      </c>
      <c r="M481" s="195" t="str">
        <f t="shared" si="7"/>
        <v/>
      </c>
      <c r="N481" s="194"/>
    </row>
    <row r="482" spans="1:14" x14ac:dyDescent="0.25">
      <c r="A482" s="201" t="s">
        <v>3970</v>
      </c>
      <c r="B482" s="206" t="s">
        <v>3969</v>
      </c>
      <c r="C482" s="206" t="s">
        <v>3968</v>
      </c>
      <c r="D482" s="206" t="s">
        <v>285</v>
      </c>
      <c r="E482" s="206" t="s">
        <v>2989</v>
      </c>
      <c r="F482" s="200"/>
      <c r="G482" s="203" t="s">
        <v>87</v>
      </c>
      <c r="H482" s="205">
        <v>285</v>
      </c>
      <c r="I482" s="205">
        <v>1.75</v>
      </c>
      <c r="J482" s="204">
        <v>1</v>
      </c>
      <c r="K482" s="204"/>
      <c r="L482" s="203" t="s">
        <v>3967</v>
      </c>
      <c r="M482" s="195" t="str">
        <f t="shared" si="7"/>
        <v/>
      </c>
      <c r="N482" s="194"/>
    </row>
    <row r="483" spans="1:14" x14ac:dyDescent="0.25">
      <c r="A483" s="201" t="s">
        <v>3966</v>
      </c>
      <c r="B483" s="206" t="s">
        <v>3963</v>
      </c>
      <c r="C483" s="206" t="s">
        <v>3962</v>
      </c>
      <c r="D483" s="206" t="s">
        <v>285</v>
      </c>
      <c r="E483" s="206" t="s">
        <v>3100</v>
      </c>
      <c r="F483" s="200"/>
      <c r="G483" s="203" t="s">
        <v>286</v>
      </c>
      <c r="H483" s="205">
        <v>37.4</v>
      </c>
      <c r="I483" s="205"/>
      <c r="J483" s="204">
        <v>267</v>
      </c>
      <c r="K483" s="204"/>
      <c r="L483" s="203" t="s">
        <v>3965</v>
      </c>
      <c r="M483" s="195" t="str">
        <f t="shared" si="7"/>
        <v/>
      </c>
      <c r="N483" s="194"/>
    </row>
    <row r="484" spans="1:14" x14ac:dyDescent="0.25">
      <c r="A484" s="201" t="s">
        <v>3964</v>
      </c>
      <c r="B484" s="206" t="s">
        <v>3963</v>
      </c>
      <c r="C484" s="206" t="s">
        <v>3962</v>
      </c>
      <c r="D484" s="206" t="s">
        <v>285</v>
      </c>
      <c r="E484" s="206" t="s">
        <v>2992</v>
      </c>
      <c r="F484" s="200"/>
      <c r="G484" s="203" t="s">
        <v>286</v>
      </c>
      <c r="H484" s="205">
        <v>37.4</v>
      </c>
      <c r="I484" s="205"/>
      <c r="J484" s="204">
        <v>1</v>
      </c>
      <c r="K484" s="204"/>
      <c r="L484" s="203" t="s">
        <v>3961</v>
      </c>
      <c r="M484" s="195" t="str">
        <f t="shared" si="7"/>
        <v/>
      </c>
      <c r="N484" s="194"/>
    </row>
    <row r="485" spans="1:14" x14ac:dyDescent="0.25">
      <c r="A485" s="201" t="s">
        <v>3960</v>
      </c>
      <c r="B485" s="206" t="s">
        <v>3957</v>
      </c>
      <c r="C485" s="206" t="s">
        <v>3956</v>
      </c>
      <c r="D485" s="206" t="s">
        <v>285</v>
      </c>
      <c r="E485" s="206" t="s">
        <v>2931</v>
      </c>
      <c r="F485" s="200"/>
      <c r="G485" s="203" t="s">
        <v>2061</v>
      </c>
      <c r="H485" s="205">
        <v>69.5</v>
      </c>
      <c r="I485" s="205"/>
      <c r="J485" s="204">
        <v>418</v>
      </c>
      <c r="K485" s="204"/>
      <c r="L485" s="203" t="s">
        <v>3959</v>
      </c>
      <c r="M485" s="195" t="str">
        <f t="shared" si="7"/>
        <v/>
      </c>
      <c r="N485" s="194"/>
    </row>
    <row r="486" spans="1:14" x14ac:dyDescent="0.25">
      <c r="A486" s="201" t="s">
        <v>3958</v>
      </c>
      <c r="B486" s="206" t="s">
        <v>3957</v>
      </c>
      <c r="C486" s="206" t="s">
        <v>3956</v>
      </c>
      <c r="D486" s="206" t="s">
        <v>285</v>
      </c>
      <c r="E486" s="206" t="s">
        <v>3100</v>
      </c>
      <c r="F486" s="200"/>
      <c r="G486" s="203" t="s">
        <v>2061</v>
      </c>
      <c r="H486" s="205">
        <v>37.4</v>
      </c>
      <c r="I486" s="205"/>
      <c r="J486" s="204">
        <v>197</v>
      </c>
      <c r="K486" s="204"/>
      <c r="L486" s="203" t="s">
        <v>3955</v>
      </c>
      <c r="M486" s="195" t="str">
        <f t="shared" si="7"/>
        <v/>
      </c>
      <c r="N486" s="194"/>
    </row>
    <row r="487" spans="1:14" x14ac:dyDescent="0.25">
      <c r="A487" s="201" t="s">
        <v>3954</v>
      </c>
      <c r="B487" s="206" t="s">
        <v>3949</v>
      </c>
      <c r="C487" s="206" t="s">
        <v>3948</v>
      </c>
      <c r="D487" s="206" t="s">
        <v>285</v>
      </c>
      <c r="E487" s="206" t="s">
        <v>2931</v>
      </c>
      <c r="F487" s="200"/>
      <c r="G487" s="203" t="s">
        <v>1991</v>
      </c>
      <c r="H487" s="205">
        <v>69.599999999999994</v>
      </c>
      <c r="I487" s="205"/>
      <c r="J487" s="204">
        <v>4</v>
      </c>
      <c r="K487" s="204"/>
      <c r="L487" s="203" t="s">
        <v>3953</v>
      </c>
      <c r="M487" s="195" t="str">
        <f t="shared" si="7"/>
        <v/>
      </c>
      <c r="N487" s="194"/>
    </row>
    <row r="488" spans="1:14" x14ac:dyDescent="0.25">
      <c r="A488" s="201" t="s">
        <v>3952</v>
      </c>
      <c r="B488" s="206" t="s">
        <v>3949</v>
      </c>
      <c r="C488" s="206" t="s">
        <v>3948</v>
      </c>
      <c r="D488" s="206" t="s">
        <v>285</v>
      </c>
      <c r="E488" s="206" t="s">
        <v>3100</v>
      </c>
      <c r="F488" s="200"/>
      <c r="G488" s="203" t="s">
        <v>1991</v>
      </c>
      <c r="H488" s="205">
        <v>37.4</v>
      </c>
      <c r="I488" s="205"/>
      <c r="J488" s="204">
        <v>195</v>
      </c>
      <c r="K488" s="204"/>
      <c r="L488" s="203" t="s">
        <v>3951</v>
      </c>
      <c r="M488" s="195" t="str">
        <f t="shared" si="7"/>
        <v/>
      </c>
      <c r="N488" s="194"/>
    </row>
    <row r="489" spans="1:14" x14ac:dyDescent="0.25">
      <c r="A489" s="201" t="s">
        <v>3950</v>
      </c>
      <c r="B489" s="206" t="s">
        <v>3949</v>
      </c>
      <c r="C489" s="206" t="s">
        <v>3948</v>
      </c>
      <c r="D489" s="206" t="s">
        <v>285</v>
      </c>
      <c r="E489" s="206" t="s">
        <v>2992</v>
      </c>
      <c r="F489" s="200"/>
      <c r="G489" s="203" t="s">
        <v>1991</v>
      </c>
      <c r="H489" s="205">
        <v>37.4</v>
      </c>
      <c r="I489" s="205"/>
      <c r="J489" s="204">
        <v>500</v>
      </c>
      <c r="K489" s="204"/>
      <c r="L489" s="203" t="s">
        <v>3947</v>
      </c>
      <c r="M489" s="195" t="str">
        <f t="shared" si="7"/>
        <v/>
      </c>
      <c r="N489" s="194"/>
    </row>
    <row r="490" spans="1:14" ht="15.75" x14ac:dyDescent="0.25">
      <c r="A490" s="201" t="s">
        <v>3946</v>
      </c>
      <c r="B490" s="206" t="s">
        <v>3941</v>
      </c>
      <c r="C490" s="206" t="s">
        <v>3940</v>
      </c>
      <c r="D490" s="206" t="s">
        <v>634</v>
      </c>
      <c r="E490" s="206" t="s">
        <v>3409</v>
      </c>
      <c r="F490" s="202"/>
      <c r="G490" s="203" t="s">
        <v>286</v>
      </c>
      <c r="H490" s="205">
        <v>107.65</v>
      </c>
      <c r="I490" s="205"/>
      <c r="J490" s="204">
        <v>72</v>
      </c>
      <c r="K490" s="204"/>
      <c r="L490" s="203" t="s">
        <v>3945</v>
      </c>
      <c r="M490" s="195" t="str">
        <f t="shared" si="7"/>
        <v/>
      </c>
      <c r="N490" s="194"/>
    </row>
    <row r="491" spans="1:14" x14ac:dyDescent="0.25">
      <c r="A491" s="201" t="s">
        <v>3944</v>
      </c>
      <c r="B491" s="206" t="s">
        <v>3941</v>
      </c>
      <c r="C491" s="206" t="s">
        <v>3940</v>
      </c>
      <c r="D491" s="206" t="s">
        <v>634</v>
      </c>
      <c r="E491" s="206" t="s">
        <v>3100</v>
      </c>
      <c r="F491" s="200"/>
      <c r="G491" s="203" t="s">
        <v>286</v>
      </c>
      <c r="H491" s="205">
        <v>37.4</v>
      </c>
      <c r="I491" s="205"/>
      <c r="J491" s="204">
        <v>500</v>
      </c>
      <c r="K491" s="204"/>
      <c r="L491" s="203" t="s">
        <v>3943</v>
      </c>
      <c r="M491" s="195" t="str">
        <f t="shared" si="7"/>
        <v/>
      </c>
      <c r="N491" s="194"/>
    </row>
    <row r="492" spans="1:14" x14ac:dyDescent="0.25">
      <c r="A492" s="201" t="s">
        <v>3942</v>
      </c>
      <c r="B492" s="206" t="s">
        <v>3941</v>
      </c>
      <c r="C492" s="206" t="s">
        <v>3940</v>
      </c>
      <c r="D492" s="206" t="s">
        <v>634</v>
      </c>
      <c r="E492" s="206" t="s">
        <v>2992</v>
      </c>
      <c r="F492" s="200"/>
      <c r="G492" s="203" t="s">
        <v>286</v>
      </c>
      <c r="H492" s="205">
        <v>37.4</v>
      </c>
      <c r="I492" s="205"/>
      <c r="J492" s="204">
        <v>500</v>
      </c>
      <c r="K492" s="204"/>
      <c r="L492" s="203" t="s">
        <v>3939</v>
      </c>
      <c r="M492" s="195" t="str">
        <f t="shared" si="7"/>
        <v/>
      </c>
      <c r="N492" s="194"/>
    </row>
    <row r="493" spans="1:14" x14ac:dyDescent="0.25">
      <c r="A493" s="201" t="s">
        <v>3938</v>
      </c>
      <c r="B493" s="206" t="s">
        <v>3937</v>
      </c>
      <c r="C493" s="206" t="s">
        <v>3936</v>
      </c>
      <c r="D493" s="206" t="s">
        <v>285</v>
      </c>
      <c r="E493" s="206" t="s">
        <v>3100</v>
      </c>
      <c r="F493" s="200"/>
      <c r="G493" s="203" t="s">
        <v>87</v>
      </c>
      <c r="H493" s="205">
        <v>37.4</v>
      </c>
      <c r="I493" s="205">
        <v>0.9</v>
      </c>
      <c r="J493" s="204">
        <v>500</v>
      </c>
      <c r="K493" s="204"/>
      <c r="L493" s="203" t="s">
        <v>3935</v>
      </c>
      <c r="M493" s="195" t="str">
        <f t="shared" si="7"/>
        <v/>
      </c>
      <c r="N493" s="194"/>
    </row>
    <row r="494" spans="1:14" x14ac:dyDescent="0.25">
      <c r="A494" s="201" t="s">
        <v>3934</v>
      </c>
      <c r="B494" s="206" t="s">
        <v>3931</v>
      </c>
      <c r="C494" s="206" t="s">
        <v>3930</v>
      </c>
      <c r="D494" s="206" t="s">
        <v>634</v>
      </c>
      <c r="E494" s="206" t="s">
        <v>2931</v>
      </c>
      <c r="F494" s="200"/>
      <c r="G494" s="203" t="s">
        <v>373</v>
      </c>
      <c r="H494" s="205">
        <v>69.599999999999994</v>
      </c>
      <c r="I494" s="205"/>
      <c r="J494" s="204">
        <v>196</v>
      </c>
      <c r="K494" s="204"/>
      <c r="L494" s="203" t="s">
        <v>3933</v>
      </c>
      <c r="M494" s="195" t="str">
        <f t="shared" si="7"/>
        <v/>
      </c>
      <c r="N494" s="194"/>
    </row>
    <row r="495" spans="1:14" x14ac:dyDescent="0.25">
      <c r="A495" s="201" t="s">
        <v>3932</v>
      </c>
      <c r="B495" s="206" t="s">
        <v>3931</v>
      </c>
      <c r="C495" s="206" t="s">
        <v>3930</v>
      </c>
      <c r="D495" s="206" t="s">
        <v>634</v>
      </c>
      <c r="E495" s="206" t="s">
        <v>3100</v>
      </c>
      <c r="F495" s="200"/>
      <c r="G495" s="203" t="s">
        <v>373</v>
      </c>
      <c r="H495" s="205">
        <v>37.4</v>
      </c>
      <c r="I495" s="205"/>
      <c r="J495" s="204">
        <v>322</v>
      </c>
      <c r="K495" s="204"/>
      <c r="L495" s="203" t="s">
        <v>3929</v>
      </c>
      <c r="M495" s="195" t="str">
        <f t="shared" si="7"/>
        <v/>
      </c>
      <c r="N495" s="194"/>
    </row>
    <row r="496" spans="1:14" x14ac:dyDescent="0.25">
      <c r="A496" s="201" t="s">
        <v>3928</v>
      </c>
      <c r="B496" s="206" t="s">
        <v>3927</v>
      </c>
      <c r="C496" s="206" t="s">
        <v>3926</v>
      </c>
      <c r="D496" s="206" t="s">
        <v>634</v>
      </c>
      <c r="E496" s="206" t="s">
        <v>3100</v>
      </c>
      <c r="F496" s="200"/>
      <c r="G496" s="203" t="s">
        <v>373</v>
      </c>
      <c r="H496" s="205">
        <v>37.4</v>
      </c>
      <c r="I496" s="205">
        <v>2</v>
      </c>
      <c r="J496" s="204">
        <v>136</v>
      </c>
      <c r="K496" s="204"/>
      <c r="L496" s="203" t="s">
        <v>3925</v>
      </c>
      <c r="M496" s="195" t="str">
        <f t="shared" si="7"/>
        <v/>
      </c>
      <c r="N496" s="194"/>
    </row>
    <row r="497" spans="1:14" x14ac:dyDescent="0.25">
      <c r="A497" s="201" t="s">
        <v>3924</v>
      </c>
      <c r="B497" s="206" t="s">
        <v>3921</v>
      </c>
      <c r="C497" s="206" t="s">
        <v>3920</v>
      </c>
      <c r="D497" s="206" t="s">
        <v>634</v>
      </c>
      <c r="E497" s="206" t="s">
        <v>2931</v>
      </c>
      <c r="F497" s="200"/>
      <c r="G497" s="203" t="s">
        <v>373</v>
      </c>
      <c r="H497" s="205">
        <v>69.599999999999994</v>
      </c>
      <c r="I497" s="205"/>
      <c r="J497" s="204"/>
      <c r="K497" s="204">
        <v>192</v>
      </c>
      <c r="L497" s="203" t="s">
        <v>3923</v>
      </c>
      <c r="M497" s="195" t="str">
        <f t="shared" si="7"/>
        <v/>
      </c>
      <c r="N497" s="194"/>
    </row>
    <row r="498" spans="1:14" x14ac:dyDescent="0.25">
      <c r="A498" s="201" t="s">
        <v>3922</v>
      </c>
      <c r="B498" s="206" t="s">
        <v>3921</v>
      </c>
      <c r="C498" s="206" t="s">
        <v>3920</v>
      </c>
      <c r="D498" s="206" t="s">
        <v>634</v>
      </c>
      <c r="E498" s="206" t="s">
        <v>2992</v>
      </c>
      <c r="F498" s="200"/>
      <c r="G498" s="203" t="s">
        <v>373</v>
      </c>
      <c r="H498" s="205">
        <v>37.4</v>
      </c>
      <c r="I498" s="205"/>
      <c r="J498" s="204">
        <v>180</v>
      </c>
      <c r="K498" s="204"/>
      <c r="L498" s="203" t="s">
        <v>3919</v>
      </c>
      <c r="M498" s="195" t="str">
        <f t="shared" si="7"/>
        <v/>
      </c>
      <c r="N498" s="194"/>
    </row>
    <row r="499" spans="1:14" x14ac:dyDescent="0.25">
      <c r="A499" s="201" t="s">
        <v>3918</v>
      </c>
      <c r="B499" s="206" t="s">
        <v>1740</v>
      </c>
      <c r="C499" s="206" t="s">
        <v>3911</v>
      </c>
      <c r="D499" s="206" t="s">
        <v>285</v>
      </c>
      <c r="E499" s="206" t="s">
        <v>2935</v>
      </c>
      <c r="F499" s="200"/>
      <c r="G499" s="203" t="s">
        <v>373</v>
      </c>
      <c r="H499" s="205">
        <v>112.05</v>
      </c>
      <c r="I499" s="205"/>
      <c r="J499" s="204">
        <v>39</v>
      </c>
      <c r="K499" s="204"/>
      <c r="L499" s="203" t="s">
        <v>3917</v>
      </c>
      <c r="M499" s="195" t="str">
        <f t="shared" si="7"/>
        <v/>
      </c>
      <c r="N499" s="194"/>
    </row>
    <row r="500" spans="1:14" x14ac:dyDescent="0.25">
      <c r="A500" s="201" t="s">
        <v>3916</v>
      </c>
      <c r="B500" s="206" t="s">
        <v>1740</v>
      </c>
      <c r="C500" s="206" t="s">
        <v>3911</v>
      </c>
      <c r="D500" s="206" t="s">
        <v>285</v>
      </c>
      <c r="E500" s="206" t="s">
        <v>2944</v>
      </c>
      <c r="F500" s="200"/>
      <c r="G500" s="203" t="s">
        <v>373</v>
      </c>
      <c r="H500" s="205">
        <v>95.5</v>
      </c>
      <c r="I500" s="205"/>
      <c r="J500" s="204">
        <v>2</v>
      </c>
      <c r="K500" s="204"/>
      <c r="L500" s="203" t="s">
        <v>3915</v>
      </c>
      <c r="M500" s="195" t="str">
        <f t="shared" si="7"/>
        <v/>
      </c>
      <c r="N500" s="194"/>
    </row>
    <row r="501" spans="1:14" x14ac:dyDescent="0.25">
      <c r="A501" s="201" t="s">
        <v>3914</v>
      </c>
      <c r="B501" s="206" t="s">
        <v>1740</v>
      </c>
      <c r="C501" s="206" t="s">
        <v>3911</v>
      </c>
      <c r="D501" s="206" t="s">
        <v>285</v>
      </c>
      <c r="E501" s="206" t="s">
        <v>3156</v>
      </c>
      <c r="F501" s="200"/>
      <c r="G501" s="203" t="s">
        <v>373</v>
      </c>
      <c r="H501" s="205">
        <v>90.9</v>
      </c>
      <c r="I501" s="205"/>
      <c r="J501" s="204">
        <v>106</v>
      </c>
      <c r="K501" s="204"/>
      <c r="L501" s="203" t="s">
        <v>3913</v>
      </c>
      <c r="M501" s="195" t="str">
        <f t="shared" si="7"/>
        <v/>
      </c>
      <c r="N501" s="194"/>
    </row>
    <row r="502" spans="1:14" x14ac:dyDescent="0.25">
      <c r="A502" s="201" t="s">
        <v>3912</v>
      </c>
      <c r="B502" s="206" t="s">
        <v>1740</v>
      </c>
      <c r="C502" s="206" t="s">
        <v>3911</v>
      </c>
      <c r="D502" s="206" t="s">
        <v>285</v>
      </c>
      <c r="E502" s="206" t="s">
        <v>2931</v>
      </c>
      <c r="F502" s="200"/>
      <c r="G502" s="203" t="s">
        <v>373</v>
      </c>
      <c r="H502" s="205">
        <v>71.75</v>
      </c>
      <c r="I502" s="205"/>
      <c r="J502" s="204">
        <v>8</v>
      </c>
      <c r="K502" s="204"/>
      <c r="L502" s="203" t="s">
        <v>3910</v>
      </c>
      <c r="M502" s="195" t="str">
        <f t="shared" si="7"/>
        <v/>
      </c>
      <c r="N502" s="194"/>
    </row>
    <row r="503" spans="1:14" x14ac:dyDescent="0.25">
      <c r="A503" s="201" t="s">
        <v>3909</v>
      </c>
      <c r="B503" s="206" t="s">
        <v>1735</v>
      </c>
      <c r="C503" s="206" t="s">
        <v>3906</v>
      </c>
      <c r="D503" s="206" t="s">
        <v>1496</v>
      </c>
      <c r="E503" s="206" t="s">
        <v>3844</v>
      </c>
      <c r="F503" s="200"/>
      <c r="G503" s="203" t="s">
        <v>373</v>
      </c>
      <c r="H503" s="205">
        <v>114.65</v>
      </c>
      <c r="I503" s="205">
        <v>0.75</v>
      </c>
      <c r="J503" s="204">
        <v>137</v>
      </c>
      <c r="K503" s="204"/>
      <c r="L503" s="203" t="s">
        <v>3908</v>
      </c>
      <c r="M503" s="195" t="str">
        <f t="shared" si="7"/>
        <v/>
      </c>
      <c r="N503" s="194"/>
    </row>
    <row r="504" spans="1:14" x14ac:dyDescent="0.25">
      <c r="A504" s="201" t="s">
        <v>3907</v>
      </c>
      <c r="B504" s="206" t="s">
        <v>1735</v>
      </c>
      <c r="C504" s="206" t="s">
        <v>3906</v>
      </c>
      <c r="D504" s="206" t="s">
        <v>1496</v>
      </c>
      <c r="E504" s="206" t="s">
        <v>3387</v>
      </c>
      <c r="F504" s="200"/>
      <c r="G504" s="203" t="s">
        <v>373</v>
      </c>
      <c r="H504" s="205">
        <v>94.35</v>
      </c>
      <c r="I504" s="205">
        <v>0.75</v>
      </c>
      <c r="J504" s="204">
        <v>175</v>
      </c>
      <c r="K504" s="204"/>
      <c r="L504" s="203" t="s">
        <v>3905</v>
      </c>
      <c r="M504" s="195" t="str">
        <f t="shared" si="7"/>
        <v/>
      </c>
      <c r="N504" s="194"/>
    </row>
    <row r="505" spans="1:14" x14ac:dyDescent="0.25">
      <c r="A505" s="201" t="s">
        <v>3904</v>
      </c>
      <c r="B505" s="206" t="s">
        <v>1708</v>
      </c>
      <c r="C505" s="206" t="s">
        <v>3901</v>
      </c>
      <c r="D505" s="206" t="s">
        <v>285</v>
      </c>
      <c r="E505" s="206" t="s">
        <v>2935</v>
      </c>
      <c r="F505" s="200"/>
      <c r="G505" s="203" t="s">
        <v>373</v>
      </c>
      <c r="H505" s="205">
        <v>112.05</v>
      </c>
      <c r="I505" s="205">
        <v>0.75</v>
      </c>
      <c r="J505" s="204">
        <v>77</v>
      </c>
      <c r="K505" s="204"/>
      <c r="L505" s="203" t="s">
        <v>3903</v>
      </c>
      <c r="M505" s="195" t="str">
        <f t="shared" si="7"/>
        <v/>
      </c>
      <c r="N505" s="194"/>
    </row>
    <row r="506" spans="1:14" x14ac:dyDescent="0.25">
      <c r="A506" s="201" t="s">
        <v>3902</v>
      </c>
      <c r="B506" s="206" t="s">
        <v>1708</v>
      </c>
      <c r="C506" s="206" t="s">
        <v>3901</v>
      </c>
      <c r="D506" s="206" t="s">
        <v>285</v>
      </c>
      <c r="E506" s="206" t="s">
        <v>2944</v>
      </c>
      <c r="F506" s="200"/>
      <c r="G506" s="203" t="s">
        <v>373</v>
      </c>
      <c r="H506" s="205">
        <v>86.65</v>
      </c>
      <c r="I506" s="205">
        <v>0.75</v>
      </c>
      <c r="J506" s="204">
        <v>64</v>
      </c>
      <c r="K506" s="204"/>
      <c r="L506" s="203" t="s">
        <v>3900</v>
      </c>
      <c r="M506" s="195" t="str">
        <f t="shared" si="7"/>
        <v/>
      </c>
      <c r="N506" s="194"/>
    </row>
    <row r="507" spans="1:14" x14ac:dyDescent="0.25">
      <c r="A507" s="201" t="s">
        <v>3899</v>
      </c>
      <c r="B507" s="206" t="s">
        <v>1498</v>
      </c>
      <c r="C507" s="206" t="s">
        <v>3895</v>
      </c>
      <c r="D507" s="206" t="s">
        <v>1496</v>
      </c>
      <c r="E507" s="206" t="s">
        <v>3898</v>
      </c>
      <c r="F507" s="200"/>
      <c r="G507" s="203" t="s">
        <v>373</v>
      </c>
      <c r="H507" s="205">
        <v>124.9</v>
      </c>
      <c r="I507" s="205">
        <v>2</v>
      </c>
      <c r="J507" s="204">
        <v>249</v>
      </c>
      <c r="K507" s="204"/>
      <c r="L507" s="203" t="s">
        <v>3897</v>
      </c>
      <c r="M507" s="195" t="str">
        <f t="shared" si="7"/>
        <v/>
      </c>
      <c r="N507" s="194"/>
    </row>
    <row r="508" spans="1:14" x14ac:dyDescent="0.25">
      <c r="A508" s="201" t="s">
        <v>3896</v>
      </c>
      <c r="B508" s="206" t="s">
        <v>1498</v>
      </c>
      <c r="C508" s="206" t="s">
        <v>3895</v>
      </c>
      <c r="D508" s="206" t="s">
        <v>1496</v>
      </c>
      <c r="E508" s="206" t="s">
        <v>3391</v>
      </c>
      <c r="F508" s="200" t="s">
        <v>3000</v>
      </c>
      <c r="G508" s="203" t="s">
        <v>373</v>
      </c>
      <c r="H508" s="205">
        <v>115.35</v>
      </c>
      <c r="I508" s="205">
        <v>2</v>
      </c>
      <c r="J508" s="204">
        <v>500</v>
      </c>
      <c r="K508" s="204"/>
      <c r="L508" s="203" t="s">
        <v>3894</v>
      </c>
      <c r="M508" s="195" t="str">
        <f t="shared" si="7"/>
        <v/>
      </c>
      <c r="N508" s="194"/>
    </row>
    <row r="509" spans="1:14" x14ac:dyDescent="0.25">
      <c r="A509" s="201" t="s">
        <v>3893</v>
      </c>
      <c r="B509" s="206" t="s">
        <v>1486</v>
      </c>
      <c r="C509" s="206" t="s">
        <v>3890</v>
      </c>
      <c r="D509" s="206" t="s">
        <v>1436</v>
      </c>
      <c r="E509" s="206" t="s">
        <v>2935</v>
      </c>
      <c r="F509" s="200"/>
      <c r="G509" s="203" t="s">
        <v>373</v>
      </c>
      <c r="H509" s="205">
        <v>111</v>
      </c>
      <c r="I509" s="205">
        <v>2</v>
      </c>
      <c r="J509" s="204">
        <v>40</v>
      </c>
      <c r="K509" s="204"/>
      <c r="L509" s="203" t="s">
        <v>3892</v>
      </c>
      <c r="M509" s="195" t="str">
        <f t="shared" si="7"/>
        <v/>
      </c>
      <c r="N509" s="194"/>
    </row>
    <row r="510" spans="1:14" x14ac:dyDescent="0.25">
      <c r="A510" s="201" t="s">
        <v>3891</v>
      </c>
      <c r="B510" s="206" t="s">
        <v>1486</v>
      </c>
      <c r="C510" s="206" t="s">
        <v>3890</v>
      </c>
      <c r="D510" s="206" t="s">
        <v>1436</v>
      </c>
      <c r="E510" s="206" t="s">
        <v>2944</v>
      </c>
      <c r="F510" s="200"/>
      <c r="G510" s="203" t="s">
        <v>373</v>
      </c>
      <c r="H510" s="205">
        <v>100.05</v>
      </c>
      <c r="I510" s="205">
        <v>2</v>
      </c>
      <c r="J510" s="204">
        <v>11</v>
      </c>
      <c r="K510" s="204"/>
      <c r="L510" s="203" t="s">
        <v>3889</v>
      </c>
      <c r="M510" s="195" t="str">
        <f t="shared" si="7"/>
        <v/>
      </c>
      <c r="N510" s="194"/>
    </row>
    <row r="511" spans="1:14" x14ac:dyDescent="0.25">
      <c r="A511" s="201" t="s">
        <v>3888</v>
      </c>
      <c r="B511" s="206" t="s">
        <v>1460</v>
      </c>
      <c r="C511" s="206" t="s">
        <v>3883</v>
      </c>
      <c r="D511" s="206" t="s">
        <v>285</v>
      </c>
      <c r="E511" s="206" t="s">
        <v>2935</v>
      </c>
      <c r="F511" s="200"/>
      <c r="G511" s="203" t="s">
        <v>373</v>
      </c>
      <c r="H511" s="205">
        <v>125.15</v>
      </c>
      <c r="I511" s="205">
        <v>2.75</v>
      </c>
      <c r="J511" s="204">
        <v>85</v>
      </c>
      <c r="K511" s="204"/>
      <c r="L511" s="203" t="s">
        <v>3887</v>
      </c>
      <c r="M511" s="195" t="str">
        <f t="shared" si="7"/>
        <v/>
      </c>
      <c r="N511" s="194"/>
    </row>
    <row r="512" spans="1:14" x14ac:dyDescent="0.25">
      <c r="A512" s="201" t="s">
        <v>3886</v>
      </c>
      <c r="B512" s="206" t="s">
        <v>1460</v>
      </c>
      <c r="C512" s="206" t="s">
        <v>3883</v>
      </c>
      <c r="D512" s="206" t="s">
        <v>925</v>
      </c>
      <c r="E512" s="206" t="s">
        <v>2938</v>
      </c>
      <c r="F512" s="200"/>
      <c r="G512" s="203" t="s">
        <v>373</v>
      </c>
      <c r="H512" s="205">
        <v>166.1</v>
      </c>
      <c r="I512" s="205">
        <v>2.75</v>
      </c>
      <c r="J512" s="204">
        <v>50</v>
      </c>
      <c r="K512" s="204"/>
      <c r="L512" s="203" t="s">
        <v>3885</v>
      </c>
      <c r="M512" s="195" t="str">
        <f t="shared" si="7"/>
        <v/>
      </c>
      <c r="N512" s="194"/>
    </row>
    <row r="513" spans="1:14" x14ac:dyDescent="0.25">
      <c r="A513" s="201" t="s">
        <v>3884</v>
      </c>
      <c r="B513" s="206" t="s">
        <v>1460</v>
      </c>
      <c r="C513" s="206" t="s">
        <v>3883</v>
      </c>
      <c r="D513" s="206" t="s">
        <v>1436</v>
      </c>
      <c r="E513" s="206" t="s">
        <v>2938</v>
      </c>
      <c r="F513" s="200"/>
      <c r="G513" s="203" t="s">
        <v>373</v>
      </c>
      <c r="H513" s="205">
        <v>166.1</v>
      </c>
      <c r="I513" s="205">
        <v>2.75</v>
      </c>
      <c r="J513" s="204">
        <v>500</v>
      </c>
      <c r="K513" s="204"/>
      <c r="L513" s="203" t="s">
        <v>3882</v>
      </c>
      <c r="M513" s="195" t="str">
        <f t="shared" si="7"/>
        <v/>
      </c>
      <c r="N513" s="194"/>
    </row>
    <row r="514" spans="1:14" x14ac:dyDescent="0.25">
      <c r="A514" s="201" t="s">
        <v>3881</v>
      </c>
      <c r="B514" s="206" t="s">
        <v>1454</v>
      </c>
      <c r="C514" s="206" t="s">
        <v>3878</v>
      </c>
      <c r="D514" s="206" t="s">
        <v>1436</v>
      </c>
      <c r="E514" s="206" t="s">
        <v>2935</v>
      </c>
      <c r="F514" s="200"/>
      <c r="G514" s="203" t="s">
        <v>373</v>
      </c>
      <c r="H514" s="205">
        <v>123.35</v>
      </c>
      <c r="I514" s="205">
        <v>2.75</v>
      </c>
      <c r="J514" s="204">
        <v>500</v>
      </c>
      <c r="K514" s="204"/>
      <c r="L514" s="203" t="s">
        <v>3880</v>
      </c>
      <c r="M514" s="195" t="str">
        <f t="shared" si="7"/>
        <v/>
      </c>
      <c r="N514" s="194"/>
    </row>
    <row r="515" spans="1:14" x14ac:dyDescent="0.25">
      <c r="A515" s="201" t="s">
        <v>3879</v>
      </c>
      <c r="B515" s="206" t="s">
        <v>1454</v>
      </c>
      <c r="C515" s="206" t="s">
        <v>3878</v>
      </c>
      <c r="D515" s="206" t="s">
        <v>1436</v>
      </c>
      <c r="E515" s="206" t="s">
        <v>2944</v>
      </c>
      <c r="F515" s="200"/>
      <c r="G515" s="203" t="s">
        <v>373</v>
      </c>
      <c r="H515" s="205">
        <v>99.85</v>
      </c>
      <c r="I515" s="205">
        <v>2.75</v>
      </c>
      <c r="J515" s="204">
        <v>500</v>
      </c>
      <c r="K515" s="204"/>
      <c r="L515" s="203" t="s">
        <v>3877</v>
      </c>
      <c r="M515" s="195" t="str">
        <f t="shared" si="7"/>
        <v/>
      </c>
      <c r="N515" s="194"/>
    </row>
    <row r="516" spans="1:14" x14ac:dyDescent="0.25">
      <c r="A516" s="201" t="s">
        <v>3876</v>
      </c>
      <c r="B516" s="206" t="s">
        <v>3873</v>
      </c>
      <c r="C516" s="206" t="s">
        <v>3872</v>
      </c>
      <c r="D516" s="206" t="s">
        <v>285</v>
      </c>
      <c r="E516" s="206" t="s">
        <v>2931</v>
      </c>
      <c r="F516" s="200"/>
      <c r="G516" s="203" t="s">
        <v>373</v>
      </c>
      <c r="H516" s="205">
        <v>56.75</v>
      </c>
      <c r="I516" s="205">
        <v>2</v>
      </c>
      <c r="J516" s="204">
        <v>4</v>
      </c>
      <c r="K516" s="204"/>
      <c r="L516" s="203" t="s">
        <v>3875</v>
      </c>
      <c r="M516" s="195" t="str">
        <f t="shared" si="7"/>
        <v/>
      </c>
      <c r="N516" s="194"/>
    </row>
    <row r="517" spans="1:14" ht="15.75" x14ac:dyDescent="0.25">
      <c r="A517" s="201" t="s">
        <v>3874</v>
      </c>
      <c r="B517" s="206" t="s">
        <v>3873</v>
      </c>
      <c r="C517" s="206" t="s">
        <v>3872</v>
      </c>
      <c r="D517" s="206" t="s">
        <v>1436</v>
      </c>
      <c r="E517" s="206" t="s">
        <v>3156</v>
      </c>
      <c r="F517" s="202"/>
      <c r="G517" s="203" t="s">
        <v>373</v>
      </c>
      <c r="H517" s="205">
        <v>68</v>
      </c>
      <c r="I517" s="205">
        <v>2</v>
      </c>
      <c r="J517" s="204">
        <v>49</v>
      </c>
      <c r="K517" s="204"/>
      <c r="L517" s="203" t="s">
        <v>3871</v>
      </c>
      <c r="M517" s="195" t="str">
        <f t="shared" si="7"/>
        <v/>
      </c>
      <c r="N517" s="194"/>
    </row>
    <row r="518" spans="1:14" x14ac:dyDescent="0.25">
      <c r="A518" s="201" t="s">
        <v>3870</v>
      </c>
      <c r="B518" s="206" t="s">
        <v>1574</v>
      </c>
      <c r="C518" s="206" t="s">
        <v>3855</v>
      </c>
      <c r="D518" s="206" t="s">
        <v>285</v>
      </c>
      <c r="E518" s="206" t="s">
        <v>2938</v>
      </c>
      <c r="F518" s="200" t="s">
        <v>3000</v>
      </c>
      <c r="G518" s="203" t="s">
        <v>373</v>
      </c>
      <c r="H518" s="205">
        <v>145.05000000000001</v>
      </c>
      <c r="I518" s="205">
        <v>2</v>
      </c>
      <c r="J518" s="204">
        <v>245</v>
      </c>
      <c r="K518" s="204"/>
      <c r="L518" s="203" t="s">
        <v>3869</v>
      </c>
      <c r="M518" s="195" t="str">
        <f t="shared" si="7"/>
        <v/>
      </c>
      <c r="N518" s="194"/>
    </row>
    <row r="519" spans="1:14" x14ac:dyDescent="0.25">
      <c r="A519" s="201" t="s">
        <v>3868</v>
      </c>
      <c r="B519" s="206" t="s">
        <v>1574</v>
      </c>
      <c r="C519" s="206" t="s">
        <v>3855</v>
      </c>
      <c r="D519" s="206" t="s">
        <v>285</v>
      </c>
      <c r="E519" s="206" t="s">
        <v>2935</v>
      </c>
      <c r="F519" s="200" t="s">
        <v>3000</v>
      </c>
      <c r="G519" s="203" t="s">
        <v>373</v>
      </c>
      <c r="H519" s="205">
        <v>111</v>
      </c>
      <c r="I519" s="205">
        <v>2</v>
      </c>
      <c r="J519" s="204">
        <v>122</v>
      </c>
      <c r="K519" s="204"/>
      <c r="L519" s="203" t="s">
        <v>3867</v>
      </c>
      <c r="M519" s="195" t="str">
        <f t="shared" si="7"/>
        <v/>
      </c>
      <c r="N519" s="194"/>
    </row>
    <row r="520" spans="1:14" x14ac:dyDescent="0.25">
      <c r="A520" s="201" t="s">
        <v>3866</v>
      </c>
      <c r="B520" s="206" t="s">
        <v>1574</v>
      </c>
      <c r="C520" s="206" t="s">
        <v>3855</v>
      </c>
      <c r="D520" s="206" t="s">
        <v>285</v>
      </c>
      <c r="E520" s="206" t="s">
        <v>2944</v>
      </c>
      <c r="F520" s="200"/>
      <c r="G520" s="203" t="s">
        <v>373</v>
      </c>
      <c r="H520" s="205">
        <v>87.25</v>
      </c>
      <c r="I520" s="205">
        <v>2</v>
      </c>
      <c r="J520" s="204">
        <v>348</v>
      </c>
      <c r="K520" s="204"/>
      <c r="L520" s="203" t="s">
        <v>3865</v>
      </c>
      <c r="M520" s="195" t="str">
        <f t="shared" si="7"/>
        <v/>
      </c>
      <c r="N520" s="194"/>
    </row>
    <row r="521" spans="1:14" x14ac:dyDescent="0.25">
      <c r="A521" s="201" t="s">
        <v>3864</v>
      </c>
      <c r="B521" s="206" t="s">
        <v>1574</v>
      </c>
      <c r="C521" s="206" t="s">
        <v>3855</v>
      </c>
      <c r="D521" s="206" t="s">
        <v>285</v>
      </c>
      <c r="E521" s="206" t="s">
        <v>2931</v>
      </c>
      <c r="F521" s="200" t="s">
        <v>3000</v>
      </c>
      <c r="G521" s="203" t="s">
        <v>373</v>
      </c>
      <c r="H521" s="205">
        <v>66.849999999999994</v>
      </c>
      <c r="I521" s="205">
        <v>2</v>
      </c>
      <c r="J521" s="204">
        <v>500</v>
      </c>
      <c r="K521" s="204"/>
      <c r="L521" s="203" t="s">
        <v>3863</v>
      </c>
      <c r="M521" s="195" t="str">
        <f t="shared" ref="M521:M584" si="8">IF(N521="","",H521-($M$7*H521))</f>
        <v/>
      </c>
      <c r="N521" s="194"/>
    </row>
    <row r="522" spans="1:14" x14ac:dyDescent="0.25">
      <c r="A522" s="201" t="s">
        <v>3862</v>
      </c>
      <c r="B522" s="206" t="s">
        <v>1574</v>
      </c>
      <c r="C522" s="206" t="s">
        <v>3855</v>
      </c>
      <c r="D522" s="206" t="s">
        <v>285</v>
      </c>
      <c r="E522" s="206" t="s">
        <v>2954</v>
      </c>
      <c r="F522" s="200"/>
      <c r="G522" s="203" t="s">
        <v>373</v>
      </c>
      <c r="H522" s="205">
        <v>50.95</v>
      </c>
      <c r="I522" s="205">
        <v>2</v>
      </c>
      <c r="J522" s="204">
        <v>360</v>
      </c>
      <c r="K522" s="204"/>
      <c r="L522" s="203" t="s">
        <v>3861</v>
      </c>
      <c r="M522" s="195" t="str">
        <f t="shared" si="8"/>
        <v/>
      </c>
      <c r="N522" s="194"/>
    </row>
    <row r="523" spans="1:14" x14ac:dyDescent="0.25">
      <c r="A523" s="201" t="s">
        <v>3860</v>
      </c>
      <c r="B523" s="206" t="s">
        <v>1574</v>
      </c>
      <c r="C523" s="206" t="s">
        <v>3855</v>
      </c>
      <c r="D523" s="206" t="s">
        <v>1436</v>
      </c>
      <c r="E523" s="206" t="s">
        <v>2938</v>
      </c>
      <c r="F523" s="200" t="s">
        <v>3000</v>
      </c>
      <c r="G523" s="203" t="s">
        <v>373</v>
      </c>
      <c r="H523" s="205">
        <v>145.05000000000001</v>
      </c>
      <c r="I523" s="205">
        <v>2</v>
      </c>
      <c r="J523" s="204">
        <v>7</v>
      </c>
      <c r="K523" s="204"/>
      <c r="L523" s="203" t="s">
        <v>3859</v>
      </c>
      <c r="M523" s="195" t="str">
        <f t="shared" si="8"/>
        <v/>
      </c>
      <c r="N523" s="194"/>
    </row>
    <row r="524" spans="1:14" x14ac:dyDescent="0.25">
      <c r="A524" s="201" t="s">
        <v>3858</v>
      </c>
      <c r="B524" s="206" t="s">
        <v>1574</v>
      </c>
      <c r="C524" s="206" t="s">
        <v>3855</v>
      </c>
      <c r="D524" s="206" t="s">
        <v>1436</v>
      </c>
      <c r="E524" s="206" t="s">
        <v>2935</v>
      </c>
      <c r="F524" s="200" t="s">
        <v>3000</v>
      </c>
      <c r="G524" s="203" t="s">
        <v>373</v>
      </c>
      <c r="H524" s="205">
        <v>111</v>
      </c>
      <c r="I524" s="205">
        <v>2</v>
      </c>
      <c r="J524" s="204">
        <v>16</v>
      </c>
      <c r="K524" s="204"/>
      <c r="L524" s="203" t="s">
        <v>3857</v>
      </c>
      <c r="M524" s="195" t="str">
        <f t="shared" si="8"/>
        <v/>
      </c>
      <c r="N524" s="194"/>
    </row>
    <row r="525" spans="1:14" x14ac:dyDescent="0.25">
      <c r="A525" s="201" t="s">
        <v>3856</v>
      </c>
      <c r="B525" s="206" t="s">
        <v>1574</v>
      </c>
      <c r="C525" s="206" t="s">
        <v>3855</v>
      </c>
      <c r="D525" s="206" t="s">
        <v>1436</v>
      </c>
      <c r="E525" s="206" t="s">
        <v>2931</v>
      </c>
      <c r="F525" s="200"/>
      <c r="G525" s="203" t="s">
        <v>373</v>
      </c>
      <c r="H525" s="205">
        <v>66.849999999999994</v>
      </c>
      <c r="I525" s="205">
        <v>2</v>
      </c>
      <c r="J525" s="204">
        <v>4</v>
      </c>
      <c r="K525" s="204"/>
      <c r="L525" s="203" t="s">
        <v>3854</v>
      </c>
      <c r="M525" s="195" t="str">
        <f t="shared" si="8"/>
        <v/>
      </c>
      <c r="N525" s="194"/>
    </row>
    <row r="526" spans="1:14" x14ac:dyDescent="0.25">
      <c r="A526" s="201" t="s">
        <v>3853</v>
      </c>
      <c r="B526" s="206" t="s">
        <v>1674</v>
      </c>
      <c r="C526" s="206" t="s">
        <v>3852</v>
      </c>
      <c r="D526" s="206" t="s">
        <v>1436</v>
      </c>
      <c r="E526" s="206" t="s">
        <v>2935</v>
      </c>
      <c r="F526" s="200"/>
      <c r="G526" s="203" t="s">
        <v>373</v>
      </c>
      <c r="H526" s="205">
        <v>99.95</v>
      </c>
      <c r="I526" s="205">
        <v>1</v>
      </c>
      <c r="J526" s="204">
        <v>113</v>
      </c>
      <c r="K526" s="204"/>
      <c r="L526" s="203" t="s">
        <v>3851</v>
      </c>
      <c r="M526" s="195" t="str">
        <f t="shared" si="8"/>
        <v/>
      </c>
      <c r="N526" s="194"/>
    </row>
    <row r="527" spans="1:14" x14ac:dyDescent="0.25">
      <c r="A527" s="201" t="s">
        <v>3850</v>
      </c>
      <c r="B527" s="206" t="s">
        <v>1595</v>
      </c>
      <c r="C527" s="206" t="s">
        <v>3847</v>
      </c>
      <c r="D527" s="206" t="s">
        <v>285</v>
      </c>
      <c r="E527" s="206" t="s">
        <v>2935</v>
      </c>
      <c r="F527" s="200"/>
      <c r="G527" s="203" t="s">
        <v>373</v>
      </c>
      <c r="H527" s="205">
        <v>112.05</v>
      </c>
      <c r="I527" s="205">
        <v>0.75</v>
      </c>
      <c r="J527" s="204">
        <v>2</v>
      </c>
      <c r="K527" s="204"/>
      <c r="L527" s="203" t="s">
        <v>3849</v>
      </c>
      <c r="M527" s="195" t="str">
        <f t="shared" si="8"/>
        <v/>
      </c>
      <c r="N527" s="194"/>
    </row>
    <row r="528" spans="1:14" x14ac:dyDescent="0.25">
      <c r="A528" s="201" t="s">
        <v>3848</v>
      </c>
      <c r="B528" s="206" t="s">
        <v>1595</v>
      </c>
      <c r="C528" s="206" t="s">
        <v>3847</v>
      </c>
      <c r="D528" s="206" t="s">
        <v>1436</v>
      </c>
      <c r="E528" s="206" t="s">
        <v>2935</v>
      </c>
      <c r="F528" s="200"/>
      <c r="G528" s="203" t="s">
        <v>373</v>
      </c>
      <c r="H528" s="205">
        <v>112.05</v>
      </c>
      <c r="I528" s="205">
        <v>0.75</v>
      </c>
      <c r="J528" s="204">
        <v>331</v>
      </c>
      <c r="K528" s="204"/>
      <c r="L528" s="203" t="s">
        <v>3846</v>
      </c>
      <c r="M528" s="195" t="str">
        <f t="shared" si="8"/>
        <v/>
      </c>
      <c r="N528" s="194"/>
    </row>
    <row r="529" spans="1:14" x14ac:dyDescent="0.25">
      <c r="A529" s="201" t="s">
        <v>3845</v>
      </c>
      <c r="B529" s="206" t="s">
        <v>1703</v>
      </c>
      <c r="C529" s="206" t="s">
        <v>3841</v>
      </c>
      <c r="D529" s="206" t="s">
        <v>1496</v>
      </c>
      <c r="E529" s="206" t="s">
        <v>3844</v>
      </c>
      <c r="F529" s="200"/>
      <c r="G529" s="203" t="s">
        <v>373</v>
      </c>
      <c r="H529" s="205">
        <v>127.3</v>
      </c>
      <c r="I529" s="205">
        <v>3</v>
      </c>
      <c r="J529" s="204">
        <v>83</v>
      </c>
      <c r="K529" s="204"/>
      <c r="L529" s="203" t="s">
        <v>3843</v>
      </c>
      <c r="M529" s="195" t="str">
        <f t="shared" si="8"/>
        <v/>
      </c>
      <c r="N529" s="194"/>
    </row>
    <row r="530" spans="1:14" x14ac:dyDescent="0.25">
      <c r="A530" s="201" t="s">
        <v>3842</v>
      </c>
      <c r="B530" s="206" t="s">
        <v>1703</v>
      </c>
      <c r="C530" s="206" t="s">
        <v>3841</v>
      </c>
      <c r="D530" s="206" t="s">
        <v>1496</v>
      </c>
      <c r="E530" s="206" t="s">
        <v>3391</v>
      </c>
      <c r="F530" s="200"/>
      <c r="G530" s="203" t="s">
        <v>373</v>
      </c>
      <c r="H530" s="205">
        <v>118.95</v>
      </c>
      <c r="I530" s="205">
        <v>3</v>
      </c>
      <c r="J530" s="204">
        <v>322</v>
      </c>
      <c r="K530" s="204"/>
      <c r="L530" s="203" t="s">
        <v>3840</v>
      </c>
      <c r="M530" s="195" t="str">
        <f t="shared" si="8"/>
        <v/>
      </c>
      <c r="N530" s="194"/>
    </row>
    <row r="531" spans="1:14" x14ac:dyDescent="0.25">
      <c r="A531" s="201" t="s">
        <v>3839</v>
      </c>
      <c r="B531" s="206" t="s">
        <v>1696</v>
      </c>
      <c r="C531" s="206" t="s">
        <v>3838</v>
      </c>
      <c r="D531" s="206" t="s">
        <v>1436</v>
      </c>
      <c r="E531" s="206" t="s">
        <v>3387</v>
      </c>
      <c r="F531" s="200"/>
      <c r="G531" s="203" t="s">
        <v>373</v>
      </c>
      <c r="H531" s="205">
        <v>104.7</v>
      </c>
      <c r="I531" s="205"/>
      <c r="J531" s="204">
        <v>58</v>
      </c>
      <c r="K531" s="204"/>
      <c r="L531" s="203" t="s">
        <v>3837</v>
      </c>
      <c r="M531" s="195" t="str">
        <f t="shared" si="8"/>
        <v/>
      </c>
      <c r="N531" s="194"/>
    </row>
    <row r="532" spans="1:14" x14ac:dyDescent="0.25">
      <c r="A532" s="201" t="s">
        <v>3836</v>
      </c>
      <c r="B532" s="206" t="s">
        <v>1662</v>
      </c>
      <c r="C532" s="206" t="s">
        <v>3827</v>
      </c>
      <c r="D532" s="206" t="s">
        <v>285</v>
      </c>
      <c r="E532" s="206" t="s">
        <v>2935</v>
      </c>
      <c r="F532" s="200"/>
      <c r="G532" s="203" t="s">
        <v>373</v>
      </c>
      <c r="H532" s="205">
        <v>112.05</v>
      </c>
      <c r="I532" s="205"/>
      <c r="J532" s="204">
        <v>75</v>
      </c>
      <c r="K532" s="204"/>
      <c r="L532" s="203" t="s">
        <v>3835</v>
      </c>
      <c r="M532" s="195" t="str">
        <f t="shared" si="8"/>
        <v/>
      </c>
      <c r="N532" s="194"/>
    </row>
    <row r="533" spans="1:14" x14ac:dyDescent="0.25">
      <c r="A533" s="201" t="s">
        <v>3834</v>
      </c>
      <c r="B533" s="206" t="s">
        <v>1662</v>
      </c>
      <c r="C533" s="206" t="s">
        <v>3827</v>
      </c>
      <c r="D533" s="206" t="s">
        <v>285</v>
      </c>
      <c r="E533" s="206" t="s">
        <v>2944</v>
      </c>
      <c r="F533" s="200"/>
      <c r="G533" s="203" t="s">
        <v>373</v>
      </c>
      <c r="H533" s="205">
        <v>91.9</v>
      </c>
      <c r="I533" s="205"/>
      <c r="J533" s="204">
        <v>60</v>
      </c>
      <c r="K533" s="204"/>
      <c r="L533" s="203" t="s">
        <v>3833</v>
      </c>
      <c r="M533" s="195" t="str">
        <f t="shared" si="8"/>
        <v/>
      </c>
      <c r="N533" s="194"/>
    </row>
    <row r="534" spans="1:14" x14ac:dyDescent="0.25">
      <c r="A534" s="201" t="s">
        <v>3832</v>
      </c>
      <c r="B534" s="206" t="s">
        <v>1662</v>
      </c>
      <c r="C534" s="206" t="s">
        <v>3827</v>
      </c>
      <c r="D534" s="206" t="s">
        <v>1436</v>
      </c>
      <c r="E534" s="206" t="s">
        <v>2935</v>
      </c>
      <c r="F534" s="200"/>
      <c r="G534" s="203" t="s">
        <v>373</v>
      </c>
      <c r="H534" s="205">
        <v>112.05</v>
      </c>
      <c r="I534" s="205"/>
      <c r="J534" s="204">
        <v>8</v>
      </c>
      <c r="K534" s="204"/>
      <c r="L534" s="203" t="s">
        <v>3831</v>
      </c>
      <c r="M534" s="195" t="str">
        <f t="shared" si="8"/>
        <v/>
      </c>
      <c r="N534" s="194"/>
    </row>
    <row r="535" spans="1:14" x14ac:dyDescent="0.25">
      <c r="A535" s="201" t="s">
        <v>3830</v>
      </c>
      <c r="B535" s="206" t="s">
        <v>1662</v>
      </c>
      <c r="C535" s="206" t="s">
        <v>3827</v>
      </c>
      <c r="D535" s="206" t="s">
        <v>1436</v>
      </c>
      <c r="E535" s="206" t="s">
        <v>2944</v>
      </c>
      <c r="F535" s="200"/>
      <c r="G535" s="203" t="s">
        <v>373</v>
      </c>
      <c r="H535" s="205">
        <v>91.9</v>
      </c>
      <c r="I535" s="205"/>
      <c r="J535" s="204">
        <v>21</v>
      </c>
      <c r="K535" s="204"/>
      <c r="L535" s="203" t="s">
        <v>3829</v>
      </c>
      <c r="M535" s="195" t="str">
        <f t="shared" si="8"/>
        <v/>
      </c>
      <c r="N535" s="194"/>
    </row>
    <row r="536" spans="1:14" x14ac:dyDescent="0.25">
      <c r="A536" s="201" t="s">
        <v>3828</v>
      </c>
      <c r="B536" s="206" t="s">
        <v>1662</v>
      </c>
      <c r="C536" s="206" t="s">
        <v>3827</v>
      </c>
      <c r="D536" s="206" t="s">
        <v>1436</v>
      </c>
      <c r="E536" s="206" t="s">
        <v>2931</v>
      </c>
      <c r="F536" s="200"/>
      <c r="G536" s="203" t="s">
        <v>373</v>
      </c>
      <c r="H536" s="205">
        <v>71.75</v>
      </c>
      <c r="I536" s="205"/>
      <c r="J536" s="204">
        <v>228</v>
      </c>
      <c r="K536" s="204"/>
      <c r="L536" s="203" t="s">
        <v>3826</v>
      </c>
      <c r="M536" s="195" t="str">
        <f t="shared" si="8"/>
        <v/>
      </c>
      <c r="N536" s="194"/>
    </row>
    <row r="537" spans="1:14" x14ac:dyDescent="0.25">
      <c r="A537" s="201" t="s">
        <v>3825</v>
      </c>
      <c r="B537" s="206" t="s">
        <v>1637</v>
      </c>
      <c r="C537" s="206" t="s">
        <v>3818</v>
      </c>
      <c r="D537" s="206" t="s">
        <v>285</v>
      </c>
      <c r="E537" s="206" t="s">
        <v>2944</v>
      </c>
      <c r="F537" s="200"/>
      <c r="G537" s="203" t="s">
        <v>373</v>
      </c>
      <c r="H537" s="205">
        <v>86.65</v>
      </c>
      <c r="I537" s="205"/>
      <c r="J537" s="204">
        <v>212</v>
      </c>
      <c r="K537" s="204"/>
      <c r="L537" s="203" t="s">
        <v>3824</v>
      </c>
      <c r="M537" s="195" t="str">
        <f t="shared" si="8"/>
        <v/>
      </c>
      <c r="N537" s="194"/>
    </row>
    <row r="538" spans="1:14" x14ac:dyDescent="0.25">
      <c r="A538" s="201" t="s">
        <v>3823</v>
      </c>
      <c r="B538" s="206" t="s">
        <v>1637</v>
      </c>
      <c r="C538" s="206" t="s">
        <v>3818</v>
      </c>
      <c r="D538" s="206" t="s">
        <v>285</v>
      </c>
      <c r="E538" s="206" t="s">
        <v>2931</v>
      </c>
      <c r="F538" s="200"/>
      <c r="G538" s="203" t="s">
        <v>373</v>
      </c>
      <c r="H538" s="205">
        <v>69</v>
      </c>
      <c r="I538" s="205"/>
      <c r="J538" s="204">
        <v>47</v>
      </c>
      <c r="K538" s="204"/>
      <c r="L538" s="203" t="s">
        <v>3822</v>
      </c>
      <c r="M538" s="195" t="str">
        <f t="shared" si="8"/>
        <v/>
      </c>
      <c r="N538" s="194"/>
    </row>
    <row r="539" spans="1:14" x14ac:dyDescent="0.25">
      <c r="A539" s="201" t="s">
        <v>3821</v>
      </c>
      <c r="B539" s="206" t="s">
        <v>1637</v>
      </c>
      <c r="C539" s="206" t="s">
        <v>3818</v>
      </c>
      <c r="D539" s="206" t="s">
        <v>1436</v>
      </c>
      <c r="E539" s="206" t="s">
        <v>2935</v>
      </c>
      <c r="F539" s="200"/>
      <c r="G539" s="203" t="s">
        <v>373</v>
      </c>
      <c r="H539" s="205">
        <v>109</v>
      </c>
      <c r="I539" s="205"/>
      <c r="J539" s="204">
        <v>5</v>
      </c>
      <c r="K539" s="204"/>
      <c r="L539" s="203" t="s">
        <v>3820</v>
      </c>
      <c r="M539" s="195" t="str">
        <f t="shared" si="8"/>
        <v/>
      </c>
      <c r="N539" s="194"/>
    </row>
    <row r="540" spans="1:14" x14ac:dyDescent="0.25">
      <c r="A540" s="201" t="s">
        <v>3819</v>
      </c>
      <c r="B540" s="206" t="s">
        <v>1637</v>
      </c>
      <c r="C540" s="206" t="s">
        <v>3818</v>
      </c>
      <c r="D540" s="206" t="s">
        <v>1436</v>
      </c>
      <c r="E540" s="206" t="s">
        <v>2944</v>
      </c>
      <c r="F540" s="200"/>
      <c r="G540" s="203" t="s">
        <v>373</v>
      </c>
      <c r="H540" s="205">
        <v>86.65</v>
      </c>
      <c r="I540" s="205"/>
      <c r="J540" s="204">
        <v>3</v>
      </c>
      <c r="K540" s="204"/>
      <c r="L540" s="203" t="s">
        <v>3817</v>
      </c>
      <c r="M540" s="195" t="str">
        <f t="shared" si="8"/>
        <v/>
      </c>
      <c r="N540" s="194"/>
    </row>
    <row r="541" spans="1:14" x14ac:dyDescent="0.25">
      <c r="A541" s="201" t="s">
        <v>3816</v>
      </c>
      <c r="B541" s="206" t="s">
        <v>1625</v>
      </c>
      <c r="C541" s="206" t="s">
        <v>3813</v>
      </c>
      <c r="D541" s="206" t="s">
        <v>1436</v>
      </c>
      <c r="E541" s="206" t="s">
        <v>2935</v>
      </c>
      <c r="F541" s="200"/>
      <c r="G541" s="203" t="s">
        <v>373</v>
      </c>
      <c r="H541" s="205">
        <v>112.05</v>
      </c>
      <c r="I541" s="205"/>
      <c r="J541" s="204">
        <v>147</v>
      </c>
      <c r="K541" s="204"/>
      <c r="L541" s="203" t="s">
        <v>3815</v>
      </c>
      <c r="M541" s="195" t="str">
        <f t="shared" si="8"/>
        <v/>
      </c>
      <c r="N541" s="194"/>
    </row>
    <row r="542" spans="1:14" x14ac:dyDescent="0.25">
      <c r="A542" s="201" t="s">
        <v>3814</v>
      </c>
      <c r="B542" s="206" t="s">
        <v>1625</v>
      </c>
      <c r="C542" s="206" t="s">
        <v>3813</v>
      </c>
      <c r="D542" s="206" t="s">
        <v>1436</v>
      </c>
      <c r="E542" s="206" t="s">
        <v>2944</v>
      </c>
      <c r="F542" s="200"/>
      <c r="G542" s="203" t="s">
        <v>373</v>
      </c>
      <c r="H542" s="205">
        <v>86.65</v>
      </c>
      <c r="I542" s="205"/>
      <c r="J542" s="204">
        <v>181</v>
      </c>
      <c r="K542" s="204"/>
      <c r="L542" s="203" t="s">
        <v>3812</v>
      </c>
      <c r="M542" s="195" t="str">
        <f t="shared" si="8"/>
        <v/>
      </c>
      <c r="N542" s="194"/>
    </row>
    <row r="543" spans="1:14" x14ac:dyDescent="0.25">
      <c r="A543" s="201" t="s">
        <v>3811</v>
      </c>
      <c r="B543" s="206" t="s">
        <v>1612</v>
      </c>
      <c r="C543" s="206" t="s">
        <v>3808</v>
      </c>
      <c r="D543" s="206" t="s">
        <v>285</v>
      </c>
      <c r="E543" s="206" t="s">
        <v>2944</v>
      </c>
      <c r="F543" s="200"/>
      <c r="G543" s="203" t="s">
        <v>495</v>
      </c>
      <c r="H543" s="205">
        <v>86.65</v>
      </c>
      <c r="I543" s="205"/>
      <c r="J543" s="204">
        <v>44</v>
      </c>
      <c r="K543" s="204"/>
      <c r="L543" s="203" t="s">
        <v>3810</v>
      </c>
      <c r="M543" s="195" t="str">
        <f t="shared" si="8"/>
        <v/>
      </c>
      <c r="N543" s="194"/>
    </row>
    <row r="544" spans="1:14" x14ac:dyDescent="0.25">
      <c r="A544" s="201" t="s">
        <v>3809</v>
      </c>
      <c r="B544" s="206" t="s">
        <v>1612</v>
      </c>
      <c r="C544" s="206" t="s">
        <v>3808</v>
      </c>
      <c r="D544" s="206" t="s">
        <v>285</v>
      </c>
      <c r="E544" s="206" t="s">
        <v>2931</v>
      </c>
      <c r="F544" s="200"/>
      <c r="G544" s="203" t="s">
        <v>495</v>
      </c>
      <c r="H544" s="205">
        <v>71.900000000000006</v>
      </c>
      <c r="I544" s="205"/>
      <c r="J544" s="204">
        <v>81</v>
      </c>
      <c r="K544" s="204"/>
      <c r="L544" s="203" t="s">
        <v>3807</v>
      </c>
      <c r="M544" s="195" t="str">
        <f t="shared" si="8"/>
        <v/>
      </c>
      <c r="N544" s="194"/>
    </row>
    <row r="545" spans="1:14" x14ac:dyDescent="0.25">
      <c r="A545" s="201" t="s">
        <v>3806</v>
      </c>
      <c r="B545" s="206" t="s">
        <v>1719</v>
      </c>
      <c r="C545" s="206" t="s">
        <v>3805</v>
      </c>
      <c r="D545" s="206" t="s">
        <v>1436</v>
      </c>
      <c r="E545" s="206" t="s">
        <v>2935</v>
      </c>
      <c r="F545" s="200"/>
      <c r="G545" s="203" t="s">
        <v>495</v>
      </c>
      <c r="H545" s="205">
        <v>112.05</v>
      </c>
      <c r="I545" s="205">
        <v>1.25</v>
      </c>
      <c r="J545" s="204">
        <v>41</v>
      </c>
      <c r="K545" s="204"/>
      <c r="L545" s="203" t="s">
        <v>3804</v>
      </c>
      <c r="M545" s="195" t="str">
        <f t="shared" si="8"/>
        <v/>
      </c>
      <c r="N545" s="194"/>
    </row>
    <row r="546" spans="1:14" x14ac:dyDescent="0.25">
      <c r="A546" s="201" t="s">
        <v>3803</v>
      </c>
      <c r="B546" s="206" t="s">
        <v>1530</v>
      </c>
      <c r="C546" s="206" t="s">
        <v>3798</v>
      </c>
      <c r="D546" s="206" t="s">
        <v>285</v>
      </c>
      <c r="E546" s="206" t="s">
        <v>2938</v>
      </c>
      <c r="F546" s="200"/>
      <c r="G546" s="203" t="s">
        <v>373</v>
      </c>
      <c r="H546" s="205">
        <v>155.4</v>
      </c>
      <c r="I546" s="205"/>
      <c r="J546" s="204">
        <v>8</v>
      </c>
      <c r="K546" s="204"/>
      <c r="L546" s="203" t="s">
        <v>3802</v>
      </c>
      <c r="M546" s="195" t="str">
        <f t="shared" si="8"/>
        <v/>
      </c>
      <c r="N546" s="194"/>
    </row>
    <row r="547" spans="1:14" x14ac:dyDescent="0.25">
      <c r="A547" s="201" t="s">
        <v>3801</v>
      </c>
      <c r="B547" s="206" t="s">
        <v>1530</v>
      </c>
      <c r="C547" s="206" t="s">
        <v>3798</v>
      </c>
      <c r="D547" s="206" t="s">
        <v>285</v>
      </c>
      <c r="E547" s="206" t="s">
        <v>2944</v>
      </c>
      <c r="F547" s="200"/>
      <c r="G547" s="203" t="s">
        <v>373</v>
      </c>
      <c r="H547" s="205">
        <v>93.45</v>
      </c>
      <c r="I547" s="205"/>
      <c r="J547" s="204">
        <v>65</v>
      </c>
      <c r="K547" s="204"/>
      <c r="L547" s="203" t="s">
        <v>3800</v>
      </c>
      <c r="M547" s="195" t="str">
        <f t="shared" si="8"/>
        <v/>
      </c>
      <c r="N547" s="194"/>
    </row>
    <row r="548" spans="1:14" x14ac:dyDescent="0.25">
      <c r="A548" s="201" t="s">
        <v>3799</v>
      </c>
      <c r="B548" s="206" t="s">
        <v>1530</v>
      </c>
      <c r="C548" s="206" t="s">
        <v>3798</v>
      </c>
      <c r="D548" s="206" t="s">
        <v>285</v>
      </c>
      <c r="E548" s="206" t="s">
        <v>2931</v>
      </c>
      <c r="F548" s="200"/>
      <c r="G548" s="203" t="s">
        <v>373</v>
      </c>
      <c r="H548" s="205">
        <v>73.599999999999994</v>
      </c>
      <c r="I548" s="205"/>
      <c r="J548" s="204">
        <v>220</v>
      </c>
      <c r="K548" s="204"/>
      <c r="L548" s="203" t="s">
        <v>3797</v>
      </c>
      <c r="M548" s="195" t="str">
        <f t="shared" si="8"/>
        <v/>
      </c>
      <c r="N548" s="194"/>
    </row>
    <row r="549" spans="1:14" x14ac:dyDescent="0.25">
      <c r="A549" s="201" t="s">
        <v>3796</v>
      </c>
      <c r="B549" s="206" t="s">
        <v>1404</v>
      </c>
      <c r="C549" s="206" t="s">
        <v>3795</v>
      </c>
      <c r="D549" s="206" t="s">
        <v>285</v>
      </c>
      <c r="E549" s="206" t="s">
        <v>2931</v>
      </c>
      <c r="F549" s="200"/>
      <c r="G549" s="203" t="s">
        <v>285</v>
      </c>
      <c r="H549" s="205">
        <v>82.05</v>
      </c>
      <c r="I549" s="205"/>
      <c r="J549" s="204">
        <v>158</v>
      </c>
      <c r="K549" s="204"/>
      <c r="L549" s="203" t="s">
        <v>3794</v>
      </c>
      <c r="M549" s="195" t="str">
        <f t="shared" si="8"/>
        <v/>
      </c>
      <c r="N549" s="194"/>
    </row>
    <row r="550" spans="1:14" x14ac:dyDescent="0.25">
      <c r="A550" s="201" t="s">
        <v>3793</v>
      </c>
      <c r="B550" s="206" t="s">
        <v>1413</v>
      </c>
      <c r="C550" s="206" t="s">
        <v>3792</v>
      </c>
      <c r="D550" s="206" t="s">
        <v>285</v>
      </c>
      <c r="E550" s="206" t="s">
        <v>2931</v>
      </c>
      <c r="F550" s="200"/>
      <c r="G550" s="203" t="s">
        <v>877</v>
      </c>
      <c r="H550" s="205">
        <v>57.35</v>
      </c>
      <c r="I550" s="205"/>
      <c r="J550" s="204">
        <v>71</v>
      </c>
      <c r="K550" s="204"/>
      <c r="L550" s="203" t="s">
        <v>3791</v>
      </c>
      <c r="M550" s="195" t="str">
        <f t="shared" si="8"/>
        <v/>
      </c>
      <c r="N550" s="194"/>
    </row>
    <row r="551" spans="1:14" x14ac:dyDescent="0.25">
      <c r="A551" s="201" t="s">
        <v>3790</v>
      </c>
      <c r="B551" s="206" t="s">
        <v>3789</v>
      </c>
      <c r="C551" s="206" t="s">
        <v>3788</v>
      </c>
      <c r="D551" s="206" t="s">
        <v>285</v>
      </c>
      <c r="E551" s="206" t="s">
        <v>2954</v>
      </c>
      <c r="F551" s="200"/>
      <c r="G551" s="203" t="s">
        <v>1050</v>
      </c>
      <c r="H551" s="205">
        <v>34</v>
      </c>
      <c r="I551" s="205">
        <v>2</v>
      </c>
      <c r="J551" s="204">
        <v>386</v>
      </c>
      <c r="K551" s="204"/>
      <c r="L551" s="203" t="s">
        <v>3787</v>
      </c>
      <c r="M551" s="195" t="str">
        <f t="shared" si="8"/>
        <v/>
      </c>
      <c r="N551" s="194"/>
    </row>
    <row r="552" spans="1:14" x14ac:dyDescent="0.25">
      <c r="A552" s="201" t="s">
        <v>3786</v>
      </c>
      <c r="B552" s="206" t="s">
        <v>3783</v>
      </c>
      <c r="C552" s="206" t="s">
        <v>3782</v>
      </c>
      <c r="D552" s="206" t="s">
        <v>285</v>
      </c>
      <c r="E552" s="206" t="s">
        <v>2931</v>
      </c>
      <c r="F552" s="200"/>
      <c r="G552" s="203" t="s">
        <v>903</v>
      </c>
      <c r="H552" s="205">
        <v>57.35</v>
      </c>
      <c r="I552" s="205"/>
      <c r="J552" s="204">
        <v>258</v>
      </c>
      <c r="K552" s="204"/>
      <c r="L552" s="203" t="s">
        <v>3785</v>
      </c>
      <c r="M552" s="195" t="str">
        <f t="shared" si="8"/>
        <v/>
      </c>
      <c r="N552" s="194"/>
    </row>
    <row r="553" spans="1:14" x14ac:dyDescent="0.25">
      <c r="A553" s="201" t="s">
        <v>3784</v>
      </c>
      <c r="B553" s="206" t="s">
        <v>3783</v>
      </c>
      <c r="C553" s="206" t="s">
        <v>3782</v>
      </c>
      <c r="D553" s="206" t="s">
        <v>285</v>
      </c>
      <c r="E553" s="206" t="s">
        <v>2954</v>
      </c>
      <c r="F553" s="200"/>
      <c r="G553" s="203" t="s">
        <v>903</v>
      </c>
      <c r="H553" s="205">
        <v>34</v>
      </c>
      <c r="I553" s="205"/>
      <c r="J553" s="204">
        <v>117</v>
      </c>
      <c r="K553" s="204"/>
      <c r="L553" s="203" t="s">
        <v>3781</v>
      </c>
      <c r="M553" s="195" t="str">
        <f t="shared" si="8"/>
        <v/>
      </c>
      <c r="N553" s="194"/>
    </row>
    <row r="554" spans="1:14" x14ac:dyDescent="0.25">
      <c r="A554" s="201" t="s">
        <v>3780</v>
      </c>
      <c r="B554" s="206" t="s">
        <v>1430</v>
      </c>
      <c r="C554" s="206" t="s">
        <v>3779</v>
      </c>
      <c r="D554" s="206" t="s">
        <v>285</v>
      </c>
      <c r="E554" s="206" t="s">
        <v>2931</v>
      </c>
      <c r="F554" s="200"/>
      <c r="G554" s="203" t="s">
        <v>1428</v>
      </c>
      <c r="H554" s="205">
        <v>57.35</v>
      </c>
      <c r="I554" s="205"/>
      <c r="J554" s="204">
        <v>63</v>
      </c>
      <c r="K554" s="204"/>
      <c r="L554" s="203" t="s">
        <v>3778</v>
      </c>
      <c r="M554" s="195" t="str">
        <f t="shared" si="8"/>
        <v/>
      </c>
      <c r="N554" s="194"/>
    </row>
    <row r="555" spans="1:14" x14ac:dyDescent="0.25">
      <c r="A555" s="201" t="s">
        <v>3777</v>
      </c>
      <c r="B555" s="206" t="s">
        <v>3774</v>
      </c>
      <c r="C555" s="206" t="s">
        <v>3773</v>
      </c>
      <c r="D555" s="206" t="s">
        <v>285</v>
      </c>
      <c r="E555" s="206" t="s">
        <v>2931</v>
      </c>
      <c r="F555" s="200" t="s">
        <v>3000</v>
      </c>
      <c r="G555" s="203" t="s">
        <v>1118</v>
      </c>
      <c r="H555" s="205">
        <v>57.35</v>
      </c>
      <c r="I555" s="205"/>
      <c r="J555" s="204">
        <v>332</v>
      </c>
      <c r="K555" s="204"/>
      <c r="L555" s="203" t="s">
        <v>3776</v>
      </c>
      <c r="M555" s="195" t="str">
        <f t="shared" si="8"/>
        <v/>
      </c>
      <c r="N555" s="194"/>
    </row>
    <row r="556" spans="1:14" x14ac:dyDescent="0.25">
      <c r="A556" s="201" t="s">
        <v>3775</v>
      </c>
      <c r="B556" s="196" t="s">
        <v>3774</v>
      </c>
      <c r="C556" s="196" t="s">
        <v>3773</v>
      </c>
      <c r="D556" s="196" t="s">
        <v>285</v>
      </c>
      <c r="E556" s="196" t="s">
        <v>2954</v>
      </c>
      <c r="F556" s="200"/>
      <c r="G556" s="199" t="s">
        <v>1118</v>
      </c>
      <c r="H556" s="198">
        <v>34</v>
      </c>
      <c r="I556" s="198"/>
      <c r="J556" s="197">
        <v>500</v>
      </c>
      <c r="K556" s="197"/>
      <c r="L556" s="196" t="s">
        <v>3772</v>
      </c>
      <c r="M556" s="195" t="str">
        <f t="shared" si="8"/>
        <v/>
      </c>
      <c r="N556" s="194"/>
    </row>
    <row r="557" spans="1:14" x14ac:dyDescent="0.25">
      <c r="A557" s="201" t="s">
        <v>3771</v>
      </c>
      <c r="B557" s="196" t="s">
        <v>1424</v>
      </c>
      <c r="C557" s="196" t="s">
        <v>3768</v>
      </c>
      <c r="D557" s="196" t="s">
        <v>285</v>
      </c>
      <c r="E557" s="196" t="s">
        <v>2931</v>
      </c>
      <c r="F557" s="200"/>
      <c r="G557" s="199" t="s">
        <v>1127</v>
      </c>
      <c r="H557" s="198">
        <v>57.35</v>
      </c>
      <c r="I557" s="198"/>
      <c r="J557" s="197">
        <v>398</v>
      </c>
      <c r="K557" s="197"/>
      <c r="L557" s="196" t="s">
        <v>3770</v>
      </c>
      <c r="M557" s="195" t="str">
        <f t="shared" si="8"/>
        <v/>
      </c>
      <c r="N557" s="194"/>
    </row>
    <row r="558" spans="1:14" x14ac:dyDescent="0.25">
      <c r="A558" s="201" t="s">
        <v>3769</v>
      </c>
      <c r="B558" s="196" t="s">
        <v>1424</v>
      </c>
      <c r="C558" s="196" t="s">
        <v>3768</v>
      </c>
      <c r="D558" s="196" t="s">
        <v>285</v>
      </c>
      <c r="E558" s="196" t="s">
        <v>2954</v>
      </c>
      <c r="F558" s="200"/>
      <c r="G558" s="199" t="s">
        <v>1127</v>
      </c>
      <c r="H558" s="198">
        <v>34</v>
      </c>
      <c r="I558" s="198"/>
      <c r="J558" s="197">
        <v>37</v>
      </c>
      <c r="K558" s="197"/>
      <c r="L558" s="196" t="s">
        <v>3767</v>
      </c>
      <c r="M558" s="195" t="str">
        <f t="shared" si="8"/>
        <v/>
      </c>
      <c r="N558" s="194"/>
    </row>
    <row r="559" spans="1:14" x14ac:dyDescent="0.25">
      <c r="A559" s="201" t="s">
        <v>3766</v>
      </c>
      <c r="B559" s="196" t="s">
        <v>1419</v>
      </c>
      <c r="C559" s="196" t="s">
        <v>3765</v>
      </c>
      <c r="D559" s="196" t="s">
        <v>285</v>
      </c>
      <c r="E559" s="196" t="s">
        <v>2954</v>
      </c>
      <c r="F559" s="200"/>
      <c r="G559" s="199" t="s">
        <v>883</v>
      </c>
      <c r="H559" s="198">
        <v>34</v>
      </c>
      <c r="I559" s="198"/>
      <c r="J559" s="197">
        <v>162</v>
      </c>
      <c r="K559" s="197"/>
      <c r="L559" s="196" t="s">
        <v>3764</v>
      </c>
      <c r="M559" s="195" t="str">
        <f t="shared" si="8"/>
        <v/>
      </c>
      <c r="N559" s="194"/>
    </row>
    <row r="560" spans="1:14" x14ac:dyDescent="0.25">
      <c r="A560" s="201" t="s">
        <v>3763</v>
      </c>
      <c r="B560" s="196" t="s">
        <v>1725</v>
      </c>
      <c r="C560" s="196" t="s">
        <v>3762</v>
      </c>
      <c r="D560" s="196" t="s">
        <v>1496</v>
      </c>
      <c r="E560" s="196" t="s">
        <v>3391</v>
      </c>
      <c r="F560" s="200" t="s">
        <v>3000</v>
      </c>
      <c r="G560" s="199" t="s">
        <v>373</v>
      </c>
      <c r="H560" s="198">
        <v>111.3</v>
      </c>
      <c r="I560" s="198">
        <v>1</v>
      </c>
      <c r="J560" s="197">
        <v>492</v>
      </c>
      <c r="K560" s="197"/>
      <c r="L560" s="196" t="s">
        <v>3761</v>
      </c>
      <c r="M560" s="195" t="str">
        <f t="shared" si="8"/>
        <v/>
      </c>
      <c r="N560" s="194"/>
    </row>
    <row r="561" spans="1:14" x14ac:dyDescent="0.25">
      <c r="A561" s="201" t="s">
        <v>3760</v>
      </c>
      <c r="B561" s="196" t="s">
        <v>1556</v>
      </c>
      <c r="C561" s="196" t="s">
        <v>3756</v>
      </c>
      <c r="D561" s="196" t="s">
        <v>1496</v>
      </c>
      <c r="E561" s="196" t="s">
        <v>3759</v>
      </c>
      <c r="F561" s="200"/>
      <c r="G561" s="199" t="s">
        <v>373</v>
      </c>
      <c r="H561" s="198">
        <v>136.25</v>
      </c>
      <c r="I561" s="198"/>
      <c r="J561" s="197">
        <v>86</v>
      </c>
      <c r="K561" s="197"/>
      <c r="L561" s="196" t="s">
        <v>3758</v>
      </c>
      <c r="M561" s="195" t="str">
        <f t="shared" si="8"/>
        <v/>
      </c>
      <c r="N561" s="194"/>
    </row>
    <row r="562" spans="1:14" x14ac:dyDescent="0.25">
      <c r="A562" s="201" t="s">
        <v>3757</v>
      </c>
      <c r="B562" s="196" t="s">
        <v>1556</v>
      </c>
      <c r="C562" s="196" t="s">
        <v>3756</v>
      </c>
      <c r="D562" s="196" t="s">
        <v>1496</v>
      </c>
      <c r="E562" s="196" t="s">
        <v>3391</v>
      </c>
      <c r="F562" s="200" t="s">
        <v>3000</v>
      </c>
      <c r="G562" s="199" t="s">
        <v>373</v>
      </c>
      <c r="H562" s="198">
        <v>113.9</v>
      </c>
      <c r="I562" s="198"/>
      <c r="J562" s="197">
        <v>303</v>
      </c>
      <c r="K562" s="197"/>
      <c r="L562" s="196" t="s">
        <v>3755</v>
      </c>
      <c r="M562" s="195" t="str">
        <f t="shared" si="8"/>
        <v/>
      </c>
      <c r="N562" s="194"/>
    </row>
    <row r="563" spans="1:14" x14ac:dyDescent="0.25">
      <c r="A563" s="201" t="s">
        <v>3754</v>
      </c>
      <c r="B563" s="196" t="s">
        <v>1374</v>
      </c>
      <c r="C563" s="196" t="s">
        <v>3753</v>
      </c>
      <c r="D563" s="196" t="s">
        <v>285</v>
      </c>
      <c r="E563" s="196" t="s">
        <v>3070</v>
      </c>
      <c r="F563" s="200"/>
      <c r="G563" s="199" t="s">
        <v>286</v>
      </c>
      <c r="H563" s="198">
        <v>41.05</v>
      </c>
      <c r="I563" s="198">
        <v>1.5</v>
      </c>
      <c r="J563" s="197">
        <v>500</v>
      </c>
      <c r="K563" s="197"/>
      <c r="L563" s="196" t="s">
        <v>3752</v>
      </c>
      <c r="M563" s="195" t="str">
        <f t="shared" si="8"/>
        <v/>
      </c>
      <c r="N563" s="194"/>
    </row>
    <row r="564" spans="1:14" x14ac:dyDescent="0.25">
      <c r="A564" s="201" t="s">
        <v>3751</v>
      </c>
      <c r="B564" s="196" t="s">
        <v>3750</v>
      </c>
      <c r="C564" s="196" t="s">
        <v>3749</v>
      </c>
      <c r="D564" s="196" t="s">
        <v>285</v>
      </c>
      <c r="E564" s="196" t="s">
        <v>3070</v>
      </c>
      <c r="F564" s="200"/>
      <c r="G564" s="199" t="s">
        <v>286</v>
      </c>
      <c r="H564" s="198">
        <v>41.05</v>
      </c>
      <c r="I564" s="198"/>
      <c r="J564" s="197">
        <v>350</v>
      </c>
      <c r="K564" s="197"/>
      <c r="L564" s="196" t="s">
        <v>3748</v>
      </c>
      <c r="M564" s="195" t="str">
        <f t="shared" si="8"/>
        <v/>
      </c>
      <c r="N564" s="194"/>
    </row>
    <row r="565" spans="1:14" x14ac:dyDescent="0.25">
      <c r="A565" s="201" t="s">
        <v>3747</v>
      </c>
      <c r="B565" s="196" t="s">
        <v>1383</v>
      </c>
      <c r="C565" s="196" t="s">
        <v>3746</v>
      </c>
      <c r="D565" s="196" t="s">
        <v>285</v>
      </c>
      <c r="E565" s="196" t="s">
        <v>3070</v>
      </c>
      <c r="F565" s="200"/>
      <c r="G565" s="199" t="s">
        <v>286</v>
      </c>
      <c r="H565" s="198">
        <v>35.200000000000003</v>
      </c>
      <c r="I565" s="198"/>
      <c r="J565" s="197">
        <v>268</v>
      </c>
      <c r="K565" s="197"/>
      <c r="L565" s="196" t="s">
        <v>3745</v>
      </c>
      <c r="M565" s="195" t="str">
        <f t="shared" si="8"/>
        <v/>
      </c>
      <c r="N565" s="194"/>
    </row>
    <row r="566" spans="1:14" x14ac:dyDescent="0.25">
      <c r="A566" s="201" t="s">
        <v>3744</v>
      </c>
      <c r="B566" s="196" t="s">
        <v>3743</v>
      </c>
      <c r="C566" s="196" t="s">
        <v>3742</v>
      </c>
      <c r="D566" s="196" t="s">
        <v>285</v>
      </c>
      <c r="E566" s="196" t="s">
        <v>3070</v>
      </c>
      <c r="F566" s="200"/>
      <c r="G566" s="199" t="s">
        <v>286</v>
      </c>
      <c r="H566" s="198">
        <v>41.5</v>
      </c>
      <c r="I566" s="198">
        <v>1.75</v>
      </c>
      <c r="J566" s="197">
        <v>243</v>
      </c>
      <c r="K566" s="197"/>
      <c r="L566" s="196" t="s">
        <v>3741</v>
      </c>
      <c r="M566" s="195" t="str">
        <f t="shared" si="8"/>
        <v/>
      </c>
      <c r="N566" s="194"/>
    </row>
    <row r="567" spans="1:14" x14ac:dyDescent="0.25">
      <c r="A567" s="201" t="s">
        <v>3740</v>
      </c>
      <c r="B567" s="196" t="s">
        <v>3737</v>
      </c>
      <c r="C567" s="196" t="s">
        <v>3736</v>
      </c>
      <c r="D567" s="196" t="s">
        <v>285</v>
      </c>
      <c r="E567" s="196" t="s">
        <v>3229</v>
      </c>
      <c r="F567" s="200"/>
      <c r="G567" s="199" t="s">
        <v>1991</v>
      </c>
      <c r="H567" s="198">
        <v>235</v>
      </c>
      <c r="I567" s="198"/>
      <c r="J567" s="197">
        <v>6</v>
      </c>
      <c r="K567" s="197"/>
      <c r="L567" s="196" t="s">
        <v>3739</v>
      </c>
      <c r="M567" s="195" t="str">
        <f t="shared" si="8"/>
        <v/>
      </c>
      <c r="N567" s="194"/>
    </row>
    <row r="568" spans="1:14" x14ac:dyDescent="0.25">
      <c r="A568" s="201" t="s">
        <v>3738</v>
      </c>
      <c r="B568" s="196" t="s">
        <v>3737</v>
      </c>
      <c r="C568" s="196" t="s">
        <v>3736</v>
      </c>
      <c r="D568" s="196" t="s">
        <v>285</v>
      </c>
      <c r="E568" s="196" t="s">
        <v>3070</v>
      </c>
      <c r="F568" s="200"/>
      <c r="G568" s="199" t="s">
        <v>1991</v>
      </c>
      <c r="H568" s="198">
        <v>41.5</v>
      </c>
      <c r="I568" s="198"/>
      <c r="J568" s="197">
        <v>30</v>
      </c>
      <c r="K568" s="197"/>
      <c r="L568" s="196" t="s">
        <v>3735</v>
      </c>
      <c r="M568" s="195" t="str">
        <f t="shared" si="8"/>
        <v/>
      </c>
      <c r="N568" s="194"/>
    </row>
    <row r="569" spans="1:14" x14ac:dyDescent="0.25">
      <c r="A569" s="201" t="s">
        <v>3734</v>
      </c>
      <c r="B569" s="196" t="s">
        <v>3733</v>
      </c>
      <c r="C569" s="196" t="s">
        <v>3732</v>
      </c>
      <c r="D569" s="196" t="s">
        <v>285</v>
      </c>
      <c r="E569" s="196" t="s">
        <v>2931</v>
      </c>
      <c r="F569" s="200"/>
      <c r="G569" s="199" t="s">
        <v>373</v>
      </c>
      <c r="H569" s="198">
        <v>80.3</v>
      </c>
      <c r="I569" s="198"/>
      <c r="J569" s="197">
        <v>27</v>
      </c>
      <c r="K569" s="197"/>
      <c r="L569" s="196" t="s">
        <v>3731</v>
      </c>
      <c r="M569" s="195" t="str">
        <f t="shared" si="8"/>
        <v/>
      </c>
      <c r="N569" s="194"/>
    </row>
    <row r="570" spans="1:14" x14ac:dyDescent="0.25">
      <c r="A570" s="201" t="s">
        <v>3730</v>
      </c>
      <c r="B570" s="196" t="s">
        <v>3729</v>
      </c>
      <c r="C570" s="196" t="s">
        <v>3728</v>
      </c>
      <c r="D570" s="196" t="s">
        <v>285</v>
      </c>
      <c r="E570" s="196" t="s">
        <v>3070</v>
      </c>
      <c r="F570" s="200" t="s">
        <v>3000</v>
      </c>
      <c r="G570" s="199" t="s">
        <v>373</v>
      </c>
      <c r="H570" s="198">
        <v>38.4</v>
      </c>
      <c r="I570" s="198">
        <v>1.5</v>
      </c>
      <c r="J570" s="197">
        <v>500</v>
      </c>
      <c r="K570" s="197"/>
      <c r="L570" s="196" t="s">
        <v>3727</v>
      </c>
      <c r="M570" s="195" t="str">
        <f t="shared" si="8"/>
        <v/>
      </c>
      <c r="N570" s="194"/>
    </row>
    <row r="571" spans="1:14" x14ac:dyDescent="0.25">
      <c r="A571" s="201" t="s">
        <v>3726</v>
      </c>
      <c r="B571" s="196" t="s">
        <v>3723</v>
      </c>
      <c r="C571" s="196" t="s">
        <v>3722</v>
      </c>
      <c r="D571" s="196" t="s">
        <v>285</v>
      </c>
      <c r="E571" s="196" t="s">
        <v>2935</v>
      </c>
      <c r="F571" s="200"/>
      <c r="G571" s="199" t="s">
        <v>286</v>
      </c>
      <c r="H571" s="198">
        <v>126.4</v>
      </c>
      <c r="I571" s="198">
        <v>1</v>
      </c>
      <c r="J571" s="197">
        <v>141</v>
      </c>
      <c r="K571" s="197"/>
      <c r="L571" s="196" t="s">
        <v>3725</v>
      </c>
      <c r="M571" s="195" t="str">
        <f t="shared" si="8"/>
        <v/>
      </c>
      <c r="N571" s="194"/>
    </row>
    <row r="572" spans="1:14" x14ac:dyDescent="0.25">
      <c r="A572" s="201" t="s">
        <v>3724</v>
      </c>
      <c r="B572" s="196" t="s">
        <v>3723</v>
      </c>
      <c r="C572" s="196" t="s">
        <v>3722</v>
      </c>
      <c r="D572" s="196" t="s">
        <v>285</v>
      </c>
      <c r="E572" s="196" t="s">
        <v>3156</v>
      </c>
      <c r="F572" s="200"/>
      <c r="G572" s="199" t="s">
        <v>286</v>
      </c>
      <c r="H572" s="198">
        <v>98.45</v>
      </c>
      <c r="I572" s="198">
        <v>1</v>
      </c>
      <c r="J572" s="197">
        <v>44</v>
      </c>
      <c r="K572" s="197"/>
      <c r="L572" s="196" t="s">
        <v>3721</v>
      </c>
      <c r="M572" s="195" t="str">
        <f t="shared" si="8"/>
        <v/>
      </c>
      <c r="N572" s="194"/>
    </row>
    <row r="573" spans="1:14" x14ac:dyDescent="0.25">
      <c r="A573" s="201" t="s">
        <v>3720</v>
      </c>
      <c r="B573" s="196" t="s">
        <v>3719</v>
      </c>
      <c r="C573" s="196" t="s">
        <v>3718</v>
      </c>
      <c r="D573" s="196" t="s">
        <v>285</v>
      </c>
      <c r="E573" s="196" t="s">
        <v>3070</v>
      </c>
      <c r="F573" s="200" t="s">
        <v>3000</v>
      </c>
      <c r="G573" s="199" t="s">
        <v>286</v>
      </c>
      <c r="H573" s="198">
        <v>38.4</v>
      </c>
      <c r="I573" s="198">
        <v>3</v>
      </c>
      <c r="J573" s="197">
        <v>466</v>
      </c>
      <c r="K573" s="197"/>
      <c r="L573" s="196" t="s">
        <v>3717</v>
      </c>
      <c r="M573" s="195" t="str">
        <f t="shared" si="8"/>
        <v/>
      </c>
      <c r="N573" s="194"/>
    </row>
    <row r="574" spans="1:14" x14ac:dyDescent="0.25">
      <c r="A574" s="201" t="s">
        <v>3716</v>
      </c>
      <c r="B574" s="196" t="s">
        <v>3712</v>
      </c>
      <c r="C574" s="196" t="s">
        <v>3711</v>
      </c>
      <c r="D574" s="196" t="s">
        <v>285</v>
      </c>
      <c r="E574" s="196" t="s">
        <v>3715</v>
      </c>
      <c r="F574" s="200"/>
      <c r="G574" s="199" t="s">
        <v>286</v>
      </c>
      <c r="H574" s="198">
        <v>188.7</v>
      </c>
      <c r="I574" s="198"/>
      <c r="J574" s="197">
        <v>3</v>
      </c>
      <c r="K574" s="197"/>
      <c r="L574" s="196" t="s">
        <v>3714</v>
      </c>
      <c r="M574" s="195" t="str">
        <f t="shared" si="8"/>
        <v/>
      </c>
      <c r="N574" s="194"/>
    </row>
    <row r="575" spans="1:14" x14ac:dyDescent="0.25">
      <c r="A575" s="201" t="s">
        <v>3713</v>
      </c>
      <c r="B575" s="196" t="s">
        <v>3712</v>
      </c>
      <c r="C575" s="196" t="s">
        <v>3711</v>
      </c>
      <c r="D575" s="196" t="s">
        <v>285</v>
      </c>
      <c r="E575" s="196" t="s">
        <v>3070</v>
      </c>
      <c r="F575" s="200"/>
      <c r="G575" s="199" t="s">
        <v>286</v>
      </c>
      <c r="H575" s="198">
        <v>38.4</v>
      </c>
      <c r="I575" s="198"/>
      <c r="J575" s="197">
        <v>282</v>
      </c>
      <c r="K575" s="197"/>
      <c r="L575" s="196" t="s">
        <v>3710</v>
      </c>
      <c r="M575" s="195" t="str">
        <f t="shared" si="8"/>
        <v/>
      </c>
      <c r="N575" s="194"/>
    </row>
    <row r="576" spans="1:14" x14ac:dyDescent="0.25">
      <c r="A576" s="201" t="s">
        <v>3709</v>
      </c>
      <c r="B576" s="196" t="s">
        <v>3706</v>
      </c>
      <c r="C576" s="196" t="s">
        <v>3705</v>
      </c>
      <c r="D576" s="196" t="s">
        <v>285</v>
      </c>
      <c r="E576" s="196" t="s">
        <v>3156</v>
      </c>
      <c r="F576" s="200"/>
      <c r="G576" s="199" t="s">
        <v>1991</v>
      </c>
      <c r="H576" s="198">
        <v>94.7</v>
      </c>
      <c r="I576" s="198"/>
      <c r="J576" s="197">
        <v>36</v>
      </c>
      <c r="K576" s="197"/>
      <c r="L576" s="196" t="s">
        <v>3708</v>
      </c>
      <c r="M576" s="195" t="str">
        <f t="shared" si="8"/>
        <v/>
      </c>
      <c r="N576" s="194"/>
    </row>
    <row r="577" spans="1:14" x14ac:dyDescent="0.25">
      <c r="A577" s="201" t="s">
        <v>3707</v>
      </c>
      <c r="B577" s="196" t="s">
        <v>3706</v>
      </c>
      <c r="C577" s="196" t="s">
        <v>3705</v>
      </c>
      <c r="D577" s="196" t="s">
        <v>285</v>
      </c>
      <c r="E577" s="196" t="s">
        <v>2954</v>
      </c>
      <c r="F577" s="200"/>
      <c r="G577" s="199" t="s">
        <v>1991</v>
      </c>
      <c r="H577" s="198">
        <v>48.9</v>
      </c>
      <c r="I577" s="198"/>
      <c r="J577" s="197">
        <v>3</v>
      </c>
      <c r="K577" s="197"/>
      <c r="L577" s="196" t="s">
        <v>3704</v>
      </c>
      <c r="M577" s="195" t="str">
        <f t="shared" si="8"/>
        <v/>
      </c>
      <c r="N577" s="194"/>
    </row>
    <row r="578" spans="1:14" x14ac:dyDescent="0.25">
      <c r="A578" s="201" t="s">
        <v>3703</v>
      </c>
      <c r="B578" s="196" t="s">
        <v>3700</v>
      </c>
      <c r="C578" s="196" t="s">
        <v>3699</v>
      </c>
      <c r="D578" s="196" t="s">
        <v>285</v>
      </c>
      <c r="E578" s="196" t="s">
        <v>3687</v>
      </c>
      <c r="F578" s="200"/>
      <c r="G578" s="199" t="s">
        <v>495</v>
      </c>
      <c r="H578" s="198">
        <v>210.6</v>
      </c>
      <c r="I578" s="198"/>
      <c r="J578" s="197">
        <v>1</v>
      </c>
      <c r="K578" s="197"/>
      <c r="L578" s="196" t="s">
        <v>3702</v>
      </c>
      <c r="M578" s="195" t="str">
        <f t="shared" si="8"/>
        <v/>
      </c>
      <c r="N578" s="194"/>
    </row>
    <row r="579" spans="1:14" x14ac:dyDescent="0.25">
      <c r="A579" s="201" t="s">
        <v>3701</v>
      </c>
      <c r="B579" s="196" t="s">
        <v>3700</v>
      </c>
      <c r="C579" s="196" t="s">
        <v>3699</v>
      </c>
      <c r="D579" s="196" t="s">
        <v>285</v>
      </c>
      <c r="E579" s="196" t="s">
        <v>3698</v>
      </c>
      <c r="F579" s="200"/>
      <c r="G579" s="199" t="s">
        <v>495</v>
      </c>
      <c r="H579" s="198">
        <v>169.95</v>
      </c>
      <c r="I579" s="198"/>
      <c r="J579" s="197">
        <v>3</v>
      </c>
      <c r="K579" s="197"/>
      <c r="L579" s="196" t="s">
        <v>3697</v>
      </c>
      <c r="M579" s="195" t="str">
        <f t="shared" si="8"/>
        <v/>
      </c>
      <c r="N579" s="194"/>
    </row>
    <row r="580" spans="1:14" x14ac:dyDescent="0.25">
      <c r="A580" s="201" t="s">
        <v>3696</v>
      </c>
      <c r="B580" s="196" t="s">
        <v>3695</v>
      </c>
      <c r="C580" s="196" t="s">
        <v>3694</v>
      </c>
      <c r="D580" s="196" t="s">
        <v>285</v>
      </c>
      <c r="E580" s="196" t="s">
        <v>3693</v>
      </c>
      <c r="F580" s="200"/>
      <c r="G580" s="199" t="s">
        <v>687</v>
      </c>
      <c r="H580" s="198">
        <v>90.4</v>
      </c>
      <c r="I580" s="198"/>
      <c r="J580" s="197"/>
      <c r="K580" s="197">
        <v>13</v>
      </c>
      <c r="L580" s="196" t="s">
        <v>3692</v>
      </c>
      <c r="M580" s="195" t="str">
        <f t="shared" si="8"/>
        <v/>
      </c>
      <c r="N580" s="194"/>
    </row>
    <row r="581" spans="1:14" x14ac:dyDescent="0.25">
      <c r="A581" s="201" t="s">
        <v>3691</v>
      </c>
      <c r="B581" s="196" t="s">
        <v>3681</v>
      </c>
      <c r="C581" s="196" t="s">
        <v>3680</v>
      </c>
      <c r="D581" s="196" t="s">
        <v>285</v>
      </c>
      <c r="E581" s="196" t="s">
        <v>3690</v>
      </c>
      <c r="F581" s="200"/>
      <c r="G581" s="199" t="s">
        <v>373</v>
      </c>
      <c r="H581" s="198">
        <v>212.05</v>
      </c>
      <c r="I581" s="198"/>
      <c r="J581" s="197">
        <v>16</v>
      </c>
      <c r="K581" s="197"/>
      <c r="L581" s="196" t="s">
        <v>3689</v>
      </c>
      <c r="M581" s="195" t="str">
        <f t="shared" si="8"/>
        <v/>
      </c>
      <c r="N581" s="194"/>
    </row>
    <row r="582" spans="1:14" x14ac:dyDescent="0.25">
      <c r="A582" s="201" t="s">
        <v>3688</v>
      </c>
      <c r="B582" s="196" t="s">
        <v>3681</v>
      </c>
      <c r="C582" s="196" t="s">
        <v>3680</v>
      </c>
      <c r="D582" s="196" t="s">
        <v>285</v>
      </c>
      <c r="E582" s="196" t="s">
        <v>3687</v>
      </c>
      <c r="F582" s="200"/>
      <c r="G582" s="199" t="s">
        <v>373</v>
      </c>
      <c r="H582" s="198">
        <v>175.95</v>
      </c>
      <c r="I582" s="198"/>
      <c r="J582" s="197">
        <v>22</v>
      </c>
      <c r="K582" s="197"/>
      <c r="L582" s="196" t="s">
        <v>3686</v>
      </c>
      <c r="M582" s="195" t="str">
        <f t="shared" si="8"/>
        <v/>
      </c>
      <c r="N582" s="194"/>
    </row>
    <row r="583" spans="1:14" x14ac:dyDescent="0.25">
      <c r="A583" s="201" t="s">
        <v>3685</v>
      </c>
      <c r="B583" s="196" t="s">
        <v>3681</v>
      </c>
      <c r="C583" s="196" t="s">
        <v>3680</v>
      </c>
      <c r="D583" s="196" t="s">
        <v>285</v>
      </c>
      <c r="E583" s="196" t="s">
        <v>3684</v>
      </c>
      <c r="F583" s="200"/>
      <c r="G583" s="199" t="s">
        <v>373</v>
      </c>
      <c r="H583" s="198">
        <v>155.85</v>
      </c>
      <c r="I583" s="198"/>
      <c r="J583" s="197">
        <v>5</v>
      </c>
      <c r="K583" s="197"/>
      <c r="L583" s="196" t="s">
        <v>3683</v>
      </c>
      <c r="M583" s="195" t="str">
        <f t="shared" si="8"/>
        <v/>
      </c>
      <c r="N583" s="194"/>
    </row>
    <row r="584" spans="1:14" x14ac:dyDescent="0.25">
      <c r="A584" s="201" t="s">
        <v>3682</v>
      </c>
      <c r="B584" s="196" t="s">
        <v>3681</v>
      </c>
      <c r="C584" s="196" t="s">
        <v>3680</v>
      </c>
      <c r="D584" s="196" t="s">
        <v>285</v>
      </c>
      <c r="E584" s="196" t="s">
        <v>3412</v>
      </c>
      <c r="F584" s="200"/>
      <c r="G584" s="199" t="s">
        <v>373</v>
      </c>
      <c r="H584" s="198">
        <v>160.4</v>
      </c>
      <c r="I584" s="198"/>
      <c r="J584" s="197">
        <v>57</v>
      </c>
      <c r="K584" s="197"/>
      <c r="L584" s="196" t="s">
        <v>3679</v>
      </c>
      <c r="M584" s="195" t="str">
        <f t="shared" si="8"/>
        <v/>
      </c>
      <c r="N584" s="194"/>
    </row>
    <row r="585" spans="1:14" ht="15.75" x14ac:dyDescent="0.25">
      <c r="A585" s="201" t="s">
        <v>3678</v>
      </c>
      <c r="B585" s="196" t="s">
        <v>3677</v>
      </c>
      <c r="C585" s="196" t="s">
        <v>3676</v>
      </c>
      <c r="D585" s="196" t="s">
        <v>285</v>
      </c>
      <c r="E585" s="196" t="s">
        <v>3100</v>
      </c>
      <c r="F585" s="202"/>
      <c r="G585" s="199" t="s">
        <v>1991</v>
      </c>
      <c r="H585" s="198">
        <v>51.95</v>
      </c>
      <c r="I585" s="198">
        <v>1.25</v>
      </c>
      <c r="J585" s="197">
        <v>60</v>
      </c>
      <c r="K585" s="197"/>
      <c r="L585" s="196" t="s">
        <v>3675</v>
      </c>
      <c r="M585" s="195" t="str">
        <f t="shared" ref="M585:M648" si="9">IF(N585="","",H585-($M$7*H585))</f>
        <v/>
      </c>
      <c r="N585" s="194"/>
    </row>
    <row r="586" spans="1:14" x14ac:dyDescent="0.25">
      <c r="A586" s="201" t="s">
        <v>3674</v>
      </c>
      <c r="B586" s="196" t="s">
        <v>1358</v>
      </c>
      <c r="C586" s="196" t="s">
        <v>3663</v>
      </c>
      <c r="D586" s="196" t="s">
        <v>285</v>
      </c>
      <c r="E586" s="196" t="s">
        <v>3606</v>
      </c>
      <c r="F586" s="200"/>
      <c r="G586" s="199" t="s">
        <v>286</v>
      </c>
      <c r="H586" s="198">
        <v>183.35</v>
      </c>
      <c r="I586" s="198"/>
      <c r="J586" s="197">
        <v>16</v>
      </c>
      <c r="K586" s="197"/>
      <c r="L586" s="196" t="s">
        <v>3673</v>
      </c>
      <c r="M586" s="195" t="str">
        <f t="shared" si="9"/>
        <v/>
      </c>
      <c r="N586" s="194"/>
    </row>
    <row r="587" spans="1:14" x14ac:dyDescent="0.25">
      <c r="A587" s="201" t="s">
        <v>3672</v>
      </c>
      <c r="B587" s="196" t="s">
        <v>1358</v>
      </c>
      <c r="C587" s="196" t="s">
        <v>3663</v>
      </c>
      <c r="D587" s="196" t="s">
        <v>285</v>
      </c>
      <c r="E587" s="196" t="s">
        <v>2941</v>
      </c>
      <c r="F587" s="200"/>
      <c r="G587" s="199" t="s">
        <v>286</v>
      </c>
      <c r="H587" s="198">
        <v>176.8</v>
      </c>
      <c r="I587" s="198"/>
      <c r="J587" s="197">
        <v>113</v>
      </c>
      <c r="K587" s="197"/>
      <c r="L587" s="196" t="s">
        <v>3671</v>
      </c>
      <c r="M587" s="195" t="str">
        <f t="shared" si="9"/>
        <v/>
      </c>
      <c r="N587" s="194"/>
    </row>
    <row r="588" spans="1:14" x14ac:dyDescent="0.25">
      <c r="A588" s="201" t="s">
        <v>3670</v>
      </c>
      <c r="B588" s="196" t="s">
        <v>1358</v>
      </c>
      <c r="C588" s="196" t="s">
        <v>3663</v>
      </c>
      <c r="D588" s="196" t="s">
        <v>285</v>
      </c>
      <c r="E588" s="196" t="s">
        <v>2938</v>
      </c>
      <c r="F588" s="200"/>
      <c r="G588" s="199" t="s">
        <v>286</v>
      </c>
      <c r="H588" s="198">
        <v>142.19999999999999</v>
      </c>
      <c r="I588" s="198"/>
      <c r="J588" s="197">
        <v>24</v>
      </c>
      <c r="K588" s="197"/>
      <c r="L588" s="196" t="s">
        <v>3669</v>
      </c>
      <c r="M588" s="195" t="str">
        <f t="shared" si="9"/>
        <v/>
      </c>
      <c r="N588" s="194"/>
    </row>
    <row r="589" spans="1:14" x14ac:dyDescent="0.25">
      <c r="A589" s="201" t="s">
        <v>3668</v>
      </c>
      <c r="B589" s="196" t="s">
        <v>1358</v>
      </c>
      <c r="C589" s="196" t="s">
        <v>3663</v>
      </c>
      <c r="D589" s="196" t="s">
        <v>285</v>
      </c>
      <c r="E589" s="196" t="s">
        <v>2935</v>
      </c>
      <c r="F589" s="200"/>
      <c r="G589" s="199" t="s">
        <v>286</v>
      </c>
      <c r="H589" s="198">
        <v>102.85</v>
      </c>
      <c r="I589" s="198"/>
      <c r="J589" s="197">
        <v>239</v>
      </c>
      <c r="K589" s="197"/>
      <c r="L589" s="196" t="s">
        <v>3667</v>
      </c>
      <c r="M589" s="195" t="str">
        <f t="shared" si="9"/>
        <v/>
      </c>
      <c r="N589" s="194"/>
    </row>
    <row r="590" spans="1:14" x14ac:dyDescent="0.25">
      <c r="A590" s="201" t="s">
        <v>3666</v>
      </c>
      <c r="B590" s="196" t="s">
        <v>1358</v>
      </c>
      <c r="C590" s="196" t="s">
        <v>3663</v>
      </c>
      <c r="D590" s="196" t="s">
        <v>285</v>
      </c>
      <c r="E590" s="196" t="s">
        <v>2944</v>
      </c>
      <c r="F590" s="200"/>
      <c r="G590" s="199" t="s">
        <v>286</v>
      </c>
      <c r="H590" s="198">
        <v>98.5</v>
      </c>
      <c r="I590" s="198"/>
      <c r="J590" s="197">
        <v>49</v>
      </c>
      <c r="K590" s="197"/>
      <c r="L590" s="196" t="s">
        <v>3665</v>
      </c>
      <c r="M590" s="195" t="str">
        <f t="shared" si="9"/>
        <v/>
      </c>
      <c r="N590" s="194"/>
    </row>
    <row r="591" spans="1:14" x14ac:dyDescent="0.25">
      <c r="A591" s="201" t="s">
        <v>3664</v>
      </c>
      <c r="B591" s="196" t="s">
        <v>1358</v>
      </c>
      <c r="C591" s="196" t="s">
        <v>3663</v>
      </c>
      <c r="D591" s="196" t="s">
        <v>285</v>
      </c>
      <c r="E591" s="196" t="s">
        <v>2931</v>
      </c>
      <c r="F591" s="200"/>
      <c r="G591" s="199" t="s">
        <v>286</v>
      </c>
      <c r="H591" s="198">
        <v>67.5</v>
      </c>
      <c r="I591" s="198"/>
      <c r="J591" s="197">
        <v>150</v>
      </c>
      <c r="K591" s="197"/>
      <c r="L591" s="196" t="s">
        <v>3662</v>
      </c>
      <c r="M591" s="195" t="str">
        <f t="shared" si="9"/>
        <v/>
      </c>
      <c r="N591" s="194"/>
    </row>
    <row r="592" spans="1:14" x14ac:dyDescent="0.25">
      <c r="A592" s="201" t="s">
        <v>3661</v>
      </c>
      <c r="B592" s="196" t="s">
        <v>1343</v>
      </c>
      <c r="C592" s="196" t="s">
        <v>3654</v>
      </c>
      <c r="D592" s="196" t="s">
        <v>285</v>
      </c>
      <c r="E592" s="196" t="s">
        <v>2969</v>
      </c>
      <c r="F592" s="200"/>
      <c r="G592" s="199" t="s">
        <v>286</v>
      </c>
      <c r="H592" s="198">
        <v>195</v>
      </c>
      <c r="I592" s="198">
        <v>1</v>
      </c>
      <c r="J592" s="197">
        <v>128</v>
      </c>
      <c r="K592" s="197"/>
      <c r="L592" s="196" t="s">
        <v>3660</v>
      </c>
      <c r="M592" s="195" t="str">
        <f t="shared" si="9"/>
        <v/>
      </c>
      <c r="N592" s="194"/>
    </row>
    <row r="593" spans="1:14" x14ac:dyDescent="0.25">
      <c r="A593" s="201" t="s">
        <v>3659</v>
      </c>
      <c r="B593" s="196" t="s">
        <v>1343</v>
      </c>
      <c r="C593" s="196" t="s">
        <v>3654</v>
      </c>
      <c r="D593" s="196" t="s">
        <v>285</v>
      </c>
      <c r="E593" s="196" t="s">
        <v>2941</v>
      </c>
      <c r="F593" s="200"/>
      <c r="G593" s="199" t="s">
        <v>286</v>
      </c>
      <c r="H593" s="198">
        <v>165</v>
      </c>
      <c r="I593" s="198">
        <v>1</v>
      </c>
      <c r="J593" s="197">
        <v>56</v>
      </c>
      <c r="K593" s="197"/>
      <c r="L593" s="196" t="s">
        <v>3658</v>
      </c>
      <c r="M593" s="195" t="str">
        <f t="shared" si="9"/>
        <v/>
      </c>
      <c r="N593" s="194"/>
    </row>
    <row r="594" spans="1:14" x14ac:dyDescent="0.25">
      <c r="A594" s="201" t="s">
        <v>3657</v>
      </c>
      <c r="B594" s="196" t="s">
        <v>1343</v>
      </c>
      <c r="C594" s="196" t="s">
        <v>3654</v>
      </c>
      <c r="D594" s="196" t="s">
        <v>285</v>
      </c>
      <c r="E594" s="196" t="s">
        <v>2938</v>
      </c>
      <c r="F594" s="200"/>
      <c r="G594" s="199" t="s">
        <v>286</v>
      </c>
      <c r="H594" s="198">
        <v>149.6</v>
      </c>
      <c r="I594" s="198">
        <v>1</v>
      </c>
      <c r="J594" s="197">
        <v>128</v>
      </c>
      <c r="K594" s="197"/>
      <c r="L594" s="196" t="s">
        <v>3656</v>
      </c>
      <c r="M594" s="195" t="str">
        <f t="shared" si="9"/>
        <v/>
      </c>
      <c r="N594" s="194"/>
    </row>
    <row r="595" spans="1:14" x14ac:dyDescent="0.25">
      <c r="A595" s="201" t="s">
        <v>3655</v>
      </c>
      <c r="B595" s="196" t="s">
        <v>1343</v>
      </c>
      <c r="C595" s="196" t="s">
        <v>3654</v>
      </c>
      <c r="D595" s="196" t="s">
        <v>285</v>
      </c>
      <c r="E595" s="196" t="s">
        <v>2935</v>
      </c>
      <c r="F595" s="200"/>
      <c r="G595" s="199" t="s">
        <v>286</v>
      </c>
      <c r="H595" s="198">
        <v>105.6</v>
      </c>
      <c r="I595" s="198">
        <v>1</v>
      </c>
      <c r="J595" s="197">
        <v>208</v>
      </c>
      <c r="K595" s="197"/>
      <c r="L595" s="196" t="s">
        <v>3653</v>
      </c>
      <c r="M595" s="195" t="str">
        <f t="shared" si="9"/>
        <v/>
      </c>
      <c r="N595" s="194"/>
    </row>
    <row r="596" spans="1:14" x14ac:dyDescent="0.25">
      <c r="A596" s="201" t="s">
        <v>3652</v>
      </c>
      <c r="B596" s="196" t="s">
        <v>1340</v>
      </c>
      <c r="C596" s="196" t="s">
        <v>3651</v>
      </c>
      <c r="D596" s="196" t="s">
        <v>285</v>
      </c>
      <c r="E596" s="196" t="s">
        <v>2938</v>
      </c>
      <c r="F596" s="200"/>
      <c r="G596" s="199" t="s">
        <v>373</v>
      </c>
      <c r="H596" s="198">
        <v>150.4</v>
      </c>
      <c r="I596" s="198">
        <v>1</v>
      </c>
      <c r="J596" s="197">
        <v>80</v>
      </c>
      <c r="K596" s="197"/>
      <c r="L596" s="196" t="s">
        <v>3650</v>
      </c>
      <c r="M596" s="195" t="str">
        <f t="shared" si="9"/>
        <v/>
      </c>
      <c r="N596" s="194"/>
    </row>
    <row r="597" spans="1:14" ht="15.75" x14ac:dyDescent="0.25">
      <c r="A597" s="201" t="s">
        <v>3649</v>
      </c>
      <c r="B597" s="196" t="s">
        <v>1311</v>
      </c>
      <c r="C597" s="196" t="s">
        <v>3640</v>
      </c>
      <c r="D597" s="196" t="s">
        <v>285</v>
      </c>
      <c r="E597" s="196" t="s">
        <v>3141</v>
      </c>
      <c r="F597" s="202"/>
      <c r="G597" s="199" t="s">
        <v>687</v>
      </c>
      <c r="H597" s="198">
        <v>70.599999999999994</v>
      </c>
      <c r="I597" s="198"/>
      <c r="J597" s="197">
        <v>276</v>
      </c>
      <c r="K597" s="197"/>
      <c r="L597" s="196" t="s">
        <v>3648</v>
      </c>
      <c r="M597" s="195" t="str">
        <f t="shared" si="9"/>
        <v/>
      </c>
      <c r="N597" s="194"/>
    </row>
    <row r="598" spans="1:14" x14ac:dyDescent="0.25">
      <c r="A598" s="201" t="s">
        <v>3647</v>
      </c>
      <c r="B598" s="196" t="s">
        <v>1311</v>
      </c>
      <c r="C598" s="196" t="s">
        <v>3640</v>
      </c>
      <c r="D598" s="196" t="s">
        <v>285</v>
      </c>
      <c r="E598" s="196" t="s">
        <v>2944</v>
      </c>
      <c r="F598" s="200"/>
      <c r="G598" s="199" t="s">
        <v>687</v>
      </c>
      <c r="H598" s="198">
        <v>60.95</v>
      </c>
      <c r="I598" s="198"/>
      <c r="J598" s="197">
        <v>65</v>
      </c>
      <c r="K598" s="197"/>
      <c r="L598" s="196" t="s">
        <v>3646</v>
      </c>
      <c r="M598" s="195" t="str">
        <f t="shared" si="9"/>
        <v/>
      </c>
      <c r="N598" s="194"/>
    </row>
    <row r="599" spans="1:14" ht="15.75" x14ac:dyDescent="0.25">
      <c r="A599" s="201" t="s">
        <v>3645</v>
      </c>
      <c r="B599" s="196" t="s">
        <v>1311</v>
      </c>
      <c r="C599" s="196" t="s">
        <v>3640</v>
      </c>
      <c r="D599" s="196" t="s">
        <v>285</v>
      </c>
      <c r="E599" s="196" t="s">
        <v>3156</v>
      </c>
      <c r="F599" s="202"/>
      <c r="G599" s="199" t="s">
        <v>687</v>
      </c>
      <c r="H599" s="198">
        <v>57</v>
      </c>
      <c r="I599" s="198"/>
      <c r="J599" s="197">
        <v>1</v>
      </c>
      <c r="K599" s="197"/>
      <c r="L599" s="196" t="s">
        <v>3644</v>
      </c>
      <c r="M599" s="195" t="str">
        <f t="shared" si="9"/>
        <v/>
      </c>
      <c r="N599" s="194"/>
    </row>
    <row r="600" spans="1:14" x14ac:dyDescent="0.25">
      <c r="A600" s="201" t="s">
        <v>3643</v>
      </c>
      <c r="B600" s="196" t="s">
        <v>1311</v>
      </c>
      <c r="C600" s="196" t="s">
        <v>3640</v>
      </c>
      <c r="D600" s="196" t="s">
        <v>285</v>
      </c>
      <c r="E600" s="196" t="s">
        <v>2931</v>
      </c>
      <c r="F600" s="200"/>
      <c r="G600" s="199" t="s">
        <v>687</v>
      </c>
      <c r="H600" s="198">
        <v>48.95</v>
      </c>
      <c r="I600" s="198"/>
      <c r="J600" s="197">
        <v>166</v>
      </c>
      <c r="K600" s="197"/>
      <c r="L600" s="196" t="s">
        <v>3642</v>
      </c>
      <c r="M600" s="195" t="str">
        <f t="shared" si="9"/>
        <v/>
      </c>
      <c r="N600" s="194"/>
    </row>
    <row r="601" spans="1:14" x14ac:dyDescent="0.25">
      <c r="A601" s="201" t="s">
        <v>3641</v>
      </c>
      <c r="B601" s="196" t="s">
        <v>1311</v>
      </c>
      <c r="C601" s="196" t="s">
        <v>3640</v>
      </c>
      <c r="D601" s="196" t="s">
        <v>285</v>
      </c>
      <c r="E601" s="196" t="s">
        <v>2954</v>
      </c>
      <c r="F601" s="200"/>
      <c r="G601" s="199" t="s">
        <v>687</v>
      </c>
      <c r="H601" s="198">
        <v>38.35</v>
      </c>
      <c r="I601" s="198"/>
      <c r="J601" s="197">
        <v>126</v>
      </c>
      <c r="K601" s="197"/>
      <c r="L601" s="196" t="s">
        <v>3639</v>
      </c>
      <c r="M601" s="195" t="str">
        <f t="shared" si="9"/>
        <v/>
      </c>
      <c r="N601" s="194"/>
    </row>
    <row r="602" spans="1:14" x14ac:dyDescent="0.25">
      <c r="A602" s="201" t="s">
        <v>3638</v>
      </c>
      <c r="B602" s="196" t="s">
        <v>1299</v>
      </c>
      <c r="C602" s="196" t="s">
        <v>3637</v>
      </c>
      <c r="D602" s="196" t="s">
        <v>285</v>
      </c>
      <c r="E602" s="196" t="s">
        <v>2954</v>
      </c>
      <c r="F602" s="200"/>
      <c r="G602" s="199" t="s">
        <v>495</v>
      </c>
      <c r="H602" s="198">
        <v>38.85</v>
      </c>
      <c r="I602" s="198"/>
      <c r="J602" s="197">
        <v>277</v>
      </c>
      <c r="K602" s="197"/>
      <c r="L602" s="196" t="s">
        <v>3636</v>
      </c>
      <c r="M602" s="195" t="str">
        <f t="shared" si="9"/>
        <v/>
      </c>
      <c r="N602" s="194"/>
    </row>
    <row r="603" spans="1:14" x14ac:dyDescent="0.25">
      <c r="A603" s="201" t="s">
        <v>3635</v>
      </c>
      <c r="B603" s="196" t="s">
        <v>1303</v>
      </c>
      <c r="C603" s="196" t="s">
        <v>3630</v>
      </c>
      <c r="D603" s="196" t="s">
        <v>285</v>
      </c>
      <c r="E603" s="196" t="s">
        <v>2944</v>
      </c>
      <c r="F603" s="200"/>
      <c r="G603" s="199" t="s">
        <v>687</v>
      </c>
      <c r="H603" s="198">
        <v>81.05</v>
      </c>
      <c r="I603" s="198"/>
      <c r="J603" s="197">
        <v>278</v>
      </c>
      <c r="K603" s="197"/>
      <c r="L603" s="196" t="s">
        <v>3634</v>
      </c>
      <c r="M603" s="195" t="str">
        <f t="shared" si="9"/>
        <v/>
      </c>
      <c r="N603" s="194"/>
    </row>
    <row r="604" spans="1:14" x14ac:dyDescent="0.25">
      <c r="A604" s="201" t="s">
        <v>3633</v>
      </c>
      <c r="B604" s="196" t="s">
        <v>1303</v>
      </c>
      <c r="C604" s="196" t="s">
        <v>3630</v>
      </c>
      <c r="D604" s="196" t="s">
        <v>285</v>
      </c>
      <c r="E604" s="196" t="s">
        <v>2931</v>
      </c>
      <c r="F604" s="200" t="s">
        <v>3000</v>
      </c>
      <c r="G604" s="199" t="s">
        <v>687</v>
      </c>
      <c r="H604" s="198">
        <v>69.2</v>
      </c>
      <c r="I604" s="198"/>
      <c r="J604" s="197">
        <v>500</v>
      </c>
      <c r="K604" s="197"/>
      <c r="L604" s="196" t="s">
        <v>3632</v>
      </c>
      <c r="M604" s="195" t="str">
        <f t="shared" si="9"/>
        <v/>
      </c>
      <c r="N604" s="194"/>
    </row>
    <row r="605" spans="1:14" x14ac:dyDescent="0.25">
      <c r="A605" s="201" t="s">
        <v>3631</v>
      </c>
      <c r="B605" s="196" t="s">
        <v>1303</v>
      </c>
      <c r="C605" s="196" t="s">
        <v>3630</v>
      </c>
      <c r="D605" s="196" t="s">
        <v>285</v>
      </c>
      <c r="E605" s="196" t="s">
        <v>2954</v>
      </c>
      <c r="F605" s="200"/>
      <c r="G605" s="199" t="s">
        <v>687</v>
      </c>
      <c r="H605" s="198">
        <v>38.35</v>
      </c>
      <c r="I605" s="198"/>
      <c r="J605" s="197">
        <v>500</v>
      </c>
      <c r="K605" s="197"/>
      <c r="L605" s="196" t="s">
        <v>3629</v>
      </c>
      <c r="M605" s="195" t="str">
        <f t="shared" si="9"/>
        <v/>
      </c>
      <c r="N605" s="194"/>
    </row>
    <row r="606" spans="1:14" x14ac:dyDescent="0.25">
      <c r="A606" s="201" t="s">
        <v>3628</v>
      </c>
      <c r="B606" s="196" t="s">
        <v>1289</v>
      </c>
      <c r="C606" s="196" t="s">
        <v>3627</v>
      </c>
      <c r="D606" s="196" t="s">
        <v>285</v>
      </c>
      <c r="E606" s="196" t="s">
        <v>2944</v>
      </c>
      <c r="F606" s="200" t="s">
        <v>3000</v>
      </c>
      <c r="G606" s="199" t="s">
        <v>495</v>
      </c>
      <c r="H606" s="198">
        <v>95.15</v>
      </c>
      <c r="I606" s="198">
        <v>1.5</v>
      </c>
      <c r="J606" s="197">
        <v>38</v>
      </c>
      <c r="K606" s="197"/>
      <c r="L606" s="196" t="s">
        <v>3626</v>
      </c>
      <c r="M606" s="195" t="str">
        <f t="shared" si="9"/>
        <v/>
      </c>
      <c r="N606" s="194"/>
    </row>
    <row r="607" spans="1:14" x14ac:dyDescent="0.25">
      <c r="A607" s="201" t="s">
        <v>3625</v>
      </c>
      <c r="B607" s="196" t="s">
        <v>1317</v>
      </c>
      <c r="C607" s="196" t="s">
        <v>3609</v>
      </c>
      <c r="D607" s="196" t="s">
        <v>285</v>
      </c>
      <c r="E607" s="196" t="s">
        <v>2944</v>
      </c>
      <c r="F607" s="200"/>
      <c r="G607" s="199" t="s">
        <v>373</v>
      </c>
      <c r="H607" s="198">
        <v>86.05</v>
      </c>
      <c r="I607" s="198">
        <v>1.5</v>
      </c>
      <c r="J607" s="197">
        <v>1</v>
      </c>
      <c r="K607" s="197"/>
      <c r="L607" s="196" t="s">
        <v>3624</v>
      </c>
      <c r="M607" s="195" t="str">
        <f t="shared" si="9"/>
        <v/>
      </c>
      <c r="N607" s="194"/>
    </row>
    <row r="608" spans="1:14" x14ac:dyDescent="0.25">
      <c r="A608" s="201" t="s">
        <v>3623</v>
      </c>
      <c r="B608" s="196" t="s">
        <v>1317</v>
      </c>
      <c r="C608" s="196" t="s">
        <v>3609</v>
      </c>
      <c r="D608" s="196" t="s">
        <v>285</v>
      </c>
      <c r="E608" s="196" t="s">
        <v>3156</v>
      </c>
      <c r="F608" s="200"/>
      <c r="G608" s="199" t="s">
        <v>373</v>
      </c>
      <c r="H608" s="198">
        <v>77.05</v>
      </c>
      <c r="I608" s="198">
        <v>1.5</v>
      </c>
      <c r="J608" s="197">
        <v>147</v>
      </c>
      <c r="K608" s="197"/>
      <c r="L608" s="196" t="s">
        <v>3622</v>
      </c>
      <c r="M608" s="195" t="str">
        <f t="shared" si="9"/>
        <v/>
      </c>
      <c r="N608" s="194"/>
    </row>
    <row r="609" spans="1:14" x14ac:dyDescent="0.25">
      <c r="A609" s="201" t="s">
        <v>3621</v>
      </c>
      <c r="B609" s="196" t="s">
        <v>1317</v>
      </c>
      <c r="C609" s="196" t="s">
        <v>3609</v>
      </c>
      <c r="D609" s="196" t="s">
        <v>285</v>
      </c>
      <c r="E609" s="196" t="s">
        <v>2931</v>
      </c>
      <c r="F609" s="200"/>
      <c r="G609" s="199" t="s">
        <v>373</v>
      </c>
      <c r="H609" s="198">
        <v>67.25</v>
      </c>
      <c r="I609" s="198">
        <v>1.5</v>
      </c>
      <c r="J609" s="197">
        <v>92</v>
      </c>
      <c r="K609" s="197"/>
      <c r="L609" s="196" t="s">
        <v>3620</v>
      </c>
      <c r="M609" s="195" t="str">
        <f t="shared" si="9"/>
        <v/>
      </c>
      <c r="N609" s="194"/>
    </row>
    <row r="610" spans="1:14" x14ac:dyDescent="0.25">
      <c r="A610" s="201" t="s">
        <v>3619</v>
      </c>
      <c r="B610" s="196" t="s">
        <v>1317</v>
      </c>
      <c r="C610" s="196" t="s">
        <v>3609</v>
      </c>
      <c r="D610" s="196" t="s">
        <v>285</v>
      </c>
      <c r="E610" s="196" t="s">
        <v>2954</v>
      </c>
      <c r="F610" s="200" t="s">
        <v>3000</v>
      </c>
      <c r="G610" s="199" t="s">
        <v>373</v>
      </c>
      <c r="H610" s="198">
        <v>45.4</v>
      </c>
      <c r="I610" s="198">
        <v>1.5</v>
      </c>
      <c r="J610" s="197">
        <v>500</v>
      </c>
      <c r="K610" s="197"/>
      <c r="L610" s="196" t="s">
        <v>3618</v>
      </c>
      <c r="M610" s="195" t="str">
        <f t="shared" si="9"/>
        <v/>
      </c>
      <c r="N610" s="194"/>
    </row>
    <row r="611" spans="1:14" x14ac:dyDescent="0.25">
      <c r="A611" s="201" t="s">
        <v>3617</v>
      </c>
      <c r="B611" s="196" t="s">
        <v>1317</v>
      </c>
      <c r="C611" s="196" t="s">
        <v>3609</v>
      </c>
      <c r="D611" s="196" t="s">
        <v>3592</v>
      </c>
      <c r="E611" s="196" t="s">
        <v>3616</v>
      </c>
      <c r="F611" s="200"/>
      <c r="G611" s="199" t="s">
        <v>373</v>
      </c>
      <c r="H611" s="198">
        <v>123.15</v>
      </c>
      <c r="I611" s="198">
        <v>1.5</v>
      </c>
      <c r="J611" s="197">
        <v>102</v>
      </c>
      <c r="K611" s="197"/>
      <c r="L611" s="196" t="s">
        <v>3615</v>
      </c>
      <c r="M611" s="195" t="str">
        <f t="shared" si="9"/>
        <v/>
      </c>
      <c r="N611" s="194"/>
    </row>
    <row r="612" spans="1:14" x14ac:dyDescent="0.25">
      <c r="A612" s="201" t="s">
        <v>3614</v>
      </c>
      <c r="B612" s="196" t="s">
        <v>1317</v>
      </c>
      <c r="C612" s="196" t="s">
        <v>3609</v>
      </c>
      <c r="D612" s="196" t="s">
        <v>3592</v>
      </c>
      <c r="E612" s="196" t="s">
        <v>3084</v>
      </c>
      <c r="F612" s="200"/>
      <c r="G612" s="199" t="s">
        <v>373</v>
      </c>
      <c r="H612" s="198">
        <v>114</v>
      </c>
      <c r="I612" s="198">
        <v>1.5</v>
      </c>
      <c r="J612" s="197">
        <v>14</v>
      </c>
      <c r="K612" s="197"/>
      <c r="L612" s="196" t="s">
        <v>3613</v>
      </c>
      <c r="M612" s="195" t="str">
        <f t="shared" si="9"/>
        <v/>
      </c>
      <c r="N612" s="194"/>
    </row>
    <row r="613" spans="1:14" x14ac:dyDescent="0.25">
      <c r="A613" s="201" t="s">
        <v>3612</v>
      </c>
      <c r="B613" s="196" t="s">
        <v>1317</v>
      </c>
      <c r="C613" s="196" t="s">
        <v>3609</v>
      </c>
      <c r="D613" s="196" t="s">
        <v>3592</v>
      </c>
      <c r="E613" s="196" t="s">
        <v>2931</v>
      </c>
      <c r="F613" s="200"/>
      <c r="G613" s="199" t="s">
        <v>373</v>
      </c>
      <c r="H613" s="198">
        <v>94.45</v>
      </c>
      <c r="I613" s="198">
        <v>1.5</v>
      </c>
      <c r="J613" s="197">
        <v>500</v>
      </c>
      <c r="K613" s="197"/>
      <c r="L613" s="196" t="s">
        <v>3611</v>
      </c>
      <c r="M613" s="195" t="str">
        <f t="shared" si="9"/>
        <v/>
      </c>
      <c r="N613" s="194"/>
    </row>
    <row r="614" spans="1:14" x14ac:dyDescent="0.25">
      <c r="A614" s="201" t="s">
        <v>3610</v>
      </c>
      <c r="B614" s="196" t="s">
        <v>1317</v>
      </c>
      <c r="C614" s="196" t="s">
        <v>3609</v>
      </c>
      <c r="D614" s="196" t="s">
        <v>3592</v>
      </c>
      <c r="E614" s="196" t="s">
        <v>2954</v>
      </c>
      <c r="F614" s="200" t="s">
        <v>3000</v>
      </c>
      <c r="G614" s="199" t="s">
        <v>373</v>
      </c>
      <c r="H614" s="198">
        <v>55.9</v>
      </c>
      <c r="I614" s="198">
        <v>1.5</v>
      </c>
      <c r="J614" s="197">
        <v>500</v>
      </c>
      <c r="K614" s="197"/>
      <c r="L614" s="196" t="s">
        <v>3608</v>
      </c>
      <c r="M614" s="195" t="str">
        <f t="shared" si="9"/>
        <v/>
      </c>
      <c r="N614" s="194"/>
    </row>
    <row r="615" spans="1:14" ht="15.75" x14ac:dyDescent="0.25">
      <c r="A615" s="201" t="s">
        <v>3607</v>
      </c>
      <c r="B615" s="196" t="s">
        <v>1327</v>
      </c>
      <c r="C615" s="196" t="s">
        <v>3593</v>
      </c>
      <c r="D615" s="196" t="s">
        <v>285</v>
      </c>
      <c r="E615" s="196" t="s">
        <v>3606</v>
      </c>
      <c r="F615" s="202"/>
      <c r="G615" s="199" t="s">
        <v>495</v>
      </c>
      <c r="H615" s="198">
        <v>180</v>
      </c>
      <c r="I615" s="198"/>
      <c r="J615" s="197">
        <v>8</v>
      </c>
      <c r="K615" s="197"/>
      <c r="L615" s="196" t="s">
        <v>3605</v>
      </c>
      <c r="M615" s="195" t="str">
        <f t="shared" si="9"/>
        <v/>
      </c>
      <c r="N615" s="194"/>
    </row>
    <row r="616" spans="1:14" x14ac:dyDescent="0.25">
      <c r="A616" s="201" t="s">
        <v>3604</v>
      </c>
      <c r="B616" s="196" t="s">
        <v>1327</v>
      </c>
      <c r="C616" s="196" t="s">
        <v>3593</v>
      </c>
      <c r="D616" s="196" t="s">
        <v>285</v>
      </c>
      <c r="E616" s="196" t="s">
        <v>2941</v>
      </c>
      <c r="F616" s="200"/>
      <c r="G616" s="199" t="s">
        <v>495</v>
      </c>
      <c r="H616" s="198">
        <v>167</v>
      </c>
      <c r="I616" s="198"/>
      <c r="J616" s="197">
        <v>46</v>
      </c>
      <c r="K616" s="197"/>
      <c r="L616" s="196" t="s">
        <v>3603</v>
      </c>
      <c r="M616" s="195" t="str">
        <f t="shared" si="9"/>
        <v/>
      </c>
      <c r="N616" s="194"/>
    </row>
    <row r="617" spans="1:14" x14ac:dyDescent="0.25">
      <c r="A617" s="201" t="s">
        <v>3602</v>
      </c>
      <c r="B617" s="196" t="s">
        <v>1327</v>
      </c>
      <c r="C617" s="196" t="s">
        <v>3593</v>
      </c>
      <c r="D617" s="196" t="s">
        <v>285</v>
      </c>
      <c r="E617" s="196" t="s">
        <v>2938</v>
      </c>
      <c r="F617" s="200"/>
      <c r="G617" s="199" t="s">
        <v>495</v>
      </c>
      <c r="H617" s="198">
        <v>143.19999999999999</v>
      </c>
      <c r="I617" s="198"/>
      <c r="J617" s="197">
        <v>28</v>
      </c>
      <c r="K617" s="197"/>
      <c r="L617" s="196" t="s">
        <v>3601</v>
      </c>
      <c r="M617" s="195" t="str">
        <f t="shared" si="9"/>
        <v/>
      </c>
      <c r="N617" s="194"/>
    </row>
    <row r="618" spans="1:14" x14ac:dyDescent="0.25">
      <c r="A618" s="201" t="s">
        <v>3600</v>
      </c>
      <c r="B618" s="196" t="s">
        <v>1327</v>
      </c>
      <c r="C618" s="196" t="s">
        <v>3593</v>
      </c>
      <c r="D618" s="196" t="s">
        <v>285</v>
      </c>
      <c r="E618" s="196" t="s">
        <v>2935</v>
      </c>
      <c r="F618" s="200"/>
      <c r="G618" s="199" t="s">
        <v>495</v>
      </c>
      <c r="H618" s="198">
        <v>113.3</v>
      </c>
      <c r="I618" s="198"/>
      <c r="J618" s="197">
        <v>20</v>
      </c>
      <c r="K618" s="197"/>
      <c r="L618" s="196" t="s">
        <v>3599</v>
      </c>
      <c r="M618" s="195" t="str">
        <f t="shared" si="9"/>
        <v/>
      </c>
      <c r="N618" s="194"/>
    </row>
    <row r="619" spans="1:14" x14ac:dyDescent="0.25">
      <c r="A619" s="201" t="s">
        <v>3598</v>
      </c>
      <c r="B619" s="196" t="s">
        <v>1327</v>
      </c>
      <c r="C619" s="196" t="s">
        <v>3593</v>
      </c>
      <c r="D619" s="196" t="s">
        <v>3592</v>
      </c>
      <c r="E619" s="196" t="s">
        <v>3084</v>
      </c>
      <c r="F619" s="200"/>
      <c r="G619" s="199" t="s">
        <v>495</v>
      </c>
      <c r="H619" s="198">
        <v>93.75</v>
      </c>
      <c r="I619" s="198"/>
      <c r="J619" s="197">
        <v>26</v>
      </c>
      <c r="K619" s="197"/>
      <c r="L619" s="196" t="s">
        <v>3597</v>
      </c>
      <c r="M619" s="195" t="str">
        <f t="shared" si="9"/>
        <v/>
      </c>
      <c r="N619" s="194"/>
    </row>
    <row r="620" spans="1:14" x14ac:dyDescent="0.25">
      <c r="A620" s="201" t="s">
        <v>3596</v>
      </c>
      <c r="B620" s="196" t="s">
        <v>1327</v>
      </c>
      <c r="C620" s="196" t="s">
        <v>3593</v>
      </c>
      <c r="D620" s="196" t="s">
        <v>3592</v>
      </c>
      <c r="E620" s="196" t="s">
        <v>2931</v>
      </c>
      <c r="F620" s="200"/>
      <c r="G620" s="199" t="s">
        <v>495</v>
      </c>
      <c r="H620" s="198">
        <v>57.7</v>
      </c>
      <c r="I620" s="198"/>
      <c r="J620" s="197">
        <v>171</v>
      </c>
      <c r="K620" s="197"/>
      <c r="L620" s="196" t="s">
        <v>3595</v>
      </c>
      <c r="M620" s="195" t="str">
        <f t="shared" si="9"/>
        <v/>
      </c>
      <c r="N620" s="194"/>
    </row>
    <row r="621" spans="1:14" x14ac:dyDescent="0.25">
      <c r="A621" s="201" t="s">
        <v>3594</v>
      </c>
      <c r="B621" s="196" t="s">
        <v>1327</v>
      </c>
      <c r="C621" s="196" t="s">
        <v>3593</v>
      </c>
      <c r="D621" s="196" t="s">
        <v>3592</v>
      </c>
      <c r="E621" s="196" t="s">
        <v>2954</v>
      </c>
      <c r="F621" s="200"/>
      <c r="G621" s="199" t="s">
        <v>495</v>
      </c>
      <c r="H621" s="198">
        <v>40.200000000000003</v>
      </c>
      <c r="I621" s="198"/>
      <c r="J621" s="197">
        <v>146</v>
      </c>
      <c r="K621" s="197"/>
      <c r="L621" s="196" t="s">
        <v>3591</v>
      </c>
      <c r="M621" s="195" t="str">
        <f t="shared" si="9"/>
        <v/>
      </c>
      <c r="N621" s="194"/>
    </row>
    <row r="622" spans="1:14" x14ac:dyDescent="0.25">
      <c r="A622" s="201" t="s">
        <v>3590</v>
      </c>
      <c r="B622" s="196" t="s">
        <v>184</v>
      </c>
      <c r="C622" s="196" t="s">
        <v>3587</v>
      </c>
      <c r="D622" s="196" t="s">
        <v>285</v>
      </c>
      <c r="E622" s="196" t="s">
        <v>2938</v>
      </c>
      <c r="F622" s="200" t="s">
        <v>3000</v>
      </c>
      <c r="G622" s="199" t="s">
        <v>286</v>
      </c>
      <c r="H622" s="198">
        <v>148.6</v>
      </c>
      <c r="I622" s="198">
        <v>1.75</v>
      </c>
      <c r="J622" s="197">
        <v>120</v>
      </c>
      <c r="K622" s="197"/>
      <c r="L622" s="196" t="s">
        <v>3589</v>
      </c>
      <c r="M622" s="195" t="str">
        <f t="shared" si="9"/>
        <v/>
      </c>
      <c r="N622" s="194"/>
    </row>
    <row r="623" spans="1:14" x14ac:dyDescent="0.25">
      <c r="A623" s="201" t="s">
        <v>3588</v>
      </c>
      <c r="B623" s="196" t="s">
        <v>184</v>
      </c>
      <c r="C623" s="196" t="s">
        <v>3587</v>
      </c>
      <c r="D623" s="196" t="s">
        <v>285</v>
      </c>
      <c r="E623" s="196" t="s">
        <v>2954</v>
      </c>
      <c r="F623" s="200"/>
      <c r="G623" s="199" t="s">
        <v>286</v>
      </c>
      <c r="H623" s="198">
        <v>56.1</v>
      </c>
      <c r="I623" s="198">
        <v>1.75</v>
      </c>
      <c r="J623" s="197">
        <v>111</v>
      </c>
      <c r="K623" s="197"/>
      <c r="L623" s="196" t="s">
        <v>3586</v>
      </c>
      <c r="M623" s="195" t="str">
        <f t="shared" si="9"/>
        <v/>
      </c>
      <c r="N623" s="194"/>
    </row>
    <row r="624" spans="1:14" x14ac:dyDescent="0.25">
      <c r="A624" s="201" t="s">
        <v>3585</v>
      </c>
      <c r="B624" s="196" t="s">
        <v>1212</v>
      </c>
      <c r="C624" s="196" t="s">
        <v>3580</v>
      </c>
      <c r="D624" s="196" t="s">
        <v>285</v>
      </c>
      <c r="E624" s="196" t="s">
        <v>2954</v>
      </c>
      <c r="F624" s="200"/>
      <c r="G624" s="199" t="s">
        <v>286</v>
      </c>
      <c r="H624" s="198">
        <v>56.3</v>
      </c>
      <c r="I624" s="198">
        <v>1.75</v>
      </c>
      <c r="J624" s="197">
        <v>500</v>
      </c>
      <c r="K624" s="197"/>
      <c r="L624" s="196" t="s">
        <v>3584</v>
      </c>
      <c r="M624" s="195" t="str">
        <f t="shared" si="9"/>
        <v/>
      </c>
      <c r="N624" s="194"/>
    </row>
    <row r="625" spans="1:14" x14ac:dyDescent="0.25">
      <c r="A625" s="201" t="s">
        <v>3583</v>
      </c>
      <c r="B625" s="196" t="s">
        <v>1212</v>
      </c>
      <c r="C625" s="196" t="s">
        <v>3580</v>
      </c>
      <c r="D625" s="196" t="s">
        <v>1210</v>
      </c>
      <c r="E625" s="196" t="s">
        <v>3391</v>
      </c>
      <c r="F625" s="200"/>
      <c r="G625" s="199" t="s">
        <v>286</v>
      </c>
      <c r="H625" s="198">
        <v>108.9</v>
      </c>
      <c r="I625" s="198">
        <v>1.75</v>
      </c>
      <c r="J625" s="197">
        <v>164</v>
      </c>
      <c r="K625" s="197"/>
      <c r="L625" s="196" t="s">
        <v>3582</v>
      </c>
      <c r="M625" s="195" t="str">
        <f t="shared" si="9"/>
        <v/>
      </c>
      <c r="N625" s="194"/>
    </row>
    <row r="626" spans="1:14" x14ac:dyDescent="0.25">
      <c r="A626" s="201" t="s">
        <v>3581</v>
      </c>
      <c r="B626" s="196" t="s">
        <v>1212</v>
      </c>
      <c r="C626" s="196" t="s">
        <v>3580</v>
      </c>
      <c r="D626" s="196" t="s">
        <v>1210</v>
      </c>
      <c r="E626" s="196" t="s">
        <v>3387</v>
      </c>
      <c r="F626" s="200"/>
      <c r="G626" s="199" t="s">
        <v>286</v>
      </c>
      <c r="H626" s="198">
        <v>90</v>
      </c>
      <c r="I626" s="198">
        <v>1.75</v>
      </c>
      <c r="J626" s="197">
        <v>294</v>
      </c>
      <c r="K626" s="197"/>
      <c r="L626" s="196" t="s">
        <v>3579</v>
      </c>
      <c r="M626" s="195" t="str">
        <f t="shared" si="9"/>
        <v/>
      </c>
      <c r="N626" s="194"/>
    </row>
    <row r="627" spans="1:14" x14ac:dyDescent="0.25">
      <c r="A627" s="201" t="s">
        <v>3578</v>
      </c>
      <c r="B627" s="196" t="s">
        <v>1175</v>
      </c>
      <c r="C627" s="196" t="s">
        <v>3571</v>
      </c>
      <c r="D627" s="196" t="s">
        <v>285</v>
      </c>
      <c r="E627" s="196" t="s">
        <v>2938</v>
      </c>
      <c r="F627" s="200"/>
      <c r="G627" s="199" t="s">
        <v>495</v>
      </c>
      <c r="H627" s="198">
        <v>123.8</v>
      </c>
      <c r="I627" s="198"/>
      <c r="J627" s="197">
        <v>27</v>
      </c>
      <c r="K627" s="197"/>
      <c r="L627" s="196" t="s">
        <v>3577</v>
      </c>
      <c r="M627" s="195" t="str">
        <f t="shared" si="9"/>
        <v/>
      </c>
      <c r="N627" s="194"/>
    </row>
    <row r="628" spans="1:14" x14ac:dyDescent="0.25">
      <c r="A628" s="201" t="s">
        <v>3576</v>
      </c>
      <c r="B628" s="196" t="s">
        <v>1175</v>
      </c>
      <c r="C628" s="196" t="s">
        <v>3571</v>
      </c>
      <c r="D628" s="196" t="s">
        <v>285</v>
      </c>
      <c r="E628" s="196" t="s">
        <v>2935</v>
      </c>
      <c r="F628" s="200"/>
      <c r="G628" s="199" t="s">
        <v>495</v>
      </c>
      <c r="H628" s="198">
        <v>91.3</v>
      </c>
      <c r="I628" s="198"/>
      <c r="J628" s="197">
        <v>16</v>
      </c>
      <c r="K628" s="197"/>
      <c r="L628" s="196" t="s">
        <v>3575</v>
      </c>
      <c r="M628" s="195" t="str">
        <f t="shared" si="9"/>
        <v/>
      </c>
      <c r="N628" s="194"/>
    </row>
    <row r="629" spans="1:14" x14ac:dyDescent="0.25">
      <c r="A629" s="201" t="s">
        <v>3574</v>
      </c>
      <c r="B629" s="196" t="s">
        <v>1175</v>
      </c>
      <c r="C629" s="196" t="s">
        <v>3571</v>
      </c>
      <c r="D629" s="196" t="s">
        <v>285</v>
      </c>
      <c r="E629" s="196" t="s">
        <v>2944</v>
      </c>
      <c r="F629" s="200"/>
      <c r="G629" s="199" t="s">
        <v>495</v>
      </c>
      <c r="H629" s="198">
        <v>74.650000000000006</v>
      </c>
      <c r="I629" s="198"/>
      <c r="J629" s="197">
        <v>88</v>
      </c>
      <c r="K629" s="197"/>
      <c r="L629" s="196" t="s">
        <v>3573</v>
      </c>
      <c r="M629" s="195" t="str">
        <f t="shared" si="9"/>
        <v/>
      </c>
      <c r="N629" s="194"/>
    </row>
    <row r="630" spans="1:14" x14ac:dyDescent="0.25">
      <c r="A630" s="201" t="s">
        <v>3572</v>
      </c>
      <c r="B630" s="196" t="s">
        <v>1175</v>
      </c>
      <c r="C630" s="196" t="s">
        <v>3571</v>
      </c>
      <c r="D630" s="196" t="s">
        <v>285</v>
      </c>
      <c r="E630" s="196" t="s">
        <v>2954</v>
      </c>
      <c r="F630" s="200" t="s">
        <v>3000</v>
      </c>
      <c r="G630" s="199" t="s">
        <v>495</v>
      </c>
      <c r="H630" s="198">
        <v>38.65</v>
      </c>
      <c r="I630" s="198"/>
      <c r="J630" s="197">
        <v>35</v>
      </c>
      <c r="K630" s="197"/>
      <c r="L630" s="196" t="s">
        <v>3570</v>
      </c>
      <c r="M630" s="195" t="str">
        <f t="shared" si="9"/>
        <v/>
      </c>
      <c r="N630" s="194"/>
    </row>
    <row r="631" spans="1:14" x14ac:dyDescent="0.25">
      <c r="A631" s="201" t="s">
        <v>3569</v>
      </c>
      <c r="B631" s="196" t="s">
        <v>1246</v>
      </c>
      <c r="C631" s="196" t="s">
        <v>3568</v>
      </c>
      <c r="D631" s="196" t="s">
        <v>285</v>
      </c>
      <c r="E631" s="196" t="s">
        <v>2935</v>
      </c>
      <c r="F631" s="200"/>
      <c r="G631" s="199" t="s">
        <v>286</v>
      </c>
      <c r="H631" s="198">
        <v>120</v>
      </c>
      <c r="I631" s="198"/>
      <c r="J631" s="197">
        <v>133</v>
      </c>
      <c r="K631" s="197"/>
      <c r="L631" s="196" t="s">
        <v>3567</v>
      </c>
      <c r="M631" s="195" t="str">
        <f t="shared" si="9"/>
        <v/>
      </c>
      <c r="N631" s="194"/>
    </row>
    <row r="632" spans="1:14" x14ac:dyDescent="0.25">
      <c r="A632" s="201" t="s">
        <v>3566</v>
      </c>
      <c r="B632" s="196" t="s">
        <v>987</v>
      </c>
      <c r="C632" s="196" t="s">
        <v>3565</v>
      </c>
      <c r="D632" s="196" t="s">
        <v>285</v>
      </c>
      <c r="E632" s="196" t="s">
        <v>2931</v>
      </c>
      <c r="F632" s="200"/>
      <c r="G632" s="199" t="s">
        <v>984</v>
      </c>
      <c r="H632" s="198">
        <v>57.35</v>
      </c>
      <c r="I632" s="198"/>
      <c r="J632" s="197">
        <v>57</v>
      </c>
      <c r="K632" s="197"/>
      <c r="L632" s="196" t="s">
        <v>3564</v>
      </c>
      <c r="M632" s="195" t="str">
        <f t="shared" si="9"/>
        <v/>
      </c>
      <c r="N632" s="194"/>
    </row>
    <row r="633" spans="1:14" x14ac:dyDescent="0.25">
      <c r="A633" s="201" t="s">
        <v>3563</v>
      </c>
      <c r="B633" s="196" t="s">
        <v>992</v>
      </c>
      <c r="C633" s="196" t="s">
        <v>3562</v>
      </c>
      <c r="D633" s="196" t="s">
        <v>285</v>
      </c>
      <c r="E633" s="196" t="s">
        <v>2954</v>
      </c>
      <c r="F633" s="200"/>
      <c r="G633" s="199" t="s">
        <v>984</v>
      </c>
      <c r="H633" s="198">
        <v>34</v>
      </c>
      <c r="I633" s="198"/>
      <c r="J633" s="197">
        <v>248</v>
      </c>
      <c r="K633" s="197">
        <v>15</v>
      </c>
      <c r="L633" s="196" t="s">
        <v>3561</v>
      </c>
      <c r="M633" s="195" t="str">
        <f t="shared" si="9"/>
        <v/>
      </c>
      <c r="N633" s="194"/>
    </row>
    <row r="634" spans="1:14" x14ac:dyDescent="0.25">
      <c r="A634" s="201" t="s">
        <v>3560</v>
      </c>
      <c r="B634" s="196" t="s">
        <v>1124</v>
      </c>
      <c r="C634" s="196" t="s">
        <v>3557</v>
      </c>
      <c r="D634" s="196" t="s">
        <v>285</v>
      </c>
      <c r="E634" s="196" t="s">
        <v>2931</v>
      </c>
      <c r="F634" s="200"/>
      <c r="G634" s="199" t="s">
        <v>870</v>
      </c>
      <c r="H634" s="198">
        <v>57.35</v>
      </c>
      <c r="I634" s="198"/>
      <c r="J634" s="197">
        <v>143</v>
      </c>
      <c r="K634" s="197"/>
      <c r="L634" s="196" t="s">
        <v>3559</v>
      </c>
      <c r="M634" s="195" t="str">
        <f t="shared" si="9"/>
        <v/>
      </c>
      <c r="N634" s="194"/>
    </row>
    <row r="635" spans="1:14" x14ac:dyDescent="0.25">
      <c r="A635" s="201" t="s">
        <v>3558</v>
      </c>
      <c r="B635" s="196" t="s">
        <v>1124</v>
      </c>
      <c r="C635" s="196" t="s">
        <v>3557</v>
      </c>
      <c r="D635" s="196" t="s">
        <v>285</v>
      </c>
      <c r="E635" s="196" t="s">
        <v>2954</v>
      </c>
      <c r="F635" s="200"/>
      <c r="G635" s="199" t="s">
        <v>870</v>
      </c>
      <c r="H635" s="198">
        <v>34</v>
      </c>
      <c r="I635" s="198"/>
      <c r="J635" s="197">
        <v>151</v>
      </c>
      <c r="K635" s="197"/>
      <c r="L635" s="196" t="s">
        <v>3556</v>
      </c>
      <c r="M635" s="195" t="str">
        <f t="shared" si="9"/>
        <v/>
      </c>
      <c r="N635" s="194"/>
    </row>
    <row r="636" spans="1:14" ht="15.75" x14ac:dyDescent="0.25">
      <c r="A636" s="201" t="s">
        <v>3555</v>
      </c>
      <c r="B636" s="196" t="s">
        <v>1185</v>
      </c>
      <c r="C636" s="196" t="s">
        <v>3548</v>
      </c>
      <c r="D636" s="196" t="s">
        <v>285</v>
      </c>
      <c r="E636" s="196" t="s">
        <v>2982</v>
      </c>
      <c r="F636" s="202"/>
      <c r="G636" s="199" t="s">
        <v>286</v>
      </c>
      <c r="H636" s="198">
        <v>152</v>
      </c>
      <c r="I636" s="198"/>
      <c r="J636" s="197">
        <v>4</v>
      </c>
      <c r="K636" s="197"/>
      <c r="L636" s="196" t="s">
        <v>3554</v>
      </c>
      <c r="M636" s="195" t="str">
        <f t="shared" si="9"/>
        <v/>
      </c>
      <c r="N636" s="194"/>
    </row>
    <row r="637" spans="1:14" x14ac:dyDescent="0.25">
      <c r="A637" s="201" t="s">
        <v>3553</v>
      </c>
      <c r="B637" s="196" t="s">
        <v>1185</v>
      </c>
      <c r="C637" s="196" t="s">
        <v>3548</v>
      </c>
      <c r="D637" s="196" t="s">
        <v>285</v>
      </c>
      <c r="E637" s="196" t="s">
        <v>2938</v>
      </c>
      <c r="F637" s="200"/>
      <c r="G637" s="199" t="s">
        <v>286</v>
      </c>
      <c r="H637" s="198">
        <v>122.7</v>
      </c>
      <c r="I637" s="198"/>
      <c r="J637" s="197">
        <v>69</v>
      </c>
      <c r="K637" s="197"/>
      <c r="L637" s="196" t="s">
        <v>3552</v>
      </c>
      <c r="M637" s="195" t="str">
        <f t="shared" si="9"/>
        <v/>
      </c>
      <c r="N637" s="194"/>
    </row>
    <row r="638" spans="1:14" x14ac:dyDescent="0.25">
      <c r="A638" s="201" t="s">
        <v>3551</v>
      </c>
      <c r="B638" s="196" t="s">
        <v>1185</v>
      </c>
      <c r="C638" s="196" t="s">
        <v>3548</v>
      </c>
      <c r="D638" s="196" t="s">
        <v>285</v>
      </c>
      <c r="E638" s="196" t="s">
        <v>2931</v>
      </c>
      <c r="F638" s="200"/>
      <c r="G638" s="199" t="s">
        <v>286</v>
      </c>
      <c r="H638" s="198">
        <v>50.25</v>
      </c>
      <c r="I638" s="198"/>
      <c r="J638" s="197">
        <v>2</v>
      </c>
      <c r="K638" s="197"/>
      <c r="L638" s="196" t="s">
        <v>3550</v>
      </c>
      <c r="M638" s="195" t="str">
        <f t="shared" si="9"/>
        <v/>
      </c>
      <c r="N638" s="194"/>
    </row>
    <row r="639" spans="1:14" x14ac:dyDescent="0.25">
      <c r="A639" s="201" t="s">
        <v>3549</v>
      </c>
      <c r="B639" s="196" t="s">
        <v>1185</v>
      </c>
      <c r="C639" s="196" t="s">
        <v>3548</v>
      </c>
      <c r="D639" s="196" t="s">
        <v>285</v>
      </c>
      <c r="E639" s="196" t="s">
        <v>2954</v>
      </c>
      <c r="F639" s="200"/>
      <c r="G639" s="199" t="s">
        <v>286</v>
      </c>
      <c r="H639" s="198">
        <v>32.700000000000003</v>
      </c>
      <c r="I639" s="198"/>
      <c r="J639" s="197">
        <v>32</v>
      </c>
      <c r="K639" s="197"/>
      <c r="L639" s="196" t="s">
        <v>3547</v>
      </c>
      <c r="M639" s="195" t="str">
        <f t="shared" si="9"/>
        <v/>
      </c>
      <c r="N639" s="194"/>
    </row>
    <row r="640" spans="1:14" x14ac:dyDescent="0.25">
      <c r="A640" s="201" t="s">
        <v>3546</v>
      </c>
      <c r="B640" s="196" t="s">
        <v>1161</v>
      </c>
      <c r="C640" s="196" t="s">
        <v>3539</v>
      </c>
      <c r="D640" s="196" t="s">
        <v>285</v>
      </c>
      <c r="E640" s="196" t="s">
        <v>2938</v>
      </c>
      <c r="F640" s="200"/>
      <c r="G640" s="199" t="s">
        <v>286</v>
      </c>
      <c r="H640" s="198">
        <v>127.45</v>
      </c>
      <c r="I640" s="198"/>
      <c r="J640" s="197">
        <v>9</v>
      </c>
      <c r="K640" s="197"/>
      <c r="L640" s="196" t="s">
        <v>3545</v>
      </c>
      <c r="M640" s="195" t="str">
        <f t="shared" si="9"/>
        <v/>
      </c>
      <c r="N640" s="194"/>
    </row>
    <row r="641" spans="1:14" x14ac:dyDescent="0.25">
      <c r="A641" s="201" t="s">
        <v>3544</v>
      </c>
      <c r="B641" s="196" t="s">
        <v>1161</v>
      </c>
      <c r="C641" s="196" t="s">
        <v>3539</v>
      </c>
      <c r="D641" s="196" t="s">
        <v>285</v>
      </c>
      <c r="E641" s="196" t="s">
        <v>2935</v>
      </c>
      <c r="F641" s="200"/>
      <c r="G641" s="199" t="s">
        <v>286</v>
      </c>
      <c r="H641" s="198">
        <v>93.9</v>
      </c>
      <c r="I641" s="198"/>
      <c r="J641" s="197"/>
      <c r="K641" s="197">
        <v>49</v>
      </c>
      <c r="L641" s="196" t="s">
        <v>3543</v>
      </c>
      <c r="M641" s="195" t="str">
        <f t="shared" si="9"/>
        <v/>
      </c>
      <c r="N641" s="194"/>
    </row>
    <row r="642" spans="1:14" x14ac:dyDescent="0.25">
      <c r="A642" s="201" t="s">
        <v>3542</v>
      </c>
      <c r="B642" s="196" t="s">
        <v>1161</v>
      </c>
      <c r="C642" s="196" t="s">
        <v>3539</v>
      </c>
      <c r="D642" s="196" t="s">
        <v>285</v>
      </c>
      <c r="E642" s="196" t="s">
        <v>2931</v>
      </c>
      <c r="F642" s="200"/>
      <c r="G642" s="199" t="s">
        <v>286</v>
      </c>
      <c r="H642" s="198">
        <v>51.15</v>
      </c>
      <c r="I642" s="198"/>
      <c r="J642" s="197">
        <v>4</v>
      </c>
      <c r="K642" s="197"/>
      <c r="L642" s="196" t="s">
        <v>3541</v>
      </c>
      <c r="M642" s="195" t="str">
        <f t="shared" si="9"/>
        <v/>
      </c>
      <c r="N642" s="194"/>
    </row>
    <row r="643" spans="1:14" x14ac:dyDescent="0.25">
      <c r="A643" s="201" t="s">
        <v>3540</v>
      </c>
      <c r="B643" s="196" t="s">
        <v>1161</v>
      </c>
      <c r="C643" s="196" t="s">
        <v>3539</v>
      </c>
      <c r="D643" s="196" t="s">
        <v>285</v>
      </c>
      <c r="E643" s="196" t="s">
        <v>2954</v>
      </c>
      <c r="F643" s="200"/>
      <c r="G643" s="199" t="s">
        <v>286</v>
      </c>
      <c r="H643" s="198">
        <v>38.65</v>
      </c>
      <c r="I643" s="198"/>
      <c r="J643" s="197">
        <v>40</v>
      </c>
      <c r="K643" s="197">
        <v>29</v>
      </c>
      <c r="L643" s="196" t="s">
        <v>3538</v>
      </c>
      <c r="M643" s="195" t="str">
        <f t="shared" si="9"/>
        <v/>
      </c>
      <c r="N643" s="194"/>
    </row>
    <row r="644" spans="1:14" x14ac:dyDescent="0.25">
      <c r="A644" s="201" t="s">
        <v>3537</v>
      </c>
      <c r="B644" s="196" t="s">
        <v>3536</v>
      </c>
      <c r="C644" s="196" t="s">
        <v>3535</v>
      </c>
      <c r="D644" s="196" t="s">
        <v>285</v>
      </c>
      <c r="E644" s="196" t="s">
        <v>2931</v>
      </c>
      <c r="F644" s="200"/>
      <c r="G644" s="199" t="s">
        <v>285</v>
      </c>
      <c r="H644" s="198">
        <v>82.05</v>
      </c>
      <c r="I644" s="198"/>
      <c r="J644" s="197">
        <v>500</v>
      </c>
      <c r="K644" s="197"/>
      <c r="L644" s="196" t="s">
        <v>3534</v>
      </c>
      <c r="M644" s="195" t="str">
        <f t="shared" si="9"/>
        <v/>
      </c>
      <c r="N644" s="194"/>
    </row>
    <row r="645" spans="1:14" x14ac:dyDescent="0.25">
      <c r="A645" s="201" t="s">
        <v>3533</v>
      </c>
      <c r="B645" s="196" t="s">
        <v>3532</v>
      </c>
      <c r="C645" s="196" t="s">
        <v>3531</v>
      </c>
      <c r="D645" s="196" t="s">
        <v>285</v>
      </c>
      <c r="E645" s="196" t="s">
        <v>2931</v>
      </c>
      <c r="F645" s="200" t="s">
        <v>3000</v>
      </c>
      <c r="G645" s="199" t="s">
        <v>870</v>
      </c>
      <c r="H645" s="198">
        <v>57.35</v>
      </c>
      <c r="I645" s="198"/>
      <c r="J645" s="197">
        <v>434</v>
      </c>
      <c r="K645" s="197"/>
      <c r="L645" s="196" t="s">
        <v>3530</v>
      </c>
      <c r="M645" s="195" t="str">
        <f t="shared" si="9"/>
        <v/>
      </c>
      <c r="N645" s="194"/>
    </row>
    <row r="646" spans="1:14" x14ac:dyDescent="0.25">
      <c r="A646" s="201" t="s">
        <v>3529</v>
      </c>
      <c r="B646" s="196" t="s">
        <v>1113</v>
      </c>
      <c r="C646" s="196" t="s">
        <v>3528</v>
      </c>
      <c r="D646" s="196" t="s">
        <v>285</v>
      </c>
      <c r="E646" s="196" t="s">
        <v>2931</v>
      </c>
      <c r="F646" s="200"/>
      <c r="G646" s="199" t="s">
        <v>883</v>
      </c>
      <c r="H646" s="198">
        <v>57.35</v>
      </c>
      <c r="I646" s="198"/>
      <c r="J646" s="197">
        <v>158</v>
      </c>
      <c r="K646" s="197"/>
      <c r="L646" s="196" t="s">
        <v>3527</v>
      </c>
      <c r="M646" s="195" t="str">
        <f t="shared" si="9"/>
        <v/>
      </c>
      <c r="N646" s="194"/>
    </row>
    <row r="647" spans="1:14" ht="15.75" x14ac:dyDescent="0.25">
      <c r="A647" s="201" t="s">
        <v>3526</v>
      </c>
      <c r="B647" s="196" t="s">
        <v>1108</v>
      </c>
      <c r="C647" s="196" t="s">
        <v>3525</v>
      </c>
      <c r="D647" s="196" t="s">
        <v>285</v>
      </c>
      <c r="E647" s="196" t="s">
        <v>2954</v>
      </c>
      <c r="F647" s="202"/>
      <c r="G647" s="199" t="s">
        <v>883</v>
      </c>
      <c r="H647" s="198">
        <v>34</v>
      </c>
      <c r="I647" s="198"/>
      <c r="J647" s="197">
        <v>500</v>
      </c>
      <c r="K647" s="197"/>
      <c r="L647" s="196" t="s">
        <v>3524</v>
      </c>
      <c r="M647" s="195" t="str">
        <f t="shared" si="9"/>
        <v/>
      </c>
      <c r="N647" s="194"/>
    </row>
    <row r="648" spans="1:14" x14ac:dyDescent="0.25">
      <c r="A648" s="201" t="s">
        <v>3523</v>
      </c>
      <c r="B648" s="196" t="s">
        <v>1102</v>
      </c>
      <c r="C648" s="196" t="s">
        <v>3520</v>
      </c>
      <c r="D648" s="196" t="s">
        <v>285</v>
      </c>
      <c r="E648" s="196" t="s">
        <v>2931</v>
      </c>
      <c r="F648" s="200" t="s">
        <v>3000</v>
      </c>
      <c r="G648" s="199" t="s">
        <v>897</v>
      </c>
      <c r="H648" s="198">
        <v>57.35</v>
      </c>
      <c r="I648" s="198"/>
      <c r="J648" s="197">
        <v>101</v>
      </c>
      <c r="K648" s="197"/>
      <c r="L648" s="196" t="s">
        <v>3522</v>
      </c>
      <c r="M648" s="195" t="str">
        <f t="shared" si="9"/>
        <v/>
      </c>
      <c r="N648" s="194"/>
    </row>
    <row r="649" spans="1:14" x14ac:dyDescent="0.25">
      <c r="A649" s="201" t="s">
        <v>3521</v>
      </c>
      <c r="B649" s="196" t="s">
        <v>1102</v>
      </c>
      <c r="C649" s="196" t="s">
        <v>3520</v>
      </c>
      <c r="D649" s="196" t="s">
        <v>285</v>
      </c>
      <c r="E649" s="196" t="s">
        <v>2954</v>
      </c>
      <c r="F649" s="200"/>
      <c r="G649" s="199" t="s">
        <v>897</v>
      </c>
      <c r="H649" s="198">
        <v>34</v>
      </c>
      <c r="I649" s="198"/>
      <c r="J649" s="197">
        <v>23</v>
      </c>
      <c r="K649" s="197"/>
      <c r="L649" s="196" t="s">
        <v>3519</v>
      </c>
      <c r="M649" s="195" t="str">
        <f t="shared" ref="M649:M712" si="10">IF(N649="","",H649-($M$7*H649))</f>
        <v/>
      </c>
      <c r="N649" s="194"/>
    </row>
    <row r="650" spans="1:14" x14ac:dyDescent="0.25">
      <c r="A650" s="201" t="s">
        <v>3518</v>
      </c>
      <c r="B650" s="196" t="s">
        <v>1096</v>
      </c>
      <c r="C650" s="196" t="s">
        <v>3515</v>
      </c>
      <c r="D650" s="196" t="s">
        <v>285</v>
      </c>
      <c r="E650" s="196" t="s">
        <v>2931</v>
      </c>
      <c r="F650" s="200"/>
      <c r="G650" s="199" t="s">
        <v>897</v>
      </c>
      <c r="H650" s="198">
        <v>57.35</v>
      </c>
      <c r="I650" s="198"/>
      <c r="J650" s="197">
        <v>46</v>
      </c>
      <c r="K650" s="197"/>
      <c r="L650" s="196" t="s">
        <v>3517</v>
      </c>
      <c r="M650" s="195" t="str">
        <f t="shared" si="10"/>
        <v/>
      </c>
      <c r="N650" s="194"/>
    </row>
    <row r="651" spans="1:14" x14ac:dyDescent="0.25">
      <c r="A651" s="201" t="s">
        <v>3516</v>
      </c>
      <c r="B651" s="196" t="s">
        <v>1096</v>
      </c>
      <c r="C651" s="196" t="s">
        <v>3515</v>
      </c>
      <c r="D651" s="196" t="s">
        <v>285</v>
      </c>
      <c r="E651" s="196" t="s">
        <v>2954</v>
      </c>
      <c r="F651" s="200"/>
      <c r="G651" s="199" t="s">
        <v>897</v>
      </c>
      <c r="H651" s="198">
        <v>34</v>
      </c>
      <c r="I651" s="198"/>
      <c r="J651" s="197">
        <v>233</v>
      </c>
      <c r="K651" s="197"/>
      <c r="L651" s="196" t="s">
        <v>3514</v>
      </c>
      <c r="M651" s="195" t="str">
        <f t="shared" si="10"/>
        <v/>
      </c>
      <c r="N651" s="194"/>
    </row>
    <row r="652" spans="1:14" x14ac:dyDescent="0.25">
      <c r="A652" s="201" t="s">
        <v>3513</v>
      </c>
      <c r="B652" s="196" t="s">
        <v>1089</v>
      </c>
      <c r="C652" s="196" t="s">
        <v>3512</v>
      </c>
      <c r="D652" s="196" t="s">
        <v>285</v>
      </c>
      <c r="E652" s="196" t="s">
        <v>2931</v>
      </c>
      <c r="F652" s="200" t="s">
        <v>3000</v>
      </c>
      <c r="G652" s="199" t="s">
        <v>883</v>
      </c>
      <c r="H652" s="198">
        <v>57.35</v>
      </c>
      <c r="I652" s="198"/>
      <c r="J652" s="197">
        <v>426</v>
      </c>
      <c r="K652" s="197"/>
      <c r="L652" s="196" t="s">
        <v>3511</v>
      </c>
      <c r="M652" s="195" t="str">
        <f t="shared" si="10"/>
        <v/>
      </c>
      <c r="N652" s="194"/>
    </row>
    <row r="653" spans="1:14" x14ac:dyDescent="0.25">
      <c r="A653" s="201" t="s">
        <v>3510</v>
      </c>
      <c r="B653" s="196" t="s">
        <v>1083</v>
      </c>
      <c r="C653" s="196" t="s">
        <v>3507</v>
      </c>
      <c r="D653" s="196" t="s">
        <v>285</v>
      </c>
      <c r="E653" s="196" t="s">
        <v>2931</v>
      </c>
      <c r="F653" s="200"/>
      <c r="G653" s="199" t="s">
        <v>870</v>
      </c>
      <c r="H653" s="198">
        <v>57.35</v>
      </c>
      <c r="I653" s="198"/>
      <c r="J653" s="197">
        <v>234</v>
      </c>
      <c r="K653" s="197"/>
      <c r="L653" s="196" t="s">
        <v>3509</v>
      </c>
      <c r="M653" s="195" t="str">
        <f t="shared" si="10"/>
        <v/>
      </c>
      <c r="N653" s="194"/>
    </row>
    <row r="654" spans="1:14" x14ac:dyDescent="0.25">
      <c r="A654" s="201" t="s">
        <v>3508</v>
      </c>
      <c r="B654" s="196" t="s">
        <v>1083</v>
      </c>
      <c r="C654" s="196" t="s">
        <v>3507</v>
      </c>
      <c r="D654" s="196" t="s">
        <v>285</v>
      </c>
      <c r="E654" s="196" t="s">
        <v>2954</v>
      </c>
      <c r="F654" s="200"/>
      <c r="G654" s="199" t="s">
        <v>870</v>
      </c>
      <c r="H654" s="198">
        <v>34</v>
      </c>
      <c r="I654" s="198"/>
      <c r="J654" s="197"/>
      <c r="K654" s="197">
        <v>4</v>
      </c>
      <c r="L654" s="196" t="s">
        <v>3506</v>
      </c>
      <c r="M654" s="195" t="str">
        <f t="shared" si="10"/>
        <v/>
      </c>
      <c r="N654" s="194"/>
    </row>
    <row r="655" spans="1:14" x14ac:dyDescent="0.25">
      <c r="A655" s="201" t="s">
        <v>3505</v>
      </c>
      <c r="B655" s="196" t="s">
        <v>1074</v>
      </c>
      <c r="C655" s="196" t="s">
        <v>3502</v>
      </c>
      <c r="D655" s="196" t="s">
        <v>285</v>
      </c>
      <c r="E655" s="196" t="s">
        <v>2931</v>
      </c>
      <c r="F655" s="200"/>
      <c r="G655" s="199" t="s">
        <v>1072</v>
      </c>
      <c r="H655" s="198">
        <v>57.35</v>
      </c>
      <c r="I655" s="198"/>
      <c r="J655" s="197">
        <v>387</v>
      </c>
      <c r="K655" s="197"/>
      <c r="L655" s="196" t="s">
        <v>3504</v>
      </c>
      <c r="M655" s="195" t="str">
        <f t="shared" si="10"/>
        <v/>
      </c>
      <c r="N655" s="194"/>
    </row>
    <row r="656" spans="1:14" x14ac:dyDescent="0.25">
      <c r="A656" s="201" t="s">
        <v>3503</v>
      </c>
      <c r="B656" s="196" t="s">
        <v>1074</v>
      </c>
      <c r="C656" s="196" t="s">
        <v>3502</v>
      </c>
      <c r="D656" s="196" t="s">
        <v>285</v>
      </c>
      <c r="E656" s="196" t="s">
        <v>2954</v>
      </c>
      <c r="F656" s="200"/>
      <c r="G656" s="199" t="s">
        <v>1072</v>
      </c>
      <c r="H656" s="198">
        <v>34</v>
      </c>
      <c r="I656" s="198"/>
      <c r="J656" s="197">
        <v>70</v>
      </c>
      <c r="K656" s="197"/>
      <c r="L656" s="196" t="s">
        <v>3501</v>
      </c>
      <c r="M656" s="195" t="str">
        <f t="shared" si="10"/>
        <v/>
      </c>
      <c r="N656" s="194"/>
    </row>
    <row r="657" spans="1:14" x14ac:dyDescent="0.25">
      <c r="A657" s="201" t="s">
        <v>3500</v>
      </c>
      <c r="B657" s="196" t="s">
        <v>1066</v>
      </c>
      <c r="C657" s="196" t="s">
        <v>3499</v>
      </c>
      <c r="D657" s="196" t="s">
        <v>285</v>
      </c>
      <c r="E657" s="196" t="s">
        <v>2931</v>
      </c>
      <c r="F657" s="200"/>
      <c r="G657" s="199" t="s">
        <v>897</v>
      </c>
      <c r="H657" s="198">
        <v>57.35</v>
      </c>
      <c r="I657" s="198"/>
      <c r="J657" s="197">
        <v>151</v>
      </c>
      <c r="K657" s="197"/>
      <c r="L657" s="196" t="s">
        <v>3498</v>
      </c>
      <c r="M657" s="195" t="str">
        <f t="shared" si="10"/>
        <v/>
      </c>
      <c r="N657" s="194"/>
    </row>
    <row r="658" spans="1:14" x14ac:dyDescent="0.25">
      <c r="A658" s="201" t="s">
        <v>3497</v>
      </c>
      <c r="B658" s="196" t="s">
        <v>1078</v>
      </c>
      <c r="C658" s="196" t="s">
        <v>3494</v>
      </c>
      <c r="D658" s="196" t="s">
        <v>285</v>
      </c>
      <c r="E658" s="196" t="s">
        <v>2931</v>
      </c>
      <c r="F658" s="200"/>
      <c r="G658" s="199" t="s">
        <v>897</v>
      </c>
      <c r="H658" s="198">
        <v>57.35</v>
      </c>
      <c r="I658" s="198"/>
      <c r="J658" s="197">
        <v>65</v>
      </c>
      <c r="K658" s="197"/>
      <c r="L658" s="196" t="s">
        <v>3496</v>
      </c>
      <c r="M658" s="195" t="str">
        <f t="shared" si="10"/>
        <v/>
      </c>
      <c r="N658" s="194"/>
    </row>
    <row r="659" spans="1:14" x14ac:dyDescent="0.25">
      <c r="A659" s="201" t="s">
        <v>3495</v>
      </c>
      <c r="B659" s="196" t="s">
        <v>1078</v>
      </c>
      <c r="C659" s="196" t="s">
        <v>3494</v>
      </c>
      <c r="D659" s="196" t="s">
        <v>285</v>
      </c>
      <c r="E659" s="196" t="s">
        <v>2954</v>
      </c>
      <c r="F659" s="200"/>
      <c r="G659" s="199" t="s">
        <v>897</v>
      </c>
      <c r="H659" s="198">
        <v>34</v>
      </c>
      <c r="I659" s="198"/>
      <c r="J659" s="197"/>
      <c r="K659" s="197">
        <v>2</v>
      </c>
      <c r="L659" s="196" t="s">
        <v>3493</v>
      </c>
      <c r="M659" s="195" t="str">
        <f t="shared" si="10"/>
        <v/>
      </c>
      <c r="N659" s="194"/>
    </row>
    <row r="660" spans="1:14" x14ac:dyDescent="0.25">
      <c r="A660" s="201" t="s">
        <v>3492</v>
      </c>
      <c r="B660" s="196" t="s">
        <v>1052</v>
      </c>
      <c r="C660" s="196" t="s">
        <v>3491</v>
      </c>
      <c r="D660" s="196" t="s">
        <v>285</v>
      </c>
      <c r="E660" s="196" t="s">
        <v>2931</v>
      </c>
      <c r="F660" s="200"/>
      <c r="G660" s="199" t="s">
        <v>1050</v>
      </c>
      <c r="H660" s="198">
        <v>57.35</v>
      </c>
      <c r="I660" s="198"/>
      <c r="J660" s="197">
        <v>41</v>
      </c>
      <c r="K660" s="197"/>
      <c r="L660" s="196" t="s">
        <v>3490</v>
      </c>
      <c r="M660" s="195" t="str">
        <f t="shared" si="10"/>
        <v/>
      </c>
      <c r="N660" s="194"/>
    </row>
    <row r="661" spans="1:14" x14ac:dyDescent="0.25">
      <c r="A661" s="201" t="s">
        <v>3489</v>
      </c>
      <c r="B661" s="196" t="s">
        <v>1019</v>
      </c>
      <c r="C661" s="196" t="s">
        <v>3488</v>
      </c>
      <c r="D661" s="196" t="s">
        <v>285</v>
      </c>
      <c r="E661" s="196" t="s">
        <v>3084</v>
      </c>
      <c r="F661" s="200"/>
      <c r="G661" s="199" t="s">
        <v>285</v>
      </c>
      <c r="H661" s="198">
        <v>95.95</v>
      </c>
      <c r="I661" s="198"/>
      <c r="J661" s="197">
        <v>174</v>
      </c>
      <c r="K661" s="197"/>
      <c r="L661" s="196" t="s">
        <v>3487</v>
      </c>
      <c r="M661" s="195" t="str">
        <f t="shared" si="10"/>
        <v/>
      </c>
      <c r="N661" s="194"/>
    </row>
    <row r="662" spans="1:14" x14ac:dyDescent="0.25">
      <c r="A662" s="201" t="s">
        <v>3486</v>
      </c>
      <c r="B662" s="196" t="s">
        <v>1009</v>
      </c>
      <c r="C662" s="196" t="s">
        <v>3483</v>
      </c>
      <c r="D662" s="196" t="s">
        <v>285</v>
      </c>
      <c r="E662" s="196" t="s">
        <v>2931</v>
      </c>
      <c r="F662" s="200"/>
      <c r="G662" s="199" t="s">
        <v>870</v>
      </c>
      <c r="H662" s="198">
        <v>57.35</v>
      </c>
      <c r="I662" s="198"/>
      <c r="J662" s="197">
        <v>165</v>
      </c>
      <c r="K662" s="197"/>
      <c r="L662" s="196" t="s">
        <v>3485</v>
      </c>
      <c r="M662" s="195" t="str">
        <f t="shared" si="10"/>
        <v/>
      </c>
      <c r="N662" s="194"/>
    </row>
    <row r="663" spans="1:14" ht="15.75" x14ac:dyDescent="0.25">
      <c r="A663" s="201" t="s">
        <v>3484</v>
      </c>
      <c r="B663" s="196" t="s">
        <v>1009</v>
      </c>
      <c r="C663" s="196" t="s">
        <v>3483</v>
      </c>
      <c r="D663" s="196" t="s">
        <v>285</v>
      </c>
      <c r="E663" s="196" t="s">
        <v>2954</v>
      </c>
      <c r="F663" s="202"/>
      <c r="G663" s="199" t="s">
        <v>870</v>
      </c>
      <c r="H663" s="198">
        <v>34</v>
      </c>
      <c r="I663" s="198"/>
      <c r="J663" s="197">
        <v>110</v>
      </c>
      <c r="K663" s="197"/>
      <c r="L663" s="196" t="s">
        <v>3482</v>
      </c>
      <c r="M663" s="195" t="str">
        <f t="shared" si="10"/>
        <v/>
      </c>
      <c r="N663" s="194"/>
    </row>
    <row r="664" spans="1:14" x14ac:dyDescent="0.25">
      <c r="A664" s="201" t="s">
        <v>3481</v>
      </c>
      <c r="B664" s="196" t="s">
        <v>3480</v>
      </c>
      <c r="C664" s="196" t="s">
        <v>3479</v>
      </c>
      <c r="D664" s="196" t="s">
        <v>285</v>
      </c>
      <c r="E664" s="196" t="s">
        <v>2931</v>
      </c>
      <c r="F664" s="200"/>
      <c r="G664" s="199" t="s">
        <v>870</v>
      </c>
      <c r="H664" s="198">
        <v>57.35</v>
      </c>
      <c r="I664" s="198"/>
      <c r="J664" s="197">
        <v>60</v>
      </c>
      <c r="K664" s="197"/>
      <c r="L664" s="196" t="s">
        <v>3478</v>
      </c>
      <c r="M664" s="195" t="str">
        <f t="shared" si="10"/>
        <v/>
      </c>
      <c r="N664" s="194"/>
    </row>
    <row r="665" spans="1:14" x14ac:dyDescent="0.25">
      <c r="A665" s="201" t="s">
        <v>3477</v>
      </c>
      <c r="B665" s="196" t="s">
        <v>3474</v>
      </c>
      <c r="C665" s="196" t="s">
        <v>3473</v>
      </c>
      <c r="D665" s="196" t="s">
        <v>285</v>
      </c>
      <c r="E665" s="196" t="s">
        <v>2931</v>
      </c>
      <c r="F665" s="200"/>
      <c r="G665" s="199" t="s">
        <v>870</v>
      </c>
      <c r="H665" s="198">
        <v>57.35</v>
      </c>
      <c r="I665" s="198"/>
      <c r="J665" s="197">
        <v>30</v>
      </c>
      <c r="K665" s="197"/>
      <c r="L665" s="196" t="s">
        <v>3476</v>
      </c>
      <c r="M665" s="195" t="str">
        <f t="shared" si="10"/>
        <v/>
      </c>
      <c r="N665" s="194"/>
    </row>
    <row r="666" spans="1:14" x14ac:dyDescent="0.25">
      <c r="A666" s="201" t="s">
        <v>3475</v>
      </c>
      <c r="B666" s="196" t="s">
        <v>3474</v>
      </c>
      <c r="C666" s="196" t="s">
        <v>3473</v>
      </c>
      <c r="D666" s="196" t="s">
        <v>285</v>
      </c>
      <c r="E666" s="196" t="s">
        <v>2954</v>
      </c>
      <c r="F666" s="200"/>
      <c r="G666" s="199" t="s">
        <v>870</v>
      </c>
      <c r="H666" s="198">
        <v>34</v>
      </c>
      <c r="I666" s="198"/>
      <c r="J666" s="197">
        <v>426</v>
      </c>
      <c r="K666" s="197"/>
      <c r="L666" s="196" t="s">
        <v>3472</v>
      </c>
      <c r="M666" s="195" t="str">
        <f t="shared" si="10"/>
        <v/>
      </c>
      <c r="N666" s="194"/>
    </row>
    <row r="667" spans="1:14" x14ac:dyDescent="0.25">
      <c r="A667" s="201" t="s">
        <v>3471</v>
      </c>
      <c r="B667" s="196" t="s">
        <v>1005</v>
      </c>
      <c r="C667" s="196" t="s">
        <v>3468</v>
      </c>
      <c r="D667" s="196" t="s">
        <v>285</v>
      </c>
      <c r="E667" s="196" t="s">
        <v>2931</v>
      </c>
      <c r="F667" s="200"/>
      <c r="G667" s="199" t="s">
        <v>870</v>
      </c>
      <c r="H667" s="198">
        <v>57.35</v>
      </c>
      <c r="I667" s="198"/>
      <c r="J667" s="197">
        <v>8</v>
      </c>
      <c r="K667" s="197"/>
      <c r="L667" s="196" t="s">
        <v>3470</v>
      </c>
      <c r="M667" s="195" t="str">
        <f t="shared" si="10"/>
        <v/>
      </c>
      <c r="N667" s="194"/>
    </row>
    <row r="668" spans="1:14" ht="15.75" x14ac:dyDescent="0.25">
      <c r="A668" s="201" t="s">
        <v>3469</v>
      </c>
      <c r="B668" s="196" t="s">
        <v>1005</v>
      </c>
      <c r="C668" s="196" t="s">
        <v>3468</v>
      </c>
      <c r="D668" s="196" t="s">
        <v>285</v>
      </c>
      <c r="E668" s="196" t="s">
        <v>2954</v>
      </c>
      <c r="F668" s="202"/>
      <c r="G668" s="199" t="s">
        <v>870</v>
      </c>
      <c r="H668" s="198">
        <v>34</v>
      </c>
      <c r="I668" s="198"/>
      <c r="J668" s="197">
        <v>91</v>
      </c>
      <c r="K668" s="197"/>
      <c r="L668" s="196" t="s">
        <v>3467</v>
      </c>
      <c r="M668" s="195" t="str">
        <f t="shared" si="10"/>
        <v/>
      </c>
      <c r="N668" s="194"/>
    </row>
    <row r="669" spans="1:14" x14ac:dyDescent="0.25">
      <c r="A669" s="201" t="s">
        <v>3466</v>
      </c>
      <c r="B669" s="196" t="s">
        <v>1001</v>
      </c>
      <c r="C669" s="196" t="s">
        <v>3465</v>
      </c>
      <c r="D669" s="196" t="s">
        <v>285</v>
      </c>
      <c r="E669" s="196" t="s">
        <v>2931</v>
      </c>
      <c r="F669" s="200" t="s">
        <v>3000</v>
      </c>
      <c r="G669" s="199" t="s">
        <v>877</v>
      </c>
      <c r="H669" s="198">
        <v>57.35</v>
      </c>
      <c r="I669" s="198"/>
      <c r="J669" s="197">
        <v>202</v>
      </c>
      <c r="K669" s="197"/>
      <c r="L669" s="196" t="s">
        <v>3464</v>
      </c>
      <c r="M669" s="195" t="str">
        <f t="shared" si="10"/>
        <v/>
      </c>
      <c r="N669" s="194"/>
    </row>
    <row r="670" spans="1:14" x14ac:dyDescent="0.25">
      <c r="A670" s="201" t="s">
        <v>3463</v>
      </c>
      <c r="B670" s="196" t="s">
        <v>995</v>
      </c>
      <c r="C670" s="196" t="s">
        <v>3460</v>
      </c>
      <c r="D670" s="196" t="s">
        <v>285</v>
      </c>
      <c r="E670" s="196" t="s">
        <v>2931</v>
      </c>
      <c r="F670" s="200"/>
      <c r="G670" s="199" t="s">
        <v>870</v>
      </c>
      <c r="H670" s="198">
        <v>57.35</v>
      </c>
      <c r="I670" s="198"/>
      <c r="J670" s="197">
        <v>24</v>
      </c>
      <c r="K670" s="197"/>
      <c r="L670" s="196" t="s">
        <v>3462</v>
      </c>
      <c r="M670" s="195" t="str">
        <f t="shared" si="10"/>
        <v/>
      </c>
      <c r="N670" s="194"/>
    </row>
    <row r="671" spans="1:14" x14ac:dyDescent="0.25">
      <c r="A671" s="201" t="s">
        <v>3461</v>
      </c>
      <c r="B671" s="196" t="s">
        <v>995</v>
      </c>
      <c r="C671" s="196" t="s">
        <v>3460</v>
      </c>
      <c r="D671" s="196" t="s">
        <v>285</v>
      </c>
      <c r="E671" s="196" t="s">
        <v>2954</v>
      </c>
      <c r="F671" s="200"/>
      <c r="G671" s="199" t="s">
        <v>870</v>
      </c>
      <c r="H671" s="198">
        <v>34</v>
      </c>
      <c r="I671" s="198"/>
      <c r="J671" s="197">
        <v>214</v>
      </c>
      <c r="K671" s="197"/>
      <c r="L671" s="196" t="s">
        <v>3459</v>
      </c>
      <c r="M671" s="195" t="str">
        <f t="shared" si="10"/>
        <v/>
      </c>
      <c r="N671" s="194"/>
    </row>
    <row r="672" spans="1:14" x14ac:dyDescent="0.25">
      <c r="A672" s="201" t="s">
        <v>3458</v>
      </c>
      <c r="B672" s="196" t="s">
        <v>3457</v>
      </c>
      <c r="C672" s="196" t="s">
        <v>3456</v>
      </c>
      <c r="D672" s="196" t="s">
        <v>285</v>
      </c>
      <c r="E672" s="196" t="s">
        <v>2931</v>
      </c>
      <c r="F672" s="200"/>
      <c r="G672" s="199" t="s">
        <v>897</v>
      </c>
      <c r="H672" s="198">
        <v>57.35</v>
      </c>
      <c r="I672" s="198"/>
      <c r="J672" s="197">
        <v>174</v>
      </c>
      <c r="K672" s="197"/>
      <c r="L672" s="196" t="s">
        <v>3455</v>
      </c>
      <c r="M672" s="195" t="str">
        <f t="shared" si="10"/>
        <v/>
      </c>
      <c r="N672" s="194"/>
    </row>
    <row r="673" spans="1:14" x14ac:dyDescent="0.25">
      <c r="A673" s="201" t="s">
        <v>3454</v>
      </c>
      <c r="B673" s="196" t="s">
        <v>3453</v>
      </c>
      <c r="C673" s="196" t="s">
        <v>3452</v>
      </c>
      <c r="D673" s="196" t="s">
        <v>285</v>
      </c>
      <c r="E673" s="196" t="s">
        <v>2954</v>
      </c>
      <c r="F673" s="200"/>
      <c r="G673" s="199" t="s">
        <v>897</v>
      </c>
      <c r="H673" s="198">
        <v>34</v>
      </c>
      <c r="I673" s="198"/>
      <c r="J673" s="197">
        <v>175</v>
      </c>
      <c r="K673" s="197"/>
      <c r="L673" s="196" t="s">
        <v>3451</v>
      </c>
      <c r="M673" s="195" t="str">
        <f t="shared" si="10"/>
        <v/>
      </c>
      <c r="N673" s="194"/>
    </row>
    <row r="674" spans="1:14" x14ac:dyDescent="0.25">
      <c r="A674" s="201" t="s">
        <v>3450</v>
      </c>
      <c r="B674" s="196" t="s">
        <v>1015</v>
      </c>
      <c r="C674" s="196" t="s">
        <v>3449</v>
      </c>
      <c r="D674" s="196" t="s">
        <v>285</v>
      </c>
      <c r="E674" s="196" t="s">
        <v>2931</v>
      </c>
      <c r="F674" s="200"/>
      <c r="G674" s="199" t="s">
        <v>897</v>
      </c>
      <c r="H674" s="198">
        <v>57.35</v>
      </c>
      <c r="I674" s="198"/>
      <c r="J674" s="197">
        <v>131</v>
      </c>
      <c r="K674" s="197"/>
      <c r="L674" s="196" t="s">
        <v>3448</v>
      </c>
      <c r="M674" s="195" t="str">
        <f t="shared" si="10"/>
        <v/>
      </c>
      <c r="N674" s="194"/>
    </row>
    <row r="675" spans="1:14" x14ac:dyDescent="0.25">
      <c r="A675" s="201" t="s">
        <v>3447</v>
      </c>
      <c r="B675" s="196" t="s">
        <v>1196</v>
      </c>
      <c r="C675" s="196" t="s">
        <v>3446</v>
      </c>
      <c r="D675" s="196" t="s">
        <v>285</v>
      </c>
      <c r="E675" s="196" t="s">
        <v>2935</v>
      </c>
      <c r="F675" s="200"/>
      <c r="G675" s="199" t="s">
        <v>373</v>
      </c>
      <c r="H675" s="198">
        <v>116.5</v>
      </c>
      <c r="I675" s="198">
        <v>1.75</v>
      </c>
      <c r="J675" s="197">
        <v>373</v>
      </c>
      <c r="K675" s="197"/>
      <c r="L675" s="196" t="s">
        <v>3445</v>
      </c>
      <c r="M675" s="195" t="str">
        <f t="shared" si="10"/>
        <v/>
      </c>
      <c r="N675" s="194"/>
    </row>
    <row r="676" spans="1:14" x14ac:dyDescent="0.25">
      <c r="A676" s="201" t="s">
        <v>3444</v>
      </c>
      <c r="B676" s="196" t="s">
        <v>1256</v>
      </c>
      <c r="C676" s="196" t="s">
        <v>3441</v>
      </c>
      <c r="D676" s="196" t="s">
        <v>285</v>
      </c>
      <c r="E676" s="196" t="s">
        <v>2944</v>
      </c>
      <c r="F676" s="200"/>
      <c r="G676" s="199" t="s">
        <v>286</v>
      </c>
      <c r="H676" s="198">
        <v>85.5</v>
      </c>
      <c r="I676" s="198"/>
      <c r="J676" s="197">
        <v>4</v>
      </c>
      <c r="K676" s="197"/>
      <c r="L676" s="196" t="s">
        <v>3443</v>
      </c>
      <c r="M676" s="195" t="str">
        <f t="shared" si="10"/>
        <v/>
      </c>
      <c r="N676" s="194"/>
    </row>
    <row r="677" spans="1:14" x14ac:dyDescent="0.25">
      <c r="A677" s="201" t="s">
        <v>3442</v>
      </c>
      <c r="B677" s="196" t="s">
        <v>1256</v>
      </c>
      <c r="C677" s="196" t="s">
        <v>3441</v>
      </c>
      <c r="D677" s="196" t="s">
        <v>285</v>
      </c>
      <c r="E677" s="196" t="s">
        <v>2954</v>
      </c>
      <c r="F677" s="200" t="s">
        <v>3000</v>
      </c>
      <c r="G677" s="199" t="s">
        <v>286</v>
      </c>
      <c r="H677" s="198">
        <v>52.2</v>
      </c>
      <c r="I677" s="198"/>
      <c r="J677" s="197">
        <v>16</v>
      </c>
      <c r="K677" s="197"/>
      <c r="L677" s="196" t="s">
        <v>3440</v>
      </c>
      <c r="M677" s="195" t="str">
        <f t="shared" si="10"/>
        <v/>
      </c>
      <c r="N677" s="194"/>
    </row>
    <row r="678" spans="1:14" x14ac:dyDescent="0.25">
      <c r="A678" s="201" t="s">
        <v>3439</v>
      </c>
      <c r="B678" s="196" t="s">
        <v>1238</v>
      </c>
      <c r="C678" s="196" t="s">
        <v>3434</v>
      </c>
      <c r="D678" s="196" t="s">
        <v>285</v>
      </c>
      <c r="E678" s="196" t="s">
        <v>2944</v>
      </c>
      <c r="F678" s="200"/>
      <c r="G678" s="199" t="s">
        <v>286</v>
      </c>
      <c r="H678" s="198">
        <v>95.55</v>
      </c>
      <c r="I678" s="198"/>
      <c r="J678" s="197">
        <v>13</v>
      </c>
      <c r="K678" s="197"/>
      <c r="L678" s="196" t="s">
        <v>3438</v>
      </c>
      <c r="M678" s="195" t="str">
        <f t="shared" si="10"/>
        <v/>
      </c>
      <c r="N678" s="194"/>
    </row>
    <row r="679" spans="1:14" x14ac:dyDescent="0.25">
      <c r="A679" s="201" t="s">
        <v>3437</v>
      </c>
      <c r="B679" s="196" t="s">
        <v>1238</v>
      </c>
      <c r="C679" s="196" t="s">
        <v>3434</v>
      </c>
      <c r="D679" s="196" t="s">
        <v>285</v>
      </c>
      <c r="E679" s="196" t="s">
        <v>2931</v>
      </c>
      <c r="F679" s="200"/>
      <c r="G679" s="199" t="s">
        <v>286</v>
      </c>
      <c r="H679" s="198">
        <v>65.349999999999994</v>
      </c>
      <c r="I679" s="198"/>
      <c r="J679" s="197">
        <v>29</v>
      </c>
      <c r="K679" s="197"/>
      <c r="L679" s="196" t="s">
        <v>3436</v>
      </c>
      <c r="M679" s="195" t="str">
        <f t="shared" si="10"/>
        <v/>
      </c>
      <c r="N679" s="194"/>
    </row>
    <row r="680" spans="1:14" x14ac:dyDescent="0.25">
      <c r="A680" s="201" t="s">
        <v>3435</v>
      </c>
      <c r="B680" s="196" t="s">
        <v>1238</v>
      </c>
      <c r="C680" s="196" t="s">
        <v>3434</v>
      </c>
      <c r="D680" s="196" t="s">
        <v>285</v>
      </c>
      <c r="E680" s="196" t="s">
        <v>2954</v>
      </c>
      <c r="F680" s="200"/>
      <c r="G680" s="199" t="s">
        <v>286</v>
      </c>
      <c r="H680" s="198">
        <v>53.5</v>
      </c>
      <c r="I680" s="198"/>
      <c r="J680" s="197">
        <v>90</v>
      </c>
      <c r="K680" s="197"/>
      <c r="L680" s="196" t="s">
        <v>3433</v>
      </c>
      <c r="M680" s="195" t="str">
        <f t="shared" si="10"/>
        <v/>
      </c>
      <c r="N680" s="194"/>
    </row>
    <row r="681" spans="1:14" x14ac:dyDescent="0.25">
      <c r="A681" s="201" t="s">
        <v>3432</v>
      </c>
      <c r="B681" s="196" t="s">
        <v>1234</v>
      </c>
      <c r="C681" s="196" t="s">
        <v>3431</v>
      </c>
      <c r="D681" s="196" t="s">
        <v>1210</v>
      </c>
      <c r="E681" s="196" t="s">
        <v>3391</v>
      </c>
      <c r="F681" s="200"/>
      <c r="G681" s="199" t="s">
        <v>286</v>
      </c>
      <c r="H681" s="198">
        <v>104.5</v>
      </c>
      <c r="I681" s="198"/>
      <c r="J681" s="197">
        <v>139</v>
      </c>
      <c r="K681" s="197"/>
      <c r="L681" s="196" t="s">
        <v>3430</v>
      </c>
      <c r="M681" s="195" t="str">
        <f t="shared" si="10"/>
        <v/>
      </c>
      <c r="N681" s="194"/>
    </row>
    <row r="682" spans="1:14" ht="15.75" x14ac:dyDescent="0.25">
      <c r="A682" s="201" t="s">
        <v>3429</v>
      </c>
      <c r="B682" s="196" t="s">
        <v>191</v>
      </c>
      <c r="C682" s="196" t="s">
        <v>3402</v>
      </c>
      <c r="D682" s="196" t="s">
        <v>285</v>
      </c>
      <c r="E682" s="196" t="s">
        <v>2982</v>
      </c>
      <c r="F682" s="202"/>
      <c r="G682" s="199" t="s">
        <v>687</v>
      </c>
      <c r="H682" s="198">
        <v>149</v>
      </c>
      <c r="I682" s="198"/>
      <c r="J682" s="197">
        <v>30</v>
      </c>
      <c r="K682" s="197"/>
      <c r="L682" s="196" t="s">
        <v>3428</v>
      </c>
      <c r="M682" s="195" t="str">
        <f t="shared" si="10"/>
        <v/>
      </c>
      <c r="N682" s="194"/>
    </row>
    <row r="683" spans="1:14" x14ac:dyDescent="0.25">
      <c r="A683" s="201" t="s">
        <v>3427</v>
      </c>
      <c r="B683" s="196" t="s">
        <v>191</v>
      </c>
      <c r="C683" s="196" t="s">
        <v>3402</v>
      </c>
      <c r="D683" s="196" t="s">
        <v>285</v>
      </c>
      <c r="E683" s="196" t="s">
        <v>2935</v>
      </c>
      <c r="F683" s="200"/>
      <c r="G683" s="199" t="s">
        <v>687</v>
      </c>
      <c r="H683" s="198">
        <v>103.5</v>
      </c>
      <c r="I683" s="198"/>
      <c r="J683" s="197">
        <v>280</v>
      </c>
      <c r="K683" s="197"/>
      <c r="L683" s="196" t="s">
        <v>3426</v>
      </c>
      <c r="M683" s="195" t="str">
        <f t="shared" si="10"/>
        <v/>
      </c>
      <c r="N683" s="194"/>
    </row>
    <row r="684" spans="1:14" x14ac:dyDescent="0.25">
      <c r="A684" s="201" t="s">
        <v>3425</v>
      </c>
      <c r="B684" s="196" t="s">
        <v>191</v>
      </c>
      <c r="C684" s="196" t="s">
        <v>3402</v>
      </c>
      <c r="D684" s="196" t="s">
        <v>285</v>
      </c>
      <c r="E684" s="196" t="s">
        <v>2944</v>
      </c>
      <c r="F684" s="200"/>
      <c r="G684" s="199" t="s">
        <v>687</v>
      </c>
      <c r="H684" s="198">
        <v>84.3</v>
      </c>
      <c r="I684" s="198"/>
      <c r="J684" s="197">
        <v>164</v>
      </c>
      <c r="K684" s="197"/>
      <c r="L684" s="196" t="s">
        <v>3424</v>
      </c>
      <c r="M684" s="195" t="str">
        <f t="shared" si="10"/>
        <v/>
      </c>
      <c r="N684" s="194"/>
    </row>
    <row r="685" spans="1:14" x14ac:dyDescent="0.25">
      <c r="A685" s="201" t="s">
        <v>3423</v>
      </c>
      <c r="B685" s="196" t="s">
        <v>191</v>
      </c>
      <c r="C685" s="196" t="s">
        <v>3402</v>
      </c>
      <c r="D685" s="196" t="s">
        <v>285</v>
      </c>
      <c r="E685" s="196" t="s">
        <v>2931</v>
      </c>
      <c r="F685" s="200"/>
      <c r="G685" s="199" t="s">
        <v>687</v>
      </c>
      <c r="H685" s="198">
        <v>56.05</v>
      </c>
      <c r="I685" s="198"/>
      <c r="J685" s="197">
        <v>137</v>
      </c>
      <c r="K685" s="197"/>
      <c r="L685" s="196" t="s">
        <v>3422</v>
      </c>
      <c r="M685" s="195" t="str">
        <f t="shared" si="10"/>
        <v/>
      </c>
      <c r="N685" s="194"/>
    </row>
    <row r="686" spans="1:14" x14ac:dyDescent="0.25">
      <c r="A686" s="201" t="s">
        <v>3421</v>
      </c>
      <c r="B686" s="196" t="s">
        <v>191</v>
      </c>
      <c r="C686" s="196" t="s">
        <v>3402</v>
      </c>
      <c r="D686" s="196" t="s">
        <v>285</v>
      </c>
      <c r="E686" s="196" t="s">
        <v>2954</v>
      </c>
      <c r="F686" s="200"/>
      <c r="G686" s="199" t="s">
        <v>687</v>
      </c>
      <c r="H686" s="198">
        <v>38.65</v>
      </c>
      <c r="I686" s="198"/>
      <c r="J686" s="197">
        <v>500</v>
      </c>
      <c r="K686" s="197"/>
      <c r="L686" s="196" t="s">
        <v>3420</v>
      </c>
      <c r="M686" s="195" t="str">
        <f t="shared" si="10"/>
        <v/>
      </c>
      <c r="N686" s="194"/>
    </row>
    <row r="687" spans="1:14" ht="15.75" x14ac:dyDescent="0.25">
      <c r="A687" s="201" t="s">
        <v>3419</v>
      </c>
      <c r="B687" s="196" t="s">
        <v>191</v>
      </c>
      <c r="C687" s="196" t="s">
        <v>3402</v>
      </c>
      <c r="D687" s="196" t="s">
        <v>634</v>
      </c>
      <c r="E687" s="196" t="s">
        <v>3418</v>
      </c>
      <c r="F687" s="202"/>
      <c r="G687" s="199" t="s">
        <v>687</v>
      </c>
      <c r="H687" s="198">
        <v>142.5</v>
      </c>
      <c r="I687" s="198"/>
      <c r="J687" s="197">
        <v>52</v>
      </c>
      <c r="K687" s="197"/>
      <c r="L687" s="196" t="s">
        <v>3417</v>
      </c>
      <c r="M687" s="195" t="str">
        <f t="shared" si="10"/>
        <v/>
      </c>
      <c r="N687" s="194"/>
    </row>
    <row r="688" spans="1:14" x14ac:dyDescent="0.25">
      <c r="A688" s="201" t="s">
        <v>3416</v>
      </c>
      <c r="B688" s="196" t="s">
        <v>191</v>
      </c>
      <c r="C688" s="196" t="s">
        <v>3402</v>
      </c>
      <c r="D688" s="196" t="s">
        <v>634</v>
      </c>
      <c r="E688" s="196" t="s">
        <v>3415</v>
      </c>
      <c r="F688" s="200"/>
      <c r="G688" s="199" t="s">
        <v>687</v>
      </c>
      <c r="H688" s="198">
        <v>134.65</v>
      </c>
      <c r="I688" s="198"/>
      <c r="J688" s="197">
        <v>7</v>
      </c>
      <c r="K688" s="197"/>
      <c r="L688" s="196" t="s">
        <v>3414</v>
      </c>
      <c r="M688" s="195" t="str">
        <f t="shared" si="10"/>
        <v/>
      </c>
      <c r="N688" s="194"/>
    </row>
    <row r="689" spans="1:14" x14ac:dyDescent="0.25">
      <c r="A689" s="201" t="s">
        <v>3413</v>
      </c>
      <c r="B689" s="196" t="s">
        <v>191</v>
      </c>
      <c r="C689" s="196" t="s">
        <v>3402</v>
      </c>
      <c r="D689" s="196" t="s">
        <v>634</v>
      </c>
      <c r="E689" s="196" t="s">
        <v>3412</v>
      </c>
      <c r="F689" s="200"/>
      <c r="G689" s="199" t="s">
        <v>687</v>
      </c>
      <c r="H689" s="198">
        <v>124</v>
      </c>
      <c r="I689" s="198"/>
      <c r="J689" s="197">
        <v>125</v>
      </c>
      <c r="K689" s="197"/>
      <c r="L689" s="196" t="s">
        <v>3411</v>
      </c>
      <c r="M689" s="195" t="str">
        <f t="shared" si="10"/>
        <v/>
      </c>
      <c r="N689" s="194"/>
    </row>
    <row r="690" spans="1:14" x14ac:dyDescent="0.25">
      <c r="A690" s="201" t="s">
        <v>3410</v>
      </c>
      <c r="B690" s="196" t="s">
        <v>191</v>
      </c>
      <c r="C690" s="196" t="s">
        <v>3402</v>
      </c>
      <c r="D690" s="196" t="s">
        <v>634</v>
      </c>
      <c r="E690" s="196" t="s">
        <v>3409</v>
      </c>
      <c r="F690" s="200" t="s">
        <v>3000</v>
      </c>
      <c r="G690" s="199" t="s">
        <v>687</v>
      </c>
      <c r="H690" s="198">
        <v>95</v>
      </c>
      <c r="I690" s="198"/>
      <c r="J690" s="197">
        <v>500</v>
      </c>
      <c r="K690" s="197"/>
      <c r="L690" s="196" t="s">
        <v>3408</v>
      </c>
      <c r="M690" s="195" t="str">
        <f t="shared" si="10"/>
        <v/>
      </c>
      <c r="N690" s="194"/>
    </row>
    <row r="691" spans="1:14" x14ac:dyDescent="0.25">
      <c r="A691" s="201" t="s">
        <v>3407</v>
      </c>
      <c r="B691" s="196" t="s">
        <v>191</v>
      </c>
      <c r="C691" s="196" t="s">
        <v>3402</v>
      </c>
      <c r="D691" s="196" t="s">
        <v>634</v>
      </c>
      <c r="E691" s="196" t="s">
        <v>3084</v>
      </c>
      <c r="F691" s="200"/>
      <c r="G691" s="199" t="s">
        <v>687</v>
      </c>
      <c r="H691" s="198">
        <v>75</v>
      </c>
      <c r="I691" s="198"/>
      <c r="J691" s="197">
        <v>308</v>
      </c>
      <c r="K691" s="197"/>
      <c r="L691" s="196" t="s">
        <v>3406</v>
      </c>
      <c r="M691" s="195" t="str">
        <f t="shared" si="10"/>
        <v/>
      </c>
      <c r="N691" s="194"/>
    </row>
    <row r="692" spans="1:14" x14ac:dyDescent="0.25">
      <c r="A692" s="201" t="s">
        <v>3405</v>
      </c>
      <c r="B692" s="196" t="s">
        <v>191</v>
      </c>
      <c r="C692" s="196" t="s">
        <v>3402</v>
      </c>
      <c r="D692" s="196" t="s">
        <v>634</v>
      </c>
      <c r="E692" s="196" t="s">
        <v>2931</v>
      </c>
      <c r="F692" s="200"/>
      <c r="G692" s="199" t="s">
        <v>687</v>
      </c>
      <c r="H692" s="198">
        <v>62.3</v>
      </c>
      <c r="I692" s="198"/>
      <c r="J692" s="197">
        <v>71</v>
      </c>
      <c r="K692" s="197"/>
      <c r="L692" s="196" t="s">
        <v>3404</v>
      </c>
      <c r="M692" s="195" t="str">
        <f t="shared" si="10"/>
        <v/>
      </c>
      <c r="N692" s="194"/>
    </row>
    <row r="693" spans="1:14" x14ac:dyDescent="0.25">
      <c r="A693" s="201" t="s">
        <v>3403</v>
      </c>
      <c r="B693" s="196" t="s">
        <v>191</v>
      </c>
      <c r="C693" s="196" t="s">
        <v>3402</v>
      </c>
      <c r="D693" s="196" t="s">
        <v>634</v>
      </c>
      <c r="E693" s="196" t="s">
        <v>2954</v>
      </c>
      <c r="F693" s="200"/>
      <c r="G693" s="199" t="s">
        <v>687</v>
      </c>
      <c r="H693" s="198">
        <v>42.9</v>
      </c>
      <c r="I693" s="198"/>
      <c r="J693" s="197">
        <v>470</v>
      </c>
      <c r="K693" s="197"/>
      <c r="L693" s="196" t="s">
        <v>3401</v>
      </c>
      <c r="M693" s="195" t="str">
        <f t="shared" si="10"/>
        <v/>
      </c>
      <c r="N693" s="194"/>
    </row>
    <row r="694" spans="1:14" x14ac:dyDescent="0.25">
      <c r="A694" s="201" t="s">
        <v>3400</v>
      </c>
      <c r="B694" s="196" t="s">
        <v>1223</v>
      </c>
      <c r="C694" s="196" t="s">
        <v>3388</v>
      </c>
      <c r="D694" s="196" t="s">
        <v>285</v>
      </c>
      <c r="E694" s="196" t="s">
        <v>3391</v>
      </c>
      <c r="F694" s="200"/>
      <c r="G694" s="199" t="s">
        <v>286</v>
      </c>
      <c r="H694" s="198">
        <v>102.5</v>
      </c>
      <c r="I694" s="198">
        <v>0.75</v>
      </c>
      <c r="J694" s="197">
        <v>9</v>
      </c>
      <c r="K694" s="197"/>
      <c r="L694" s="196" t="s">
        <v>3399</v>
      </c>
      <c r="M694" s="195" t="str">
        <f t="shared" si="10"/>
        <v/>
      </c>
      <c r="N694" s="194"/>
    </row>
    <row r="695" spans="1:14" ht="15.75" x14ac:dyDescent="0.25">
      <c r="A695" s="201" t="s">
        <v>3398</v>
      </c>
      <c r="B695" s="196" t="s">
        <v>1223</v>
      </c>
      <c r="C695" s="196" t="s">
        <v>3388</v>
      </c>
      <c r="D695" s="196" t="s">
        <v>285</v>
      </c>
      <c r="E695" s="196" t="s">
        <v>3387</v>
      </c>
      <c r="F695" s="202"/>
      <c r="G695" s="199" t="s">
        <v>286</v>
      </c>
      <c r="H695" s="198">
        <v>79.7</v>
      </c>
      <c r="I695" s="198">
        <v>0.75</v>
      </c>
      <c r="J695" s="197">
        <v>2</v>
      </c>
      <c r="K695" s="197"/>
      <c r="L695" s="196" t="s">
        <v>3397</v>
      </c>
      <c r="M695" s="195" t="str">
        <f t="shared" si="10"/>
        <v/>
      </c>
      <c r="N695" s="194"/>
    </row>
    <row r="696" spans="1:14" x14ac:dyDescent="0.25">
      <c r="A696" s="201" t="s">
        <v>3396</v>
      </c>
      <c r="B696" s="196" t="s">
        <v>1223</v>
      </c>
      <c r="C696" s="196" t="s">
        <v>3388</v>
      </c>
      <c r="D696" s="196" t="s">
        <v>285</v>
      </c>
      <c r="E696" s="196" t="s">
        <v>2931</v>
      </c>
      <c r="F696" s="200"/>
      <c r="G696" s="199" t="s">
        <v>286</v>
      </c>
      <c r="H696" s="198">
        <v>70.099999999999994</v>
      </c>
      <c r="I696" s="198">
        <v>0.75</v>
      </c>
      <c r="J696" s="197">
        <v>4</v>
      </c>
      <c r="K696" s="197"/>
      <c r="L696" s="196" t="s">
        <v>3395</v>
      </c>
      <c r="M696" s="195" t="str">
        <f t="shared" si="10"/>
        <v/>
      </c>
      <c r="N696" s="194"/>
    </row>
    <row r="697" spans="1:14" x14ac:dyDescent="0.25">
      <c r="A697" s="201" t="s">
        <v>3394</v>
      </c>
      <c r="B697" s="196" t="s">
        <v>1223</v>
      </c>
      <c r="C697" s="196" t="s">
        <v>3388</v>
      </c>
      <c r="D697" s="196" t="s">
        <v>285</v>
      </c>
      <c r="E697" s="196" t="s">
        <v>2954</v>
      </c>
      <c r="F697" s="200"/>
      <c r="G697" s="199" t="s">
        <v>286</v>
      </c>
      <c r="H697" s="198">
        <v>55.6</v>
      </c>
      <c r="I697" s="198">
        <v>0.75</v>
      </c>
      <c r="J697" s="197">
        <v>248</v>
      </c>
      <c r="K697" s="197"/>
      <c r="L697" s="196" t="s">
        <v>3393</v>
      </c>
      <c r="M697" s="195" t="str">
        <f t="shared" si="10"/>
        <v/>
      </c>
      <c r="N697" s="194"/>
    </row>
    <row r="698" spans="1:14" x14ac:dyDescent="0.25">
      <c r="A698" s="201" t="s">
        <v>3392</v>
      </c>
      <c r="B698" s="196" t="s">
        <v>1223</v>
      </c>
      <c r="C698" s="196" t="s">
        <v>3388</v>
      </c>
      <c r="D698" s="196" t="s">
        <v>1210</v>
      </c>
      <c r="E698" s="196" t="s">
        <v>3391</v>
      </c>
      <c r="F698" s="200"/>
      <c r="G698" s="199" t="s">
        <v>286</v>
      </c>
      <c r="H698" s="198">
        <v>102.5</v>
      </c>
      <c r="I698" s="198">
        <v>0.75</v>
      </c>
      <c r="J698" s="197">
        <v>191</v>
      </c>
      <c r="K698" s="197"/>
      <c r="L698" s="196" t="s">
        <v>3390</v>
      </c>
      <c r="M698" s="195" t="str">
        <f t="shared" si="10"/>
        <v/>
      </c>
      <c r="N698" s="194"/>
    </row>
    <row r="699" spans="1:14" x14ac:dyDescent="0.25">
      <c r="A699" s="201" t="s">
        <v>3389</v>
      </c>
      <c r="B699" s="196" t="s">
        <v>1223</v>
      </c>
      <c r="C699" s="196" t="s">
        <v>3388</v>
      </c>
      <c r="D699" s="196" t="s">
        <v>1210</v>
      </c>
      <c r="E699" s="196" t="s">
        <v>3387</v>
      </c>
      <c r="F699" s="200"/>
      <c r="G699" s="199" t="s">
        <v>286</v>
      </c>
      <c r="H699" s="198">
        <v>79.7</v>
      </c>
      <c r="I699" s="198">
        <v>0.75</v>
      </c>
      <c r="J699" s="197">
        <v>169</v>
      </c>
      <c r="K699" s="197"/>
      <c r="L699" s="196" t="s">
        <v>3386</v>
      </c>
      <c r="M699" s="195" t="str">
        <f t="shared" si="10"/>
        <v/>
      </c>
      <c r="N699" s="194"/>
    </row>
    <row r="700" spans="1:14" x14ac:dyDescent="0.25">
      <c r="A700" s="201" t="s">
        <v>3385</v>
      </c>
      <c r="B700" s="196" t="s">
        <v>1192</v>
      </c>
      <c r="C700" s="196" t="s">
        <v>3378</v>
      </c>
      <c r="D700" s="196" t="s">
        <v>285</v>
      </c>
      <c r="E700" s="196" t="s">
        <v>3141</v>
      </c>
      <c r="F700" s="200"/>
      <c r="G700" s="199" t="s">
        <v>373</v>
      </c>
      <c r="H700" s="198">
        <v>87</v>
      </c>
      <c r="I700" s="198">
        <v>1.25</v>
      </c>
      <c r="J700" s="197">
        <v>118</v>
      </c>
      <c r="K700" s="197"/>
      <c r="L700" s="196" t="s">
        <v>3384</v>
      </c>
      <c r="M700" s="195" t="str">
        <f t="shared" si="10"/>
        <v/>
      </c>
      <c r="N700" s="194"/>
    </row>
    <row r="701" spans="1:14" ht="15.75" x14ac:dyDescent="0.25">
      <c r="A701" s="201" t="s">
        <v>3383</v>
      </c>
      <c r="B701" s="196" t="s">
        <v>1192</v>
      </c>
      <c r="C701" s="196" t="s">
        <v>3378</v>
      </c>
      <c r="D701" s="196" t="s">
        <v>285</v>
      </c>
      <c r="E701" s="196" t="s">
        <v>3156</v>
      </c>
      <c r="F701" s="202"/>
      <c r="G701" s="199" t="s">
        <v>373</v>
      </c>
      <c r="H701" s="198">
        <v>75</v>
      </c>
      <c r="I701" s="198">
        <v>1.25</v>
      </c>
      <c r="J701" s="197">
        <v>500</v>
      </c>
      <c r="K701" s="197"/>
      <c r="L701" s="196" t="s">
        <v>3382</v>
      </c>
      <c r="M701" s="195" t="str">
        <f t="shared" si="10"/>
        <v/>
      </c>
      <c r="N701" s="194"/>
    </row>
    <row r="702" spans="1:14" x14ac:dyDescent="0.25">
      <c r="A702" s="201" t="s">
        <v>3381</v>
      </c>
      <c r="B702" s="196" t="s">
        <v>1192</v>
      </c>
      <c r="C702" s="196" t="s">
        <v>3378</v>
      </c>
      <c r="D702" s="196" t="s">
        <v>285</v>
      </c>
      <c r="E702" s="196" t="s">
        <v>2931</v>
      </c>
      <c r="F702" s="200" t="s">
        <v>3000</v>
      </c>
      <c r="G702" s="199" t="s">
        <v>373</v>
      </c>
      <c r="H702" s="198">
        <v>56.1</v>
      </c>
      <c r="I702" s="198">
        <v>1.25</v>
      </c>
      <c r="J702" s="197">
        <v>11</v>
      </c>
      <c r="K702" s="197"/>
      <c r="L702" s="196" t="s">
        <v>3380</v>
      </c>
      <c r="M702" s="195" t="str">
        <f t="shared" si="10"/>
        <v/>
      </c>
      <c r="N702" s="194"/>
    </row>
    <row r="703" spans="1:14" x14ac:dyDescent="0.25">
      <c r="A703" s="201" t="s">
        <v>3379</v>
      </c>
      <c r="B703" s="196" t="s">
        <v>1192</v>
      </c>
      <c r="C703" s="196" t="s">
        <v>3378</v>
      </c>
      <c r="D703" s="196" t="s">
        <v>285</v>
      </c>
      <c r="E703" s="196" t="s">
        <v>3100</v>
      </c>
      <c r="F703" s="200"/>
      <c r="G703" s="199" t="s">
        <v>373</v>
      </c>
      <c r="H703" s="198">
        <v>31.55</v>
      </c>
      <c r="I703" s="198">
        <v>1.25</v>
      </c>
      <c r="J703" s="197">
        <v>173</v>
      </c>
      <c r="K703" s="197"/>
      <c r="L703" s="196" t="s">
        <v>3377</v>
      </c>
      <c r="M703" s="195" t="str">
        <f t="shared" si="10"/>
        <v/>
      </c>
      <c r="N703" s="194"/>
    </row>
    <row r="704" spans="1:14" ht="15.75" x14ac:dyDescent="0.25">
      <c r="A704" s="201" t="s">
        <v>3376</v>
      </c>
      <c r="B704" s="196" t="s">
        <v>3369</v>
      </c>
      <c r="C704" s="196" t="s">
        <v>3368</v>
      </c>
      <c r="D704" s="196" t="s">
        <v>285</v>
      </c>
      <c r="E704" s="196" t="s">
        <v>3115</v>
      </c>
      <c r="F704" s="202"/>
      <c r="G704" s="199" t="s">
        <v>286</v>
      </c>
      <c r="H704" s="198">
        <v>132</v>
      </c>
      <c r="I704" s="198"/>
      <c r="J704" s="197">
        <v>74</v>
      </c>
      <c r="K704" s="197"/>
      <c r="L704" s="196" t="s">
        <v>3375</v>
      </c>
      <c r="M704" s="195" t="str">
        <f t="shared" si="10"/>
        <v/>
      </c>
      <c r="N704" s="194"/>
    </row>
    <row r="705" spans="1:14" x14ac:dyDescent="0.25">
      <c r="A705" s="201" t="s">
        <v>3374</v>
      </c>
      <c r="B705" s="196" t="s">
        <v>3369</v>
      </c>
      <c r="C705" s="196" t="s">
        <v>3368</v>
      </c>
      <c r="D705" s="196" t="s">
        <v>285</v>
      </c>
      <c r="E705" s="196" t="s">
        <v>2935</v>
      </c>
      <c r="F705" s="200"/>
      <c r="G705" s="199" t="s">
        <v>286</v>
      </c>
      <c r="H705" s="198">
        <v>108.3</v>
      </c>
      <c r="I705" s="198"/>
      <c r="J705" s="197">
        <v>70</v>
      </c>
      <c r="K705" s="197"/>
      <c r="L705" s="196" t="s">
        <v>3373</v>
      </c>
      <c r="M705" s="195" t="str">
        <f t="shared" si="10"/>
        <v/>
      </c>
      <c r="N705" s="194"/>
    </row>
    <row r="706" spans="1:14" x14ac:dyDescent="0.25">
      <c r="A706" s="201" t="s">
        <v>3372</v>
      </c>
      <c r="B706" s="196" t="s">
        <v>3369</v>
      </c>
      <c r="C706" s="196" t="s">
        <v>3368</v>
      </c>
      <c r="D706" s="196" t="s">
        <v>285</v>
      </c>
      <c r="E706" s="196" t="s">
        <v>2931</v>
      </c>
      <c r="F706" s="200"/>
      <c r="G706" s="199" t="s">
        <v>286</v>
      </c>
      <c r="H706" s="198">
        <v>63.3</v>
      </c>
      <c r="I706" s="198"/>
      <c r="J706" s="197">
        <v>13</v>
      </c>
      <c r="K706" s="197"/>
      <c r="L706" s="196" t="s">
        <v>3371</v>
      </c>
      <c r="M706" s="195" t="str">
        <f t="shared" si="10"/>
        <v/>
      </c>
      <c r="N706" s="194"/>
    </row>
    <row r="707" spans="1:14" x14ac:dyDescent="0.25">
      <c r="A707" s="201" t="s">
        <v>3370</v>
      </c>
      <c r="B707" s="196" t="s">
        <v>3369</v>
      </c>
      <c r="C707" s="196" t="s">
        <v>3368</v>
      </c>
      <c r="D707" s="196" t="s">
        <v>285</v>
      </c>
      <c r="E707" s="196" t="s">
        <v>2954</v>
      </c>
      <c r="F707" s="200"/>
      <c r="G707" s="199" t="s">
        <v>286</v>
      </c>
      <c r="H707" s="198">
        <v>51.9</v>
      </c>
      <c r="I707" s="198"/>
      <c r="J707" s="197">
        <v>24</v>
      </c>
      <c r="K707" s="197"/>
      <c r="L707" s="196" t="s">
        <v>3367</v>
      </c>
      <c r="M707" s="195" t="str">
        <f t="shared" si="10"/>
        <v/>
      </c>
      <c r="N707" s="194"/>
    </row>
    <row r="708" spans="1:14" x14ac:dyDescent="0.25">
      <c r="A708" s="201" t="s">
        <v>3366</v>
      </c>
      <c r="B708" s="196" t="s">
        <v>963</v>
      </c>
      <c r="C708" s="196" t="s">
        <v>3363</v>
      </c>
      <c r="D708" s="196" t="s">
        <v>285</v>
      </c>
      <c r="E708" s="196" t="s">
        <v>2944</v>
      </c>
      <c r="F708" s="200"/>
      <c r="G708" s="199" t="s">
        <v>87</v>
      </c>
      <c r="H708" s="198">
        <v>93.35</v>
      </c>
      <c r="I708" s="198">
        <v>0.35</v>
      </c>
      <c r="J708" s="197">
        <v>11</v>
      </c>
      <c r="K708" s="197"/>
      <c r="L708" s="196" t="s">
        <v>3365</v>
      </c>
      <c r="M708" s="195" t="str">
        <f t="shared" si="10"/>
        <v/>
      </c>
      <c r="N708" s="194"/>
    </row>
    <row r="709" spans="1:14" x14ac:dyDescent="0.25">
      <c r="A709" s="201" t="s">
        <v>3364</v>
      </c>
      <c r="B709" s="196" t="s">
        <v>963</v>
      </c>
      <c r="C709" s="196" t="s">
        <v>3363</v>
      </c>
      <c r="D709" s="196" t="s">
        <v>285</v>
      </c>
      <c r="E709" s="196" t="s">
        <v>2931</v>
      </c>
      <c r="F709" s="200"/>
      <c r="G709" s="199" t="s">
        <v>87</v>
      </c>
      <c r="H709" s="198">
        <v>65.900000000000006</v>
      </c>
      <c r="I709" s="198">
        <v>0.35</v>
      </c>
      <c r="J709" s="197">
        <v>57</v>
      </c>
      <c r="K709" s="197"/>
      <c r="L709" s="196" t="s">
        <v>3362</v>
      </c>
      <c r="M709" s="195" t="str">
        <f t="shared" si="10"/>
        <v/>
      </c>
      <c r="N709" s="194"/>
    </row>
    <row r="710" spans="1:14" x14ac:dyDescent="0.25">
      <c r="A710" s="201" t="s">
        <v>3361</v>
      </c>
      <c r="B710" s="196" t="s">
        <v>981</v>
      </c>
      <c r="C710" s="196" t="s">
        <v>3360</v>
      </c>
      <c r="D710" s="196" t="s">
        <v>285</v>
      </c>
      <c r="E710" s="196" t="s">
        <v>2944</v>
      </c>
      <c r="F710" s="200"/>
      <c r="G710" s="199" t="s">
        <v>373</v>
      </c>
      <c r="H710" s="198">
        <v>93.35</v>
      </c>
      <c r="I710" s="198"/>
      <c r="J710" s="197">
        <v>97</v>
      </c>
      <c r="K710" s="197"/>
      <c r="L710" s="196" t="s">
        <v>3359</v>
      </c>
      <c r="M710" s="195" t="str">
        <f t="shared" si="10"/>
        <v/>
      </c>
      <c r="N710" s="194"/>
    </row>
    <row r="711" spans="1:14" x14ac:dyDescent="0.25">
      <c r="A711" s="201" t="s">
        <v>3358</v>
      </c>
      <c r="B711" s="196" t="s">
        <v>972</v>
      </c>
      <c r="C711" s="196" t="s">
        <v>3353</v>
      </c>
      <c r="D711" s="196" t="s">
        <v>285</v>
      </c>
      <c r="E711" s="196" t="s">
        <v>2938</v>
      </c>
      <c r="F711" s="200"/>
      <c r="G711" s="199" t="s">
        <v>373</v>
      </c>
      <c r="H711" s="198">
        <v>138.5</v>
      </c>
      <c r="I711" s="198">
        <v>0.65</v>
      </c>
      <c r="J711" s="197">
        <v>22</v>
      </c>
      <c r="K711" s="197"/>
      <c r="L711" s="196" t="s">
        <v>3357</v>
      </c>
      <c r="M711" s="195" t="str">
        <f t="shared" si="10"/>
        <v/>
      </c>
      <c r="N711" s="194"/>
    </row>
    <row r="712" spans="1:14" x14ac:dyDescent="0.25">
      <c r="A712" s="201" t="s">
        <v>3356</v>
      </c>
      <c r="B712" s="196" t="s">
        <v>972</v>
      </c>
      <c r="C712" s="196" t="s">
        <v>3353</v>
      </c>
      <c r="D712" s="196" t="s">
        <v>285</v>
      </c>
      <c r="E712" s="196" t="s">
        <v>2935</v>
      </c>
      <c r="F712" s="200"/>
      <c r="G712" s="199" t="s">
        <v>373</v>
      </c>
      <c r="H712" s="198">
        <v>113.75</v>
      </c>
      <c r="I712" s="198">
        <v>0.65</v>
      </c>
      <c r="J712" s="197">
        <v>500</v>
      </c>
      <c r="K712" s="197"/>
      <c r="L712" s="196" t="s">
        <v>3355</v>
      </c>
      <c r="M712" s="195" t="str">
        <f t="shared" si="10"/>
        <v/>
      </c>
      <c r="N712" s="194"/>
    </row>
    <row r="713" spans="1:14" x14ac:dyDescent="0.25">
      <c r="A713" s="201" t="s">
        <v>3354</v>
      </c>
      <c r="B713" s="196" t="s">
        <v>972</v>
      </c>
      <c r="C713" s="196" t="s">
        <v>3353</v>
      </c>
      <c r="D713" s="196" t="s">
        <v>285</v>
      </c>
      <c r="E713" s="196" t="s">
        <v>2931</v>
      </c>
      <c r="F713" s="200"/>
      <c r="G713" s="199" t="s">
        <v>373</v>
      </c>
      <c r="H713" s="198">
        <v>65.05</v>
      </c>
      <c r="I713" s="198">
        <v>0.65</v>
      </c>
      <c r="J713" s="197">
        <v>296</v>
      </c>
      <c r="K713" s="197"/>
      <c r="L713" s="196" t="s">
        <v>3352</v>
      </c>
      <c r="M713" s="195" t="str">
        <f t="shared" ref="M713:M776" si="11">IF(N713="","",H713-($M$7*H713))</f>
        <v/>
      </c>
      <c r="N713" s="194"/>
    </row>
    <row r="714" spans="1:14" x14ac:dyDescent="0.25">
      <c r="A714" s="201" t="s">
        <v>3351</v>
      </c>
      <c r="B714" s="196" t="s">
        <v>952</v>
      </c>
      <c r="C714" s="196" t="s">
        <v>3346</v>
      </c>
      <c r="D714" s="196" t="s">
        <v>285</v>
      </c>
      <c r="E714" s="196" t="s">
        <v>2935</v>
      </c>
      <c r="F714" s="200"/>
      <c r="G714" s="199" t="s">
        <v>373</v>
      </c>
      <c r="H714" s="198">
        <v>128.69999999999999</v>
      </c>
      <c r="I714" s="198">
        <v>0.95</v>
      </c>
      <c r="J714" s="197">
        <v>40</v>
      </c>
      <c r="K714" s="197"/>
      <c r="L714" s="196" t="s">
        <v>3350</v>
      </c>
      <c r="M714" s="195" t="str">
        <f t="shared" si="11"/>
        <v/>
      </c>
      <c r="N714" s="194"/>
    </row>
    <row r="715" spans="1:14" x14ac:dyDescent="0.25">
      <c r="A715" s="201" t="s">
        <v>3349</v>
      </c>
      <c r="B715" s="196" t="s">
        <v>952</v>
      </c>
      <c r="C715" s="196" t="s">
        <v>3346</v>
      </c>
      <c r="D715" s="196" t="s">
        <v>285</v>
      </c>
      <c r="E715" s="196" t="s">
        <v>3156</v>
      </c>
      <c r="F715" s="200"/>
      <c r="G715" s="199" t="s">
        <v>373</v>
      </c>
      <c r="H715" s="198">
        <v>89.7</v>
      </c>
      <c r="I715" s="198">
        <v>0.95</v>
      </c>
      <c r="J715" s="197">
        <v>80</v>
      </c>
      <c r="K715" s="197"/>
      <c r="L715" s="196" t="s">
        <v>3348</v>
      </c>
      <c r="M715" s="195" t="str">
        <f t="shared" si="11"/>
        <v/>
      </c>
      <c r="N715" s="194"/>
    </row>
    <row r="716" spans="1:14" x14ac:dyDescent="0.25">
      <c r="A716" s="201" t="s">
        <v>3347</v>
      </c>
      <c r="B716" s="196" t="s">
        <v>952</v>
      </c>
      <c r="C716" s="196" t="s">
        <v>3346</v>
      </c>
      <c r="D716" s="196" t="s">
        <v>285</v>
      </c>
      <c r="E716" s="196" t="s">
        <v>2931</v>
      </c>
      <c r="F716" s="200"/>
      <c r="G716" s="199" t="s">
        <v>373</v>
      </c>
      <c r="H716" s="198">
        <v>62.15</v>
      </c>
      <c r="I716" s="198">
        <v>0.95</v>
      </c>
      <c r="J716" s="197">
        <v>100</v>
      </c>
      <c r="K716" s="197"/>
      <c r="L716" s="196" t="s">
        <v>3345</v>
      </c>
      <c r="M716" s="195" t="str">
        <f t="shared" si="11"/>
        <v/>
      </c>
      <c r="N716" s="194"/>
    </row>
    <row r="717" spans="1:14" x14ac:dyDescent="0.25">
      <c r="A717" s="201" t="s">
        <v>3344</v>
      </c>
      <c r="B717" s="196" t="s">
        <v>3343</v>
      </c>
      <c r="C717" s="196" t="s">
        <v>3342</v>
      </c>
      <c r="D717" s="196" t="s">
        <v>285</v>
      </c>
      <c r="E717" s="196" t="s">
        <v>2954</v>
      </c>
      <c r="F717" s="200"/>
      <c r="G717" s="199" t="s">
        <v>897</v>
      </c>
      <c r="H717" s="198">
        <v>34</v>
      </c>
      <c r="I717" s="198"/>
      <c r="J717" s="197">
        <v>75</v>
      </c>
      <c r="K717" s="197"/>
      <c r="L717" s="196" t="s">
        <v>3341</v>
      </c>
      <c r="M717" s="195" t="str">
        <f t="shared" si="11"/>
        <v/>
      </c>
      <c r="N717" s="194"/>
    </row>
    <row r="718" spans="1:14" x14ac:dyDescent="0.25">
      <c r="A718" s="201" t="s">
        <v>3340</v>
      </c>
      <c r="B718" s="196" t="s">
        <v>912</v>
      </c>
      <c r="C718" s="196" t="s">
        <v>3337</v>
      </c>
      <c r="D718" s="196" t="s">
        <v>285</v>
      </c>
      <c r="E718" s="196" t="s">
        <v>2931</v>
      </c>
      <c r="F718" s="200"/>
      <c r="G718" s="199" t="s">
        <v>870</v>
      </c>
      <c r="H718" s="198">
        <v>57.35</v>
      </c>
      <c r="I718" s="198"/>
      <c r="J718" s="197">
        <v>100</v>
      </c>
      <c r="K718" s="197"/>
      <c r="L718" s="196" t="s">
        <v>3339</v>
      </c>
      <c r="M718" s="195" t="str">
        <f t="shared" si="11"/>
        <v/>
      </c>
      <c r="N718" s="194"/>
    </row>
    <row r="719" spans="1:14" x14ac:dyDescent="0.25">
      <c r="A719" s="201" t="s">
        <v>3338</v>
      </c>
      <c r="B719" s="196" t="s">
        <v>912</v>
      </c>
      <c r="C719" s="196" t="s">
        <v>3337</v>
      </c>
      <c r="D719" s="196" t="s">
        <v>285</v>
      </c>
      <c r="E719" s="196" t="s">
        <v>2954</v>
      </c>
      <c r="F719" s="200"/>
      <c r="G719" s="199" t="s">
        <v>870</v>
      </c>
      <c r="H719" s="198">
        <v>34</v>
      </c>
      <c r="I719" s="198"/>
      <c r="J719" s="197">
        <v>239</v>
      </c>
      <c r="K719" s="197"/>
      <c r="L719" s="196" t="s">
        <v>3336</v>
      </c>
      <c r="M719" s="195" t="str">
        <f t="shared" si="11"/>
        <v/>
      </c>
      <c r="N719" s="194"/>
    </row>
    <row r="720" spans="1:14" x14ac:dyDescent="0.25">
      <c r="A720" s="201" t="s">
        <v>3335</v>
      </c>
      <c r="B720" s="196" t="s">
        <v>890</v>
      </c>
      <c r="C720" s="196" t="s">
        <v>3334</v>
      </c>
      <c r="D720" s="196" t="s">
        <v>285</v>
      </c>
      <c r="E720" s="196" t="s">
        <v>2931</v>
      </c>
      <c r="F720" s="200"/>
      <c r="G720" s="199" t="s">
        <v>888</v>
      </c>
      <c r="H720" s="198">
        <v>57.35</v>
      </c>
      <c r="I720" s="198"/>
      <c r="J720" s="197">
        <v>219</v>
      </c>
      <c r="K720" s="197"/>
      <c r="L720" s="196" t="s">
        <v>3333</v>
      </c>
      <c r="M720" s="195" t="str">
        <f t="shared" si="11"/>
        <v/>
      </c>
      <c r="N720" s="194"/>
    </row>
    <row r="721" spans="1:14" x14ac:dyDescent="0.25">
      <c r="A721" s="201" t="s">
        <v>3332</v>
      </c>
      <c r="B721" s="196" t="s">
        <v>880</v>
      </c>
      <c r="C721" s="196" t="s">
        <v>3331</v>
      </c>
      <c r="D721" s="196" t="s">
        <v>285</v>
      </c>
      <c r="E721" s="196" t="s">
        <v>2954</v>
      </c>
      <c r="F721" s="200"/>
      <c r="G721" s="199" t="s">
        <v>877</v>
      </c>
      <c r="H721" s="198">
        <v>34</v>
      </c>
      <c r="I721" s="198"/>
      <c r="J721" s="197">
        <v>84</v>
      </c>
      <c r="K721" s="197"/>
      <c r="L721" s="196" t="s">
        <v>3330</v>
      </c>
      <c r="M721" s="195" t="str">
        <f t="shared" si="11"/>
        <v/>
      </c>
      <c r="N721" s="194"/>
    </row>
    <row r="722" spans="1:14" ht="15.75" x14ac:dyDescent="0.25">
      <c r="A722" s="201" t="s">
        <v>3329</v>
      </c>
      <c r="B722" s="196" t="s">
        <v>886</v>
      </c>
      <c r="C722" s="196" t="s">
        <v>3328</v>
      </c>
      <c r="D722" s="196" t="s">
        <v>285</v>
      </c>
      <c r="E722" s="196" t="s">
        <v>2954</v>
      </c>
      <c r="F722" s="202"/>
      <c r="G722" s="199" t="s">
        <v>883</v>
      </c>
      <c r="H722" s="198">
        <v>34</v>
      </c>
      <c r="I722" s="198"/>
      <c r="J722" s="197">
        <v>157</v>
      </c>
      <c r="K722" s="197"/>
      <c r="L722" s="196" t="s">
        <v>3327</v>
      </c>
      <c r="M722" s="195" t="str">
        <f t="shared" si="11"/>
        <v/>
      </c>
      <c r="N722" s="194"/>
    </row>
    <row r="723" spans="1:14" x14ac:dyDescent="0.25">
      <c r="A723" s="201" t="s">
        <v>3326</v>
      </c>
      <c r="B723" s="196" t="s">
        <v>919</v>
      </c>
      <c r="C723" s="196" t="s">
        <v>3325</v>
      </c>
      <c r="D723" s="196" t="s">
        <v>285</v>
      </c>
      <c r="E723" s="196" t="s">
        <v>2954</v>
      </c>
      <c r="F723" s="200"/>
      <c r="G723" s="199" t="s">
        <v>870</v>
      </c>
      <c r="H723" s="198">
        <v>34</v>
      </c>
      <c r="I723" s="198"/>
      <c r="J723" s="197">
        <v>12</v>
      </c>
      <c r="K723" s="197"/>
      <c r="L723" s="196" t="s">
        <v>3324</v>
      </c>
      <c r="M723" s="195" t="str">
        <f t="shared" si="11"/>
        <v/>
      </c>
      <c r="N723" s="194"/>
    </row>
    <row r="724" spans="1:14" ht="15.75" x14ac:dyDescent="0.25">
      <c r="A724" s="201" t="s">
        <v>3323</v>
      </c>
      <c r="B724" s="196" t="s">
        <v>3322</v>
      </c>
      <c r="C724" s="196" t="s">
        <v>3321</v>
      </c>
      <c r="D724" s="196" t="s">
        <v>285</v>
      </c>
      <c r="E724" s="196" t="s">
        <v>2954</v>
      </c>
      <c r="F724" s="202"/>
      <c r="G724" s="199" t="s">
        <v>883</v>
      </c>
      <c r="H724" s="198">
        <v>34</v>
      </c>
      <c r="I724" s="198"/>
      <c r="J724" s="197">
        <v>72</v>
      </c>
      <c r="K724" s="197"/>
      <c r="L724" s="196" t="s">
        <v>3320</v>
      </c>
      <c r="M724" s="195" t="str">
        <f t="shared" si="11"/>
        <v/>
      </c>
      <c r="N724" s="194"/>
    </row>
    <row r="725" spans="1:14" x14ac:dyDescent="0.25">
      <c r="A725" s="201" t="s">
        <v>3319</v>
      </c>
      <c r="B725" s="196" t="s">
        <v>895</v>
      </c>
      <c r="C725" s="196" t="s">
        <v>3316</v>
      </c>
      <c r="D725" s="196" t="s">
        <v>285</v>
      </c>
      <c r="E725" s="196" t="s">
        <v>2931</v>
      </c>
      <c r="F725" s="200"/>
      <c r="G725" s="199" t="s">
        <v>870</v>
      </c>
      <c r="H725" s="198">
        <v>57.35</v>
      </c>
      <c r="I725" s="198"/>
      <c r="J725" s="197">
        <v>76</v>
      </c>
      <c r="K725" s="197"/>
      <c r="L725" s="196" t="s">
        <v>3318</v>
      </c>
      <c r="M725" s="195" t="str">
        <f t="shared" si="11"/>
        <v/>
      </c>
      <c r="N725" s="194"/>
    </row>
    <row r="726" spans="1:14" x14ac:dyDescent="0.25">
      <c r="A726" s="201" t="s">
        <v>3317</v>
      </c>
      <c r="B726" s="196" t="s">
        <v>895</v>
      </c>
      <c r="C726" s="196" t="s">
        <v>3316</v>
      </c>
      <c r="D726" s="196" t="s">
        <v>285</v>
      </c>
      <c r="E726" s="196" t="s">
        <v>2954</v>
      </c>
      <c r="F726" s="200"/>
      <c r="G726" s="199" t="s">
        <v>870</v>
      </c>
      <c r="H726" s="198">
        <v>34</v>
      </c>
      <c r="I726" s="198"/>
      <c r="J726" s="197">
        <v>13</v>
      </c>
      <c r="K726" s="197"/>
      <c r="L726" s="196" t="s">
        <v>3315</v>
      </c>
      <c r="M726" s="195" t="str">
        <f t="shared" si="11"/>
        <v/>
      </c>
      <c r="N726" s="194"/>
    </row>
    <row r="727" spans="1:14" x14ac:dyDescent="0.25">
      <c r="A727" s="201" t="s">
        <v>3314</v>
      </c>
      <c r="B727" s="196" t="s">
        <v>199</v>
      </c>
      <c r="C727" s="196" t="s">
        <v>3305</v>
      </c>
      <c r="D727" s="196" t="s">
        <v>285</v>
      </c>
      <c r="E727" s="196" t="s">
        <v>2935</v>
      </c>
      <c r="F727" s="200"/>
      <c r="G727" s="199" t="s">
        <v>286</v>
      </c>
      <c r="H727" s="198">
        <v>124.3</v>
      </c>
      <c r="I727" s="198">
        <v>1.75</v>
      </c>
      <c r="J727" s="197">
        <v>96</v>
      </c>
      <c r="K727" s="197"/>
      <c r="L727" s="196" t="s">
        <v>3313</v>
      </c>
      <c r="M727" s="195" t="str">
        <f t="shared" si="11"/>
        <v/>
      </c>
      <c r="N727" s="194"/>
    </row>
    <row r="728" spans="1:14" x14ac:dyDescent="0.25">
      <c r="A728" s="201" t="s">
        <v>3312</v>
      </c>
      <c r="B728" s="196" t="s">
        <v>199</v>
      </c>
      <c r="C728" s="196" t="s">
        <v>3305</v>
      </c>
      <c r="D728" s="196" t="s">
        <v>285</v>
      </c>
      <c r="E728" s="196" t="s">
        <v>2944</v>
      </c>
      <c r="F728" s="200"/>
      <c r="G728" s="199" t="s">
        <v>286</v>
      </c>
      <c r="H728" s="198">
        <v>94.25</v>
      </c>
      <c r="I728" s="198">
        <v>1.75</v>
      </c>
      <c r="J728" s="197">
        <v>61</v>
      </c>
      <c r="K728" s="197"/>
      <c r="L728" s="196" t="s">
        <v>3311</v>
      </c>
      <c r="M728" s="195" t="str">
        <f t="shared" si="11"/>
        <v/>
      </c>
      <c r="N728" s="194"/>
    </row>
    <row r="729" spans="1:14" x14ac:dyDescent="0.25">
      <c r="A729" s="201" t="s">
        <v>3310</v>
      </c>
      <c r="B729" s="196" t="s">
        <v>199</v>
      </c>
      <c r="C729" s="196" t="s">
        <v>3305</v>
      </c>
      <c r="D729" s="196" t="s">
        <v>285</v>
      </c>
      <c r="E729" s="196" t="s">
        <v>2931</v>
      </c>
      <c r="F729" s="200"/>
      <c r="G729" s="199" t="s">
        <v>286</v>
      </c>
      <c r="H729" s="198">
        <v>68.3</v>
      </c>
      <c r="I729" s="198">
        <v>1.75</v>
      </c>
      <c r="J729" s="197">
        <v>39</v>
      </c>
      <c r="K729" s="197"/>
      <c r="L729" s="196" t="s">
        <v>3309</v>
      </c>
      <c r="M729" s="195" t="str">
        <f t="shared" si="11"/>
        <v/>
      </c>
      <c r="N729" s="194"/>
    </row>
    <row r="730" spans="1:14" x14ac:dyDescent="0.25">
      <c r="A730" s="201" t="s">
        <v>3308</v>
      </c>
      <c r="B730" s="196" t="s">
        <v>199</v>
      </c>
      <c r="C730" s="196" t="s">
        <v>3305</v>
      </c>
      <c r="D730" s="196" t="s">
        <v>285</v>
      </c>
      <c r="E730" s="196" t="s">
        <v>2954</v>
      </c>
      <c r="F730" s="200"/>
      <c r="G730" s="199" t="s">
        <v>286</v>
      </c>
      <c r="H730" s="198">
        <v>48.2</v>
      </c>
      <c r="I730" s="198">
        <v>1.75</v>
      </c>
      <c r="J730" s="197">
        <v>132</v>
      </c>
      <c r="K730" s="197"/>
      <c r="L730" s="196" t="s">
        <v>3307</v>
      </c>
      <c r="M730" s="195" t="str">
        <f t="shared" si="11"/>
        <v/>
      </c>
      <c r="N730" s="194"/>
    </row>
    <row r="731" spans="1:14" x14ac:dyDescent="0.25">
      <c r="A731" s="201" t="s">
        <v>3306</v>
      </c>
      <c r="B731" s="196" t="s">
        <v>199</v>
      </c>
      <c r="C731" s="196" t="s">
        <v>3305</v>
      </c>
      <c r="D731" s="196" t="s">
        <v>3304</v>
      </c>
      <c r="E731" s="196" t="s">
        <v>2944</v>
      </c>
      <c r="F731" s="200"/>
      <c r="G731" s="199" t="s">
        <v>286</v>
      </c>
      <c r="H731" s="198">
        <v>94.25</v>
      </c>
      <c r="I731" s="198">
        <v>1.75</v>
      </c>
      <c r="J731" s="197">
        <v>95</v>
      </c>
      <c r="K731" s="197"/>
      <c r="L731" s="196" t="s">
        <v>3303</v>
      </c>
      <c r="M731" s="195" t="str">
        <f t="shared" si="11"/>
        <v/>
      </c>
      <c r="N731" s="194"/>
    </row>
    <row r="732" spans="1:14" x14ac:dyDescent="0.25">
      <c r="A732" s="201" t="s">
        <v>3302</v>
      </c>
      <c r="B732" s="196" t="s">
        <v>820</v>
      </c>
      <c r="C732" s="196" t="s">
        <v>3301</v>
      </c>
      <c r="D732" s="196" t="s">
        <v>285</v>
      </c>
      <c r="E732" s="196" t="s">
        <v>2938</v>
      </c>
      <c r="F732" s="200"/>
      <c r="G732" s="199" t="s">
        <v>286</v>
      </c>
      <c r="H732" s="198">
        <v>148.94999999999999</v>
      </c>
      <c r="I732" s="198"/>
      <c r="J732" s="197">
        <v>149</v>
      </c>
      <c r="K732" s="197"/>
      <c r="L732" s="196" t="s">
        <v>3300</v>
      </c>
      <c r="M732" s="195" t="str">
        <f t="shared" si="11"/>
        <v/>
      </c>
      <c r="N732" s="194"/>
    </row>
    <row r="733" spans="1:14" x14ac:dyDescent="0.25">
      <c r="A733" s="201" t="s">
        <v>3299</v>
      </c>
      <c r="B733" s="196" t="s">
        <v>207</v>
      </c>
      <c r="C733" s="196" t="s">
        <v>3292</v>
      </c>
      <c r="D733" s="196" t="s">
        <v>285</v>
      </c>
      <c r="E733" s="196" t="s">
        <v>2935</v>
      </c>
      <c r="F733" s="200" t="s">
        <v>3000</v>
      </c>
      <c r="G733" s="199" t="s">
        <v>373</v>
      </c>
      <c r="H733" s="198">
        <v>145.44999999999999</v>
      </c>
      <c r="I733" s="198">
        <v>2</v>
      </c>
      <c r="J733" s="197">
        <v>487</v>
      </c>
      <c r="K733" s="197"/>
      <c r="L733" s="196" t="s">
        <v>3298</v>
      </c>
      <c r="M733" s="195" t="str">
        <f t="shared" si="11"/>
        <v/>
      </c>
      <c r="N733" s="194"/>
    </row>
    <row r="734" spans="1:14" x14ac:dyDescent="0.25">
      <c r="A734" s="201" t="s">
        <v>3297</v>
      </c>
      <c r="B734" s="196" t="s">
        <v>207</v>
      </c>
      <c r="C734" s="196" t="s">
        <v>3292</v>
      </c>
      <c r="D734" s="196" t="s">
        <v>285</v>
      </c>
      <c r="E734" s="196" t="s">
        <v>2944</v>
      </c>
      <c r="F734" s="200" t="s">
        <v>3000</v>
      </c>
      <c r="G734" s="199" t="s">
        <v>373</v>
      </c>
      <c r="H734" s="198">
        <v>104.2</v>
      </c>
      <c r="I734" s="198">
        <v>2</v>
      </c>
      <c r="J734" s="197">
        <v>500</v>
      </c>
      <c r="K734" s="197"/>
      <c r="L734" s="196" t="s">
        <v>3296</v>
      </c>
      <c r="M734" s="195" t="str">
        <f t="shared" si="11"/>
        <v/>
      </c>
      <c r="N734" s="194"/>
    </row>
    <row r="735" spans="1:14" x14ac:dyDescent="0.25">
      <c r="A735" s="201" t="s">
        <v>3295</v>
      </c>
      <c r="B735" s="196" t="s">
        <v>207</v>
      </c>
      <c r="C735" s="196" t="s">
        <v>3292</v>
      </c>
      <c r="D735" s="196" t="s">
        <v>285</v>
      </c>
      <c r="E735" s="196" t="s">
        <v>2931</v>
      </c>
      <c r="F735" s="200"/>
      <c r="G735" s="199" t="s">
        <v>373</v>
      </c>
      <c r="H735" s="198">
        <v>92.45</v>
      </c>
      <c r="I735" s="198">
        <v>2</v>
      </c>
      <c r="J735" s="197">
        <v>301</v>
      </c>
      <c r="K735" s="197"/>
      <c r="L735" s="196" t="s">
        <v>3294</v>
      </c>
      <c r="M735" s="195" t="str">
        <f t="shared" si="11"/>
        <v/>
      </c>
      <c r="N735" s="194"/>
    </row>
    <row r="736" spans="1:14" x14ac:dyDescent="0.25">
      <c r="A736" s="201" t="s">
        <v>3293</v>
      </c>
      <c r="B736" s="196" t="s">
        <v>207</v>
      </c>
      <c r="C736" s="196" t="s">
        <v>3292</v>
      </c>
      <c r="D736" s="196" t="s">
        <v>285</v>
      </c>
      <c r="E736" s="196" t="s">
        <v>3149</v>
      </c>
      <c r="F736" s="200"/>
      <c r="G736" s="199" t="s">
        <v>373</v>
      </c>
      <c r="H736" s="198">
        <v>35.049999999999997</v>
      </c>
      <c r="I736" s="198">
        <v>2</v>
      </c>
      <c r="J736" s="197">
        <v>346</v>
      </c>
      <c r="K736" s="197"/>
      <c r="L736" s="196" t="s">
        <v>3148</v>
      </c>
      <c r="M736" s="195" t="str">
        <f t="shared" si="11"/>
        <v/>
      </c>
      <c r="N736" s="194"/>
    </row>
    <row r="737" spans="1:14" x14ac:dyDescent="0.25">
      <c r="A737" s="201" t="s">
        <v>3291</v>
      </c>
      <c r="B737" s="196" t="s">
        <v>202</v>
      </c>
      <c r="C737" s="196" t="s">
        <v>3282</v>
      </c>
      <c r="D737" s="196" t="s">
        <v>285</v>
      </c>
      <c r="E737" s="196" t="s">
        <v>2944</v>
      </c>
      <c r="F737" s="200"/>
      <c r="G737" s="199" t="s">
        <v>373</v>
      </c>
      <c r="H737" s="198">
        <v>105.5</v>
      </c>
      <c r="I737" s="198">
        <v>2</v>
      </c>
      <c r="J737" s="197">
        <v>3</v>
      </c>
      <c r="K737" s="197"/>
      <c r="L737" s="196" t="s">
        <v>3290</v>
      </c>
      <c r="M737" s="195" t="str">
        <f t="shared" si="11"/>
        <v/>
      </c>
      <c r="N737" s="194"/>
    </row>
    <row r="738" spans="1:14" x14ac:dyDescent="0.25">
      <c r="A738" s="201" t="s">
        <v>3289</v>
      </c>
      <c r="B738" s="196" t="s">
        <v>202</v>
      </c>
      <c r="C738" s="196" t="s">
        <v>3282</v>
      </c>
      <c r="D738" s="196" t="s">
        <v>3207</v>
      </c>
      <c r="E738" s="196" t="s">
        <v>2941</v>
      </c>
      <c r="F738" s="200"/>
      <c r="G738" s="199" t="s">
        <v>373</v>
      </c>
      <c r="H738" s="198">
        <v>190.25</v>
      </c>
      <c r="I738" s="198">
        <v>2</v>
      </c>
      <c r="J738" s="197"/>
      <c r="K738" s="197">
        <v>3</v>
      </c>
      <c r="L738" s="196" t="s">
        <v>3288</v>
      </c>
      <c r="M738" s="195" t="str">
        <f t="shared" si="11"/>
        <v/>
      </c>
      <c r="N738" s="194"/>
    </row>
    <row r="739" spans="1:14" x14ac:dyDescent="0.25">
      <c r="A739" s="201" t="s">
        <v>3287</v>
      </c>
      <c r="B739" s="196" t="s">
        <v>202</v>
      </c>
      <c r="C739" s="196" t="s">
        <v>3282</v>
      </c>
      <c r="D739" s="196" t="s">
        <v>3207</v>
      </c>
      <c r="E739" s="196" t="s">
        <v>2938</v>
      </c>
      <c r="F739" s="200"/>
      <c r="G739" s="199" t="s">
        <v>373</v>
      </c>
      <c r="H739" s="198">
        <v>167.8</v>
      </c>
      <c r="I739" s="198">
        <v>2</v>
      </c>
      <c r="J739" s="197">
        <v>57</v>
      </c>
      <c r="K739" s="197"/>
      <c r="L739" s="196" t="s">
        <v>3286</v>
      </c>
      <c r="M739" s="195" t="str">
        <f t="shared" si="11"/>
        <v/>
      </c>
      <c r="N739" s="194"/>
    </row>
    <row r="740" spans="1:14" x14ac:dyDescent="0.25">
      <c r="A740" s="201" t="s">
        <v>3285</v>
      </c>
      <c r="B740" s="196" t="s">
        <v>202</v>
      </c>
      <c r="C740" s="196" t="s">
        <v>3282</v>
      </c>
      <c r="D740" s="196" t="s">
        <v>3207</v>
      </c>
      <c r="E740" s="196" t="s">
        <v>2935</v>
      </c>
      <c r="F740" s="200"/>
      <c r="G740" s="199" t="s">
        <v>373</v>
      </c>
      <c r="H740" s="198">
        <v>142.69999999999999</v>
      </c>
      <c r="I740" s="198">
        <v>2</v>
      </c>
      <c r="J740" s="197">
        <v>379</v>
      </c>
      <c r="K740" s="197">
        <v>54</v>
      </c>
      <c r="L740" s="196" t="s">
        <v>3284</v>
      </c>
      <c r="M740" s="195" t="str">
        <f t="shared" si="11"/>
        <v/>
      </c>
      <c r="N740" s="194"/>
    </row>
    <row r="741" spans="1:14" x14ac:dyDescent="0.25">
      <c r="A741" s="201" t="s">
        <v>3283</v>
      </c>
      <c r="B741" s="196" t="s">
        <v>202</v>
      </c>
      <c r="C741" s="196" t="s">
        <v>3282</v>
      </c>
      <c r="D741" s="196" t="s">
        <v>3207</v>
      </c>
      <c r="E741" s="196" t="s">
        <v>2944</v>
      </c>
      <c r="F741" s="200"/>
      <c r="G741" s="199" t="s">
        <v>373</v>
      </c>
      <c r="H741" s="198">
        <v>108.8</v>
      </c>
      <c r="I741" s="198">
        <v>2</v>
      </c>
      <c r="J741" s="197">
        <v>7</v>
      </c>
      <c r="K741" s="197">
        <v>52</v>
      </c>
      <c r="L741" s="196" t="s">
        <v>3281</v>
      </c>
      <c r="M741" s="195" t="str">
        <f t="shared" si="11"/>
        <v/>
      </c>
      <c r="N741" s="194"/>
    </row>
    <row r="742" spans="1:14" x14ac:dyDescent="0.25">
      <c r="A742" s="201" t="s">
        <v>3280</v>
      </c>
      <c r="B742" s="196" t="s">
        <v>803</v>
      </c>
      <c r="C742" s="196" t="s">
        <v>3273</v>
      </c>
      <c r="D742" s="196" t="s">
        <v>285</v>
      </c>
      <c r="E742" s="196" t="s">
        <v>2935</v>
      </c>
      <c r="F742" s="200"/>
      <c r="G742" s="199" t="s">
        <v>373</v>
      </c>
      <c r="H742" s="198">
        <v>131.35</v>
      </c>
      <c r="I742" s="198"/>
      <c r="J742" s="197">
        <v>500</v>
      </c>
      <c r="K742" s="197"/>
      <c r="L742" s="196" t="s">
        <v>3279</v>
      </c>
      <c r="M742" s="195" t="str">
        <f t="shared" si="11"/>
        <v/>
      </c>
      <c r="N742" s="194"/>
    </row>
    <row r="743" spans="1:14" x14ac:dyDescent="0.25">
      <c r="A743" s="201" t="s">
        <v>3278</v>
      </c>
      <c r="B743" s="196" t="s">
        <v>803</v>
      </c>
      <c r="C743" s="196" t="s">
        <v>3273</v>
      </c>
      <c r="D743" s="196" t="s">
        <v>285</v>
      </c>
      <c r="E743" s="196" t="s">
        <v>3141</v>
      </c>
      <c r="F743" s="200"/>
      <c r="G743" s="199" t="s">
        <v>373</v>
      </c>
      <c r="H743" s="198">
        <v>124.8</v>
      </c>
      <c r="I743" s="198"/>
      <c r="J743" s="197">
        <v>123</v>
      </c>
      <c r="K743" s="197"/>
      <c r="L743" s="196" t="s">
        <v>3277</v>
      </c>
      <c r="M743" s="195" t="str">
        <f t="shared" si="11"/>
        <v/>
      </c>
      <c r="N743" s="194"/>
    </row>
    <row r="744" spans="1:14" x14ac:dyDescent="0.25">
      <c r="A744" s="201" t="s">
        <v>3276</v>
      </c>
      <c r="B744" s="196" t="s">
        <v>803</v>
      </c>
      <c r="C744" s="196" t="s">
        <v>3273</v>
      </c>
      <c r="D744" s="196" t="s">
        <v>285</v>
      </c>
      <c r="E744" s="196" t="s">
        <v>2944</v>
      </c>
      <c r="F744" s="200"/>
      <c r="G744" s="199" t="s">
        <v>373</v>
      </c>
      <c r="H744" s="198">
        <v>104.2</v>
      </c>
      <c r="I744" s="198"/>
      <c r="J744" s="197">
        <v>2</v>
      </c>
      <c r="K744" s="197"/>
      <c r="L744" s="196" t="s">
        <v>3275</v>
      </c>
      <c r="M744" s="195" t="str">
        <f t="shared" si="11"/>
        <v/>
      </c>
      <c r="N744" s="194"/>
    </row>
    <row r="745" spans="1:14" x14ac:dyDescent="0.25">
      <c r="A745" s="201" t="s">
        <v>3274</v>
      </c>
      <c r="B745" s="196" t="s">
        <v>803</v>
      </c>
      <c r="C745" s="196" t="s">
        <v>3273</v>
      </c>
      <c r="D745" s="196" t="s">
        <v>285</v>
      </c>
      <c r="E745" s="196" t="s">
        <v>2954</v>
      </c>
      <c r="F745" s="200"/>
      <c r="G745" s="199" t="s">
        <v>373</v>
      </c>
      <c r="H745" s="198">
        <v>48.3</v>
      </c>
      <c r="I745" s="198"/>
      <c r="J745" s="197">
        <v>500</v>
      </c>
      <c r="K745" s="197"/>
      <c r="L745" s="196" t="s">
        <v>3272</v>
      </c>
      <c r="M745" s="195" t="str">
        <f t="shared" si="11"/>
        <v/>
      </c>
      <c r="N745" s="194"/>
    </row>
    <row r="746" spans="1:14" x14ac:dyDescent="0.25">
      <c r="A746" s="201" t="s">
        <v>3271</v>
      </c>
      <c r="B746" s="196" t="s">
        <v>812</v>
      </c>
      <c r="C746" s="196" t="s">
        <v>3263</v>
      </c>
      <c r="D746" s="196" t="s">
        <v>285</v>
      </c>
      <c r="E746" s="196" t="s">
        <v>2941</v>
      </c>
      <c r="F746" s="200"/>
      <c r="G746" s="199" t="s">
        <v>373</v>
      </c>
      <c r="H746" s="198">
        <v>174.25</v>
      </c>
      <c r="I746" s="198"/>
      <c r="J746" s="197">
        <v>61</v>
      </c>
      <c r="K746" s="197"/>
      <c r="L746" s="196" t="s">
        <v>3270</v>
      </c>
      <c r="M746" s="195" t="str">
        <f t="shared" si="11"/>
        <v/>
      </c>
      <c r="N746" s="194"/>
    </row>
    <row r="747" spans="1:14" x14ac:dyDescent="0.25">
      <c r="A747" s="201" t="s">
        <v>3269</v>
      </c>
      <c r="B747" s="196" t="s">
        <v>812</v>
      </c>
      <c r="C747" s="196" t="s">
        <v>3263</v>
      </c>
      <c r="D747" s="196" t="s">
        <v>285</v>
      </c>
      <c r="E747" s="196" t="s">
        <v>2935</v>
      </c>
      <c r="F747" s="200"/>
      <c r="G747" s="199" t="s">
        <v>373</v>
      </c>
      <c r="H747" s="198">
        <v>117.25</v>
      </c>
      <c r="I747" s="198"/>
      <c r="J747" s="197">
        <v>85</v>
      </c>
      <c r="K747" s="197"/>
      <c r="L747" s="196" t="s">
        <v>3268</v>
      </c>
      <c r="M747" s="195" t="str">
        <f t="shared" si="11"/>
        <v/>
      </c>
      <c r="N747" s="194"/>
    </row>
    <row r="748" spans="1:14" x14ac:dyDescent="0.25">
      <c r="A748" s="201" t="s">
        <v>3267</v>
      </c>
      <c r="B748" s="196" t="s">
        <v>812</v>
      </c>
      <c r="C748" s="196" t="s">
        <v>3263</v>
      </c>
      <c r="D748" s="196" t="s">
        <v>285</v>
      </c>
      <c r="E748" s="196" t="s">
        <v>3266</v>
      </c>
      <c r="F748" s="200"/>
      <c r="G748" s="199" t="s">
        <v>373</v>
      </c>
      <c r="H748" s="198">
        <v>102</v>
      </c>
      <c r="I748" s="198"/>
      <c r="J748" s="197">
        <v>45</v>
      </c>
      <c r="K748" s="197"/>
      <c r="L748" s="196" t="s">
        <v>3265</v>
      </c>
      <c r="M748" s="195" t="str">
        <f t="shared" si="11"/>
        <v/>
      </c>
      <c r="N748" s="194"/>
    </row>
    <row r="749" spans="1:14" x14ac:dyDescent="0.25">
      <c r="A749" s="201" t="s">
        <v>3264</v>
      </c>
      <c r="B749" s="196" t="s">
        <v>812</v>
      </c>
      <c r="C749" s="196" t="s">
        <v>3263</v>
      </c>
      <c r="D749" s="196" t="s">
        <v>285</v>
      </c>
      <c r="E749" s="196" t="s">
        <v>2944</v>
      </c>
      <c r="F749" s="200"/>
      <c r="G749" s="199" t="s">
        <v>373</v>
      </c>
      <c r="H749" s="198">
        <v>94.35</v>
      </c>
      <c r="I749" s="198"/>
      <c r="J749" s="197">
        <v>147</v>
      </c>
      <c r="K749" s="197"/>
      <c r="L749" s="196" t="s">
        <v>3262</v>
      </c>
      <c r="M749" s="195" t="str">
        <f t="shared" si="11"/>
        <v/>
      </c>
      <c r="N749" s="194"/>
    </row>
    <row r="750" spans="1:14" x14ac:dyDescent="0.25">
      <c r="A750" s="201" t="s">
        <v>3261</v>
      </c>
      <c r="B750" s="196" t="s">
        <v>3248</v>
      </c>
      <c r="C750" s="196" t="s">
        <v>3247</v>
      </c>
      <c r="D750" s="196" t="s">
        <v>285</v>
      </c>
      <c r="E750" s="196" t="s">
        <v>3229</v>
      </c>
      <c r="F750" s="200"/>
      <c r="G750" s="199" t="s">
        <v>53</v>
      </c>
      <c r="H750" s="198">
        <v>228</v>
      </c>
      <c r="I750" s="198">
        <v>1.75</v>
      </c>
      <c r="J750" s="197">
        <v>70</v>
      </c>
      <c r="K750" s="197"/>
      <c r="L750" s="196" t="s">
        <v>3260</v>
      </c>
      <c r="M750" s="195" t="str">
        <f t="shared" si="11"/>
        <v/>
      </c>
      <c r="N750" s="194"/>
    </row>
    <row r="751" spans="1:14" x14ac:dyDescent="0.25">
      <c r="A751" s="201" t="s">
        <v>3259</v>
      </c>
      <c r="B751" s="196" t="s">
        <v>3248</v>
      </c>
      <c r="C751" s="196" t="s">
        <v>3247</v>
      </c>
      <c r="D751" s="196" t="s">
        <v>285</v>
      </c>
      <c r="E751" s="196" t="s">
        <v>2941</v>
      </c>
      <c r="F751" s="200" t="s">
        <v>3000</v>
      </c>
      <c r="G751" s="199" t="s">
        <v>53</v>
      </c>
      <c r="H751" s="198">
        <v>198.3</v>
      </c>
      <c r="I751" s="198">
        <v>1.75</v>
      </c>
      <c r="J751" s="197">
        <v>299</v>
      </c>
      <c r="K751" s="197"/>
      <c r="L751" s="196" t="s">
        <v>3258</v>
      </c>
      <c r="M751" s="195" t="str">
        <f t="shared" si="11"/>
        <v/>
      </c>
      <c r="N751" s="194"/>
    </row>
    <row r="752" spans="1:14" x14ac:dyDescent="0.25">
      <c r="A752" s="201" t="s">
        <v>3257</v>
      </c>
      <c r="B752" s="196" t="s">
        <v>3248</v>
      </c>
      <c r="C752" s="196" t="s">
        <v>3247</v>
      </c>
      <c r="D752" s="196" t="s">
        <v>285</v>
      </c>
      <c r="E752" s="196" t="s">
        <v>2938</v>
      </c>
      <c r="F752" s="200"/>
      <c r="G752" s="199" t="s">
        <v>53</v>
      </c>
      <c r="H752" s="198">
        <v>174.9</v>
      </c>
      <c r="I752" s="198">
        <v>1.75</v>
      </c>
      <c r="J752" s="197">
        <v>83</v>
      </c>
      <c r="K752" s="197"/>
      <c r="L752" s="196" t="s">
        <v>3256</v>
      </c>
      <c r="M752" s="195" t="str">
        <f t="shared" si="11"/>
        <v/>
      </c>
      <c r="N752" s="194"/>
    </row>
    <row r="753" spans="1:14" x14ac:dyDescent="0.25">
      <c r="A753" s="201" t="s">
        <v>3255</v>
      </c>
      <c r="B753" s="196" t="s">
        <v>3248</v>
      </c>
      <c r="C753" s="196" t="s">
        <v>3247</v>
      </c>
      <c r="D753" s="196" t="s">
        <v>285</v>
      </c>
      <c r="E753" s="196" t="s">
        <v>2935</v>
      </c>
      <c r="F753" s="200"/>
      <c r="G753" s="199" t="s">
        <v>53</v>
      </c>
      <c r="H753" s="198">
        <v>148.69999999999999</v>
      </c>
      <c r="I753" s="198">
        <v>1.75</v>
      </c>
      <c r="J753" s="197">
        <v>15</v>
      </c>
      <c r="K753" s="197"/>
      <c r="L753" s="196" t="s">
        <v>3254</v>
      </c>
      <c r="M753" s="195" t="str">
        <f t="shared" si="11"/>
        <v/>
      </c>
      <c r="N753" s="194"/>
    </row>
    <row r="754" spans="1:14" x14ac:dyDescent="0.25">
      <c r="A754" s="201" t="s">
        <v>3253</v>
      </c>
      <c r="B754" s="196" t="s">
        <v>3248</v>
      </c>
      <c r="C754" s="196" t="s">
        <v>3247</v>
      </c>
      <c r="D754" s="196" t="s">
        <v>285</v>
      </c>
      <c r="E754" s="196" t="s">
        <v>2944</v>
      </c>
      <c r="F754" s="200"/>
      <c r="G754" s="199" t="s">
        <v>53</v>
      </c>
      <c r="H754" s="198">
        <v>113.4</v>
      </c>
      <c r="I754" s="198">
        <v>1.75</v>
      </c>
      <c r="J754" s="197">
        <v>3</v>
      </c>
      <c r="K754" s="197"/>
      <c r="L754" s="196" t="s">
        <v>3252</v>
      </c>
      <c r="M754" s="195" t="str">
        <f t="shared" si="11"/>
        <v/>
      </c>
      <c r="N754" s="194"/>
    </row>
    <row r="755" spans="1:14" x14ac:dyDescent="0.25">
      <c r="A755" s="201" t="s">
        <v>3251</v>
      </c>
      <c r="B755" s="196" t="s">
        <v>3248</v>
      </c>
      <c r="C755" s="196" t="s">
        <v>3247</v>
      </c>
      <c r="D755" s="196" t="s">
        <v>285</v>
      </c>
      <c r="E755" s="196" t="s">
        <v>3149</v>
      </c>
      <c r="F755" s="200"/>
      <c r="G755" s="199" t="s">
        <v>53</v>
      </c>
      <c r="H755" s="198">
        <v>34.9</v>
      </c>
      <c r="I755" s="198">
        <v>1.75</v>
      </c>
      <c r="J755" s="197">
        <v>326</v>
      </c>
      <c r="K755" s="197"/>
      <c r="L755" s="196" t="s">
        <v>3250</v>
      </c>
      <c r="M755" s="195" t="str">
        <f t="shared" si="11"/>
        <v/>
      </c>
      <c r="N755" s="194"/>
    </row>
    <row r="756" spans="1:14" x14ac:dyDescent="0.25">
      <c r="A756" s="201" t="s">
        <v>3249</v>
      </c>
      <c r="B756" s="196" t="s">
        <v>3248</v>
      </c>
      <c r="C756" s="196" t="s">
        <v>3247</v>
      </c>
      <c r="D756" s="196" t="s">
        <v>285</v>
      </c>
      <c r="E756" s="196" t="s">
        <v>2992</v>
      </c>
      <c r="F756" s="200" t="s">
        <v>3000</v>
      </c>
      <c r="G756" s="199" t="s">
        <v>53</v>
      </c>
      <c r="H756" s="198">
        <v>34.9</v>
      </c>
      <c r="I756" s="198">
        <v>1.75</v>
      </c>
      <c r="J756" s="197">
        <v>500</v>
      </c>
      <c r="K756" s="197"/>
      <c r="L756" s="196" t="s">
        <v>3246</v>
      </c>
      <c r="M756" s="195" t="str">
        <f t="shared" si="11"/>
        <v/>
      </c>
      <c r="N756" s="194"/>
    </row>
    <row r="757" spans="1:14" x14ac:dyDescent="0.25">
      <c r="A757" s="201" t="s">
        <v>3245</v>
      </c>
      <c r="B757" s="196" t="s">
        <v>3244</v>
      </c>
      <c r="C757" s="196" t="s">
        <v>3243</v>
      </c>
      <c r="D757" s="196" t="s">
        <v>634</v>
      </c>
      <c r="E757" s="196" t="s">
        <v>2931</v>
      </c>
      <c r="F757" s="200" t="s">
        <v>3000</v>
      </c>
      <c r="G757" s="199" t="s">
        <v>286</v>
      </c>
      <c r="H757" s="198">
        <v>69.5</v>
      </c>
      <c r="I757" s="198"/>
      <c r="J757" s="197">
        <v>500</v>
      </c>
      <c r="K757" s="197"/>
      <c r="L757" s="196" t="s">
        <v>3242</v>
      </c>
      <c r="M757" s="195" t="str">
        <f t="shared" si="11"/>
        <v/>
      </c>
      <c r="N757" s="194"/>
    </row>
    <row r="758" spans="1:14" x14ac:dyDescent="0.25">
      <c r="A758" s="201" t="s">
        <v>3241</v>
      </c>
      <c r="B758" s="196" t="s">
        <v>761</v>
      </c>
      <c r="C758" s="196" t="s">
        <v>3240</v>
      </c>
      <c r="D758" s="196" t="s">
        <v>285</v>
      </c>
      <c r="E758" s="196" t="s">
        <v>2944</v>
      </c>
      <c r="F758" s="200"/>
      <c r="G758" s="199" t="s">
        <v>495</v>
      </c>
      <c r="H758" s="198">
        <v>104.2</v>
      </c>
      <c r="I758" s="198">
        <v>2</v>
      </c>
      <c r="J758" s="197"/>
      <c r="K758" s="197">
        <v>3</v>
      </c>
      <c r="L758" s="196" t="s">
        <v>3239</v>
      </c>
      <c r="M758" s="195" t="str">
        <f t="shared" si="11"/>
        <v/>
      </c>
      <c r="N758" s="194"/>
    </row>
    <row r="759" spans="1:14" ht="15.75" x14ac:dyDescent="0.25">
      <c r="A759" s="201" t="s">
        <v>3238</v>
      </c>
      <c r="B759" s="196" t="s">
        <v>719</v>
      </c>
      <c r="C759" s="196" t="s">
        <v>3237</v>
      </c>
      <c r="D759" s="196" t="s">
        <v>285</v>
      </c>
      <c r="E759" s="196" t="s">
        <v>2931</v>
      </c>
      <c r="F759" s="202"/>
      <c r="G759" s="199" t="s">
        <v>373</v>
      </c>
      <c r="H759" s="198">
        <v>87.2</v>
      </c>
      <c r="I759" s="198">
        <v>1.5</v>
      </c>
      <c r="J759" s="197"/>
      <c r="K759" s="197">
        <v>50</v>
      </c>
      <c r="L759" s="196" t="s">
        <v>3236</v>
      </c>
      <c r="M759" s="195" t="str">
        <f t="shared" si="11"/>
        <v/>
      </c>
      <c r="N759" s="194"/>
    </row>
    <row r="760" spans="1:14" x14ac:dyDescent="0.25">
      <c r="A760" s="201" t="s">
        <v>3235</v>
      </c>
      <c r="B760" s="196" t="s">
        <v>867</v>
      </c>
      <c r="C760" s="196" t="s">
        <v>3232</v>
      </c>
      <c r="D760" s="196" t="s">
        <v>285</v>
      </c>
      <c r="E760" s="196" t="s">
        <v>2935</v>
      </c>
      <c r="F760" s="200"/>
      <c r="G760" s="199" t="s">
        <v>495</v>
      </c>
      <c r="H760" s="198">
        <v>128.25</v>
      </c>
      <c r="I760" s="198"/>
      <c r="J760" s="197">
        <v>11</v>
      </c>
      <c r="K760" s="197"/>
      <c r="L760" s="196" t="s">
        <v>3234</v>
      </c>
      <c r="M760" s="195" t="str">
        <f t="shared" si="11"/>
        <v/>
      </c>
      <c r="N760" s="194"/>
    </row>
    <row r="761" spans="1:14" x14ac:dyDescent="0.25">
      <c r="A761" s="201" t="s">
        <v>3233</v>
      </c>
      <c r="B761" s="196" t="s">
        <v>867</v>
      </c>
      <c r="C761" s="196" t="s">
        <v>3232</v>
      </c>
      <c r="D761" s="196" t="s">
        <v>285</v>
      </c>
      <c r="E761" s="196" t="s">
        <v>2931</v>
      </c>
      <c r="F761" s="200"/>
      <c r="G761" s="199" t="s">
        <v>495</v>
      </c>
      <c r="H761" s="198">
        <v>73.45</v>
      </c>
      <c r="I761" s="198"/>
      <c r="J761" s="197">
        <v>3</v>
      </c>
      <c r="K761" s="197"/>
      <c r="L761" s="196" t="s">
        <v>3231</v>
      </c>
      <c r="M761" s="195" t="str">
        <f t="shared" si="11"/>
        <v/>
      </c>
      <c r="N761" s="194"/>
    </row>
    <row r="762" spans="1:14" x14ac:dyDescent="0.25">
      <c r="A762" s="201" t="s">
        <v>3230</v>
      </c>
      <c r="B762" s="196" t="s">
        <v>845</v>
      </c>
      <c r="C762" s="196" t="s">
        <v>3220</v>
      </c>
      <c r="D762" s="196" t="s">
        <v>285</v>
      </c>
      <c r="E762" s="196" t="s">
        <v>3229</v>
      </c>
      <c r="F762" s="200"/>
      <c r="G762" s="199" t="s">
        <v>373</v>
      </c>
      <c r="H762" s="198">
        <v>209.7</v>
      </c>
      <c r="I762" s="198"/>
      <c r="J762" s="197">
        <v>9</v>
      </c>
      <c r="K762" s="197"/>
      <c r="L762" s="196" t="s">
        <v>3228</v>
      </c>
      <c r="M762" s="195" t="str">
        <f t="shared" si="11"/>
        <v/>
      </c>
      <c r="N762" s="194"/>
    </row>
    <row r="763" spans="1:14" x14ac:dyDescent="0.25">
      <c r="A763" s="201" t="s">
        <v>3227</v>
      </c>
      <c r="B763" s="196" t="s">
        <v>845</v>
      </c>
      <c r="C763" s="196" t="s">
        <v>3220</v>
      </c>
      <c r="D763" s="196" t="s">
        <v>285</v>
      </c>
      <c r="E763" s="196" t="s">
        <v>2941</v>
      </c>
      <c r="F763" s="200"/>
      <c r="G763" s="199" t="s">
        <v>373</v>
      </c>
      <c r="H763" s="198">
        <v>179.4</v>
      </c>
      <c r="I763" s="198"/>
      <c r="J763" s="197">
        <v>7</v>
      </c>
      <c r="K763" s="197">
        <v>100</v>
      </c>
      <c r="L763" s="196" t="s">
        <v>3226</v>
      </c>
      <c r="M763" s="195" t="str">
        <f t="shared" si="11"/>
        <v/>
      </c>
      <c r="N763" s="194"/>
    </row>
    <row r="764" spans="1:14" x14ac:dyDescent="0.25">
      <c r="A764" s="201" t="s">
        <v>3225</v>
      </c>
      <c r="B764" s="196" t="s">
        <v>845</v>
      </c>
      <c r="C764" s="196" t="s">
        <v>3220</v>
      </c>
      <c r="D764" s="196" t="s">
        <v>285</v>
      </c>
      <c r="E764" s="196" t="s">
        <v>2938</v>
      </c>
      <c r="F764" s="200"/>
      <c r="G764" s="199" t="s">
        <v>373</v>
      </c>
      <c r="H764" s="198">
        <v>153.44999999999999</v>
      </c>
      <c r="I764" s="198"/>
      <c r="J764" s="197">
        <v>42</v>
      </c>
      <c r="K764" s="197"/>
      <c r="L764" s="196" t="s">
        <v>3224</v>
      </c>
      <c r="M764" s="195" t="str">
        <f t="shared" si="11"/>
        <v/>
      </c>
      <c r="N764" s="194"/>
    </row>
    <row r="765" spans="1:14" x14ac:dyDescent="0.25">
      <c r="A765" s="201" t="s">
        <v>3223</v>
      </c>
      <c r="B765" s="196" t="s">
        <v>845</v>
      </c>
      <c r="C765" s="196" t="s">
        <v>3220</v>
      </c>
      <c r="D765" s="196" t="s">
        <v>285</v>
      </c>
      <c r="E765" s="196" t="s">
        <v>2935</v>
      </c>
      <c r="F765" s="200"/>
      <c r="G765" s="199" t="s">
        <v>373</v>
      </c>
      <c r="H765" s="198">
        <v>120.75</v>
      </c>
      <c r="I765" s="198"/>
      <c r="J765" s="197">
        <v>308</v>
      </c>
      <c r="K765" s="197"/>
      <c r="L765" s="196" t="s">
        <v>3222</v>
      </c>
      <c r="M765" s="195" t="str">
        <f t="shared" si="11"/>
        <v/>
      </c>
      <c r="N765" s="194"/>
    </row>
    <row r="766" spans="1:14" x14ac:dyDescent="0.25">
      <c r="A766" s="201" t="s">
        <v>3221</v>
      </c>
      <c r="B766" s="196" t="s">
        <v>845</v>
      </c>
      <c r="C766" s="196" t="s">
        <v>3220</v>
      </c>
      <c r="D766" s="196" t="s">
        <v>285</v>
      </c>
      <c r="E766" s="196" t="s">
        <v>2954</v>
      </c>
      <c r="F766" s="200" t="s">
        <v>3000</v>
      </c>
      <c r="G766" s="199" t="s">
        <v>373</v>
      </c>
      <c r="H766" s="198">
        <v>44.85</v>
      </c>
      <c r="I766" s="198"/>
      <c r="J766" s="197">
        <v>268</v>
      </c>
      <c r="K766" s="197"/>
      <c r="L766" s="196" t="s">
        <v>3219</v>
      </c>
      <c r="M766" s="195" t="str">
        <f t="shared" si="11"/>
        <v/>
      </c>
      <c r="N766" s="194"/>
    </row>
    <row r="767" spans="1:14" x14ac:dyDescent="0.25">
      <c r="A767" s="201" t="s">
        <v>3218</v>
      </c>
      <c r="B767" s="196" t="s">
        <v>3204</v>
      </c>
      <c r="C767" s="196" t="s">
        <v>3203</v>
      </c>
      <c r="D767" s="196" t="s">
        <v>285</v>
      </c>
      <c r="E767" s="196" t="s">
        <v>2938</v>
      </c>
      <c r="F767" s="200"/>
      <c r="G767" s="199" t="s">
        <v>373</v>
      </c>
      <c r="H767" s="198">
        <v>174.9</v>
      </c>
      <c r="I767" s="198">
        <v>1</v>
      </c>
      <c r="J767" s="197">
        <v>161</v>
      </c>
      <c r="K767" s="197"/>
      <c r="L767" s="196" t="s">
        <v>3217</v>
      </c>
      <c r="M767" s="195" t="str">
        <f t="shared" si="11"/>
        <v/>
      </c>
      <c r="N767" s="194"/>
    </row>
    <row r="768" spans="1:14" x14ac:dyDescent="0.25">
      <c r="A768" s="201" t="s">
        <v>3216</v>
      </c>
      <c r="B768" s="196" t="s">
        <v>3204</v>
      </c>
      <c r="C768" s="196" t="s">
        <v>3203</v>
      </c>
      <c r="D768" s="196" t="s">
        <v>285</v>
      </c>
      <c r="E768" s="196" t="s">
        <v>2935</v>
      </c>
      <c r="F768" s="200"/>
      <c r="G768" s="199" t="s">
        <v>373</v>
      </c>
      <c r="H768" s="198">
        <v>148.69999999999999</v>
      </c>
      <c r="I768" s="198">
        <v>1</v>
      </c>
      <c r="J768" s="197">
        <v>6</v>
      </c>
      <c r="K768" s="197"/>
      <c r="L768" s="196" t="s">
        <v>3215</v>
      </c>
      <c r="M768" s="195" t="str">
        <f t="shared" si="11"/>
        <v/>
      </c>
      <c r="N768" s="194"/>
    </row>
    <row r="769" spans="1:14" x14ac:dyDescent="0.25">
      <c r="A769" s="201" t="s">
        <v>3214</v>
      </c>
      <c r="B769" s="196" t="s">
        <v>3204</v>
      </c>
      <c r="C769" s="196" t="s">
        <v>3203</v>
      </c>
      <c r="D769" s="196" t="s">
        <v>285</v>
      </c>
      <c r="E769" s="196" t="s">
        <v>2931</v>
      </c>
      <c r="F769" s="200"/>
      <c r="G769" s="199" t="s">
        <v>373</v>
      </c>
      <c r="H769" s="198">
        <v>85.15</v>
      </c>
      <c r="I769" s="198">
        <v>1</v>
      </c>
      <c r="J769" s="197">
        <v>69</v>
      </c>
      <c r="K769" s="197"/>
      <c r="L769" s="196" t="s">
        <v>3213</v>
      </c>
      <c r="M769" s="195" t="str">
        <f t="shared" si="11"/>
        <v/>
      </c>
      <c r="N769" s="194"/>
    </row>
    <row r="770" spans="1:14" x14ac:dyDescent="0.25">
      <c r="A770" s="201" t="s">
        <v>3212</v>
      </c>
      <c r="B770" s="196" t="s">
        <v>3204</v>
      </c>
      <c r="C770" s="196" t="s">
        <v>3203</v>
      </c>
      <c r="D770" s="196" t="s">
        <v>3207</v>
      </c>
      <c r="E770" s="196" t="s">
        <v>2944</v>
      </c>
      <c r="F770" s="200"/>
      <c r="G770" s="199" t="s">
        <v>373</v>
      </c>
      <c r="H770" s="198">
        <v>113.4</v>
      </c>
      <c r="I770" s="198">
        <v>1</v>
      </c>
      <c r="J770" s="197">
        <v>198</v>
      </c>
      <c r="K770" s="197"/>
      <c r="L770" s="196" t="s">
        <v>3211</v>
      </c>
      <c r="M770" s="195" t="str">
        <f t="shared" si="11"/>
        <v/>
      </c>
      <c r="N770" s="194"/>
    </row>
    <row r="771" spans="1:14" x14ac:dyDescent="0.25">
      <c r="A771" s="201" t="s">
        <v>3210</v>
      </c>
      <c r="B771" s="196" t="s">
        <v>3204</v>
      </c>
      <c r="C771" s="196" t="s">
        <v>3203</v>
      </c>
      <c r="D771" s="196" t="s">
        <v>3207</v>
      </c>
      <c r="E771" s="196" t="s">
        <v>3156</v>
      </c>
      <c r="F771" s="200"/>
      <c r="G771" s="199" t="s">
        <v>373</v>
      </c>
      <c r="H771" s="198">
        <v>103.3</v>
      </c>
      <c r="I771" s="198">
        <v>1</v>
      </c>
      <c r="J771" s="197">
        <v>2</v>
      </c>
      <c r="K771" s="197"/>
      <c r="L771" s="196" t="s">
        <v>3209</v>
      </c>
      <c r="M771" s="195" t="str">
        <f t="shared" si="11"/>
        <v/>
      </c>
      <c r="N771" s="194"/>
    </row>
    <row r="772" spans="1:14" x14ac:dyDescent="0.25">
      <c r="A772" s="201" t="s">
        <v>3208</v>
      </c>
      <c r="B772" s="196" t="s">
        <v>3204</v>
      </c>
      <c r="C772" s="196" t="s">
        <v>3203</v>
      </c>
      <c r="D772" s="196" t="s">
        <v>3207</v>
      </c>
      <c r="E772" s="196" t="s">
        <v>2931</v>
      </c>
      <c r="F772" s="200"/>
      <c r="G772" s="199" t="s">
        <v>373</v>
      </c>
      <c r="H772" s="198">
        <v>85.15</v>
      </c>
      <c r="I772" s="198">
        <v>1</v>
      </c>
      <c r="J772" s="197">
        <v>73</v>
      </c>
      <c r="K772" s="197"/>
      <c r="L772" s="196" t="s">
        <v>3206</v>
      </c>
      <c r="M772" s="195" t="str">
        <f t="shared" si="11"/>
        <v/>
      </c>
      <c r="N772" s="194"/>
    </row>
    <row r="773" spans="1:14" x14ac:dyDescent="0.25">
      <c r="A773" s="201" t="s">
        <v>3205</v>
      </c>
      <c r="B773" s="196" t="s">
        <v>3204</v>
      </c>
      <c r="C773" s="196" t="s">
        <v>3203</v>
      </c>
      <c r="D773" s="196" t="s">
        <v>3202</v>
      </c>
      <c r="E773" s="196" t="s">
        <v>3149</v>
      </c>
      <c r="F773" s="200"/>
      <c r="G773" s="199" t="s">
        <v>373</v>
      </c>
      <c r="H773" s="198">
        <v>33.6</v>
      </c>
      <c r="I773" s="198">
        <v>1</v>
      </c>
      <c r="J773" s="197">
        <v>25</v>
      </c>
      <c r="K773" s="197"/>
      <c r="L773" s="196" t="s">
        <v>3201</v>
      </c>
      <c r="M773" s="195" t="str">
        <f t="shared" si="11"/>
        <v/>
      </c>
      <c r="N773" s="194"/>
    </row>
    <row r="774" spans="1:14" x14ac:dyDescent="0.25">
      <c r="A774" s="201" t="s">
        <v>3200</v>
      </c>
      <c r="B774" s="196" t="s">
        <v>757</v>
      </c>
      <c r="C774" s="196" t="s">
        <v>3199</v>
      </c>
      <c r="D774" s="196" t="s">
        <v>285</v>
      </c>
      <c r="E774" s="196" t="s">
        <v>2931</v>
      </c>
      <c r="F774" s="200"/>
      <c r="G774" s="199" t="s">
        <v>373</v>
      </c>
      <c r="H774" s="198">
        <v>79.900000000000006</v>
      </c>
      <c r="I774" s="198">
        <v>2</v>
      </c>
      <c r="J774" s="197">
        <v>384</v>
      </c>
      <c r="K774" s="197"/>
      <c r="L774" s="196" t="s">
        <v>3198</v>
      </c>
      <c r="M774" s="195" t="str">
        <f t="shared" si="11"/>
        <v/>
      </c>
      <c r="N774" s="194"/>
    </row>
    <row r="775" spans="1:14" x14ac:dyDescent="0.25">
      <c r="A775" s="201" t="s">
        <v>3197</v>
      </c>
      <c r="B775" s="196" t="s">
        <v>831</v>
      </c>
      <c r="C775" s="196" t="s">
        <v>3187</v>
      </c>
      <c r="D775" s="196" t="s">
        <v>285</v>
      </c>
      <c r="E775" s="196" t="s">
        <v>2969</v>
      </c>
      <c r="F775" s="200"/>
      <c r="G775" s="199" t="s">
        <v>373</v>
      </c>
      <c r="H775" s="198">
        <v>210</v>
      </c>
      <c r="I775" s="198"/>
      <c r="J775" s="197">
        <v>14</v>
      </c>
      <c r="K775" s="197"/>
      <c r="L775" s="196" t="s">
        <v>3196</v>
      </c>
      <c r="M775" s="195" t="str">
        <f t="shared" si="11"/>
        <v/>
      </c>
      <c r="N775" s="194"/>
    </row>
    <row r="776" spans="1:14" ht="15.75" x14ac:dyDescent="0.25">
      <c r="A776" s="201" t="s">
        <v>3195</v>
      </c>
      <c r="B776" s="196" t="s">
        <v>831</v>
      </c>
      <c r="C776" s="196" t="s">
        <v>3187</v>
      </c>
      <c r="D776" s="196" t="s">
        <v>285</v>
      </c>
      <c r="E776" s="196" t="s">
        <v>3194</v>
      </c>
      <c r="F776" s="202"/>
      <c r="G776" s="199" t="s">
        <v>373</v>
      </c>
      <c r="H776" s="198">
        <v>198</v>
      </c>
      <c r="I776" s="198"/>
      <c r="J776" s="197">
        <v>34</v>
      </c>
      <c r="K776" s="197"/>
      <c r="L776" s="196" t="s">
        <v>3193</v>
      </c>
      <c r="M776" s="195" t="str">
        <f t="shared" si="11"/>
        <v/>
      </c>
      <c r="N776" s="194"/>
    </row>
    <row r="777" spans="1:14" x14ac:dyDescent="0.25">
      <c r="A777" s="201" t="s">
        <v>3192</v>
      </c>
      <c r="B777" s="196" t="s">
        <v>831</v>
      </c>
      <c r="C777" s="196" t="s">
        <v>3187</v>
      </c>
      <c r="D777" s="196" t="s">
        <v>285</v>
      </c>
      <c r="E777" s="196" t="s">
        <v>2941</v>
      </c>
      <c r="F777" s="200"/>
      <c r="G777" s="199" t="s">
        <v>373</v>
      </c>
      <c r="H777" s="198">
        <v>179.4</v>
      </c>
      <c r="I777" s="198"/>
      <c r="J777" s="197">
        <v>269</v>
      </c>
      <c r="K777" s="197"/>
      <c r="L777" s="196" t="s">
        <v>3191</v>
      </c>
      <c r="M777" s="195" t="str">
        <f t="shared" ref="M777:M840" si="12">IF(N777="","",H777-($M$7*H777))</f>
        <v/>
      </c>
      <c r="N777" s="194"/>
    </row>
    <row r="778" spans="1:14" x14ac:dyDescent="0.25">
      <c r="A778" s="201" t="s">
        <v>3190</v>
      </c>
      <c r="B778" s="196" t="s">
        <v>831</v>
      </c>
      <c r="C778" s="196" t="s">
        <v>3187</v>
      </c>
      <c r="D778" s="196" t="s">
        <v>285</v>
      </c>
      <c r="E778" s="196" t="s">
        <v>2938</v>
      </c>
      <c r="F778" s="200"/>
      <c r="G778" s="199" t="s">
        <v>373</v>
      </c>
      <c r="H778" s="198">
        <v>153.44999999999999</v>
      </c>
      <c r="I778" s="198"/>
      <c r="J778" s="197">
        <v>139</v>
      </c>
      <c r="K778" s="197"/>
      <c r="L778" s="196" t="s">
        <v>3189</v>
      </c>
      <c r="M778" s="195" t="str">
        <f t="shared" si="12"/>
        <v/>
      </c>
      <c r="N778" s="194"/>
    </row>
    <row r="779" spans="1:14" x14ac:dyDescent="0.25">
      <c r="A779" s="201" t="s">
        <v>3188</v>
      </c>
      <c r="B779" s="196" t="s">
        <v>831</v>
      </c>
      <c r="C779" s="196" t="s">
        <v>3187</v>
      </c>
      <c r="D779" s="196" t="s">
        <v>285</v>
      </c>
      <c r="E779" s="196" t="s">
        <v>2935</v>
      </c>
      <c r="F779" s="200"/>
      <c r="G779" s="199" t="s">
        <v>373</v>
      </c>
      <c r="H779" s="198">
        <v>117.25</v>
      </c>
      <c r="I779" s="198"/>
      <c r="J779" s="197">
        <v>406</v>
      </c>
      <c r="K779" s="197"/>
      <c r="L779" s="196" t="s">
        <v>3186</v>
      </c>
      <c r="M779" s="195" t="str">
        <f t="shared" si="12"/>
        <v/>
      </c>
      <c r="N779" s="194"/>
    </row>
    <row r="780" spans="1:14" x14ac:dyDescent="0.25">
      <c r="A780" s="201" t="s">
        <v>3185</v>
      </c>
      <c r="B780" s="196" t="s">
        <v>774</v>
      </c>
      <c r="C780" s="196" t="s">
        <v>3174</v>
      </c>
      <c r="D780" s="196" t="s">
        <v>285</v>
      </c>
      <c r="E780" s="196" t="s">
        <v>2935</v>
      </c>
      <c r="F780" s="200"/>
      <c r="G780" s="199" t="s">
        <v>373</v>
      </c>
      <c r="H780" s="198">
        <v>135</v>
      </c>
      <c r="I780" s="198">
        <v>1.75</v>
      </c>
      <c r="J780" s="197">
        <v>183</v>
      </c>
      <c r="K780" s="197"/>
      <c r="L780" s="196" t="s">
        <v>3184</v>
      </c>
      <c r="M780" s="195" t="str">
        <f t="shared" si="12"/>
        <v/>
      </c>
      <c r="N780" s="194"/>
    </row>
    <row r="781" spans="1:14" x14ac:dyDescent="0.25">
      <c r="A781" s="201" t="s">
        <v>3183</v>
      </c>
      <c r="B781" s="196" t="s">
        <v>774</v>
      </c>
      <c r="C781" s="196" t="s">
        <v>3174</v>
      </c>
      <c r="D781" s="196" t="s">
        <v>285</v>
      </c>
      <c r="E781" s="196" t="s">
        <v>2944</v>
      </c>
      <c r="F781" s="200"/>
      <c r="G781" s="199" t="s">
        <v>373</v>
      </c>
      <c r="H781" s="198">
        <v>95</v>
      </c>
      <c r="I781" s="198">
        <v>1.75</v>
      </c>
      <c r="J781" s="197">
        <v>150</v>
      </c>
      <c r="K781" s="197"/>
      <c r="L781" s="196" t="s">
        <v>3182</v>
      </c>
      <c r="M781" s="195" t="str">
        <f t="shared" si="12"/>
        <v/>
      </c>
      <c r="N781" s="194"/>
    </row>
    <row r="782" spans="1:14" x14ac:dyDescent="0.25">
      <c r="A782" s="201" t="s">
        <v>3181</v>
      </c>
      <c r="B782" s="196" t="s">
        <v>774</v>
      </c>
      <c r="C782" s="196" t="s">
        <v>3174</v>
      </c>
      <c r="D782" s="196" t="s">
        <v>285</v>
      </c>
      <c r="E782" s="196" t="s">
        <v>3156</v>
      </c>
      <c r="F782" s="200"/>
      <c r="G782" s="199" t="s">
        <v>373</v>
      </c>
      <c r="H782" s="198">
        <v>85</v>
      </c>
      <c r="I782" s="198">
        <v>1.75</v>
      </c>
      <c r="J782" s="197">
        <v>478</v>
      </c>
      <c r="K782" s="197"/>
      <c r="L782" s="196" t="s">
        <v>3180</v>
      </c>
      <c r="M782" s="195" t="str">
        <f t="shared" si="12"/>
        <v/>
      </c>
      <c r="N782" s="194"/>
    </row>
    <row r="783" spans="1:14" x14ac:dyDescent="0.25">
      <c r="A783" s="201" t="s">
        <v>3179</v>
      </c>
      <c r="B783" s="196" t="s">
        <v>774</v>
      </c>
      <c r="C783" s="196" t="s">
        <v>3174</v>
      </c>
      <c r="D783" s="196" t="s">
        <v>285</v>
      </c>
      <c r="E783" s="196" t="s">
        <v>2931</v>
      </c>
      <c r="F783" s="200" t="s">
        <v>3000</v>
      </c>
      <c r="G783" s="199" t="s">
        <v>373</v>
      </c>
      <c r="H783" s="198">
        <v>74.5</v>
      </c>
      <c r="I783" s="198">
        <v>1.75</v>
      </c>
      <c r="J783" s="197">
        <v>435</v>
      </c>
      <c r="K783" s="197"/>
      <c r="L783" s="196" t="s">
        <v>3178</v>
      </c>
      <c r="M783" s="195" t="str">
        <f t="shared" si="12"/>
        <v/>
      </c>
      <c r="N783" s="194"/>
    </row>
    <row r="784" spans="1:14" x14ac:dyDescent="0.25">
      <c r="A784" s="201" t="s">
        <v>3177</v>
      </c>
      <c r="B784" s="196" t="s">
        <v>774</v>
      </c>
      <c r="C784" s="196" t="s">
        <v>3174</v>
      </c>
      <c r="D784" s="196" t="s">
        <v>285</v>
      </c>
      <c r="E784" s="196" t="s">
        <v>3149</v>
      </c>
      <c r="F784" s="200" t="s">
        <v>3000</v>
      </c>
      <c r="G784" s="199" t="s">
        <v>373</v>
      </c>
      <c r="H784" s="198">
        <v>35.049999999999997</v>
      </c>
      <c r="I784" s="198">
        <v>1.75</v>
      </c>
      <c r="J784" s="197">
        <v>500</v>
      </c>
      <c r="K784" s="197"/>
      <c r="L784" s="196" t="s">
        <v>3176</v>
      </c>
      <c r="M784" s="195" t="str">
        <f t="shared" si="12"/>
        <v/>
      </c>
      <c r="N784" s="194"/>
    </row>
    <row r="785" spans="1:14" x14ac:dyDescent="0.25">
      <c r="A785" s="201" t="s">
        <v>3175</v>
      </c>
      <c r="B785" s="196" t="s">
        <v>774</v>
      </c>
      <c r="C785" s="196" t="s">
        <v>3174</v>
      </c>
      <c r="D785" s="196" t="s">
        <v>285</v>
      </c>
      <c r="E785" s="196" t="s">
        <v>2992</v>
      </c>
      <c r="F785" s="200" t="s">
        <v>3000</v>
      </c>
      <c r="G785" s="199" t="s">
        <v>373</v>
      </c>
      <c r="H785" s="198">
        <v>35.049999999999997</v>
      </c>
      <c r="I785" s="198">
        <v>1.75</v>
      </c>
      <c r="J785" s="197">
        <v>500</v>
      </c>
      <c r="K785" s="197"/>
      <c r="L785" s="196" t="s">
        <v>3173</v>
      </c>
      <c r="M785" s="195" t="str">
        <f t="shared" si="12"/>
        <v/>
      </c>
      <c r="N785" s="194"/>
    </row>
    <row r="786" spans="1:14" x14ac:dyDescent="0.25">
      <c r="A786" s="201" t="s">
        <v>3172</v>
      </c>
      <c r="B786" s="196" t="s">
        <v>216</v>
      </c>
      <c r="C786" s="196" t="s">
        <v>3163</v>
      </c>
      <c r="D786" s="196" t="s">
        <v>285</v>
      </c>
      <c r="E786" s="196" t="s">
        <v>2935</v>
      </c>
      <c r="F786" s="200"/>
      <c r="G786" s="199" t="s">
        <v>373</v>
      </c>
      <c r="H786" s="198">
        <v>151.6</v>
      </c>
      <c r="I786" s="198">
        <v>2</v>
      </c>
      <c r="J786" s="197">
        <v>1</v>
      </c>
      <c r="K786" s="197"/>
      <c r="L786" s="196" t="s">
        <v>3171</v>
      </c>
      <c r="M786" s="195" t="str">
        <f t="shared" si="12"/>
        <v/>
      </c>
      <c r="N786" s="194"/>
    </row>
    <row r="787" spans="1:14" x14ac:dyDescent="0.25">
      <c r="A787" s="201" t="s">
        <v>3170</v>
      </c>
      <c r="B787" s="196" t="s">
        <v>216</v>
      </c>
      <c r="C787" s="196" t="s">
        <v>3163</v>
      </c>
      <c r="D787" s="196" t="s">
        <v>285</v>
      </c>
      <c r="E787" s="196" t="s">
        <v>3156</v>
      </c>
      <c r="F787" s="200"/>
      <c r="G787" s="199" t="s">
        <v>373</v>
      </c>
      <c r="H787" s="198">
        <v>105.25</v>
      </c>
      <c r="I787" s="198">
        <v>2</v>
      </c>
      <c r="J787" s="197">
        <v>211</v>
      </c>
      <c r="K787" s="197"/>
      <c r="L787" s="196" t="s">
        <v>3169</v>
      </c>
      <c r="M787" s="195" t="str">
        <f t="shared" si="12"/>
        <v/>
      </c>
      <c r="N787" s="194"/>
    </row>
    <row r="788" spans="1:14" x14ac:dyDescent="0.25">
      <c r="A788" s="201" t="s">
        <v>3168</v>
      </c>
      <c r="B788" s="196" t="s">
        <v>216</v>
      </c>
      <c r="C788" s="196" t="s">
        <v>3163</v>
      </c>
      <c r="D788" s="196" t="s">
        <v>285</v>
      </c>
      <c r="E788" s="196" t="s">
        <v>2931</v>
      </c>
      <c r="F788" s="200" t="s">
        <v>3000</v>
      </c>
      <c r="G788" s="199" t="s">
        <v>373</v>
      </c>
      <c r="H788" s="198">
        <v>87.2</v>
      </c>
      <c r="I788" s="198">
        <v>2</v>
      </c>
      <c r="J788" s="197">
        <v>500</v>
      </c>
      <c r="K788" s="197" t="s">
        <v>2927</v>
      </c>
      <c r="L788" s="196" t="s">
        <v>3167</v>
      </c>
      <c r="M788" s="195" t="str">
        <f t="shared" si="12"/>
        <v/>
      </c>
      <c r="N788" s="194"/>
    </row>
    <row r="789" spans="1:14" x14ac:dyDescent="0.25">
      <c r="A789" s="201" t="s">
        <v>3166</v>
      </c>
      <c r="B789" s="196" t="s">
        <v>216</v>
      </c>
      <c r="C789" s="196" t="s">
        <v>3163</v>
      </c>
      <c r="D789" s="196" t="s">
        <v>285</v>
      </c>
      <c r="E789" s="196" t="s">
        <v>2992</v>
      </c>
      <c r="F789" s="200" t="s">
        <v>3000</v>
      </c>
      <c r="G789" s="199" t="s">
        <v>373</v>
      </c>
      <c r="H789" s="198">
        <v>35.049999999999997</v>
      </c>
      <c r="I789" s="198">
        <v>2</v>
      </c>
      <c r="J789" s="197">
        <v>500</v>
      </c>
      <c r="K789" s="197"/>
      <c r="L789" s="196" t="s">
        <v>3165</v>
      </c>
      <c r="M789" s="195" t="str">
        <f t="shared" si="12"/>
        <v/>
      </c>
      <c r="N789" s="194"/>
    </row>
    <row r="790" spans="1:14" x14ac:dyDescent="0.25">
      <c r="A790" s="201" t="s">
        <v>3164</v>
      </c>
      <c r="B790" s="196" t="s">
        <v>216</v>
      </c>
      <c r="C790" s="196" t="s">
        <v>3163</v>
      </c>
      <c r="D790" s="196" t="s">
        <v>285</v>
      </c>
      <c r="E790" s="196" t="s">
        <v>3149</v>
      </c>
      <c r="F790" s="200" t="s">
        <v>3000</v>
      </c>
      <c r="G790" s="199" t="s">
        <v>373</v>
      </c>
      <c r="H790" s="198">
        <v>35.049999999999997</v>
      </c>
      <c r="I790" s="198">
        <v>2</v>
      </c>
      <c r="J790" s="197">
        <v>269</v>
      </c>
      <c r="K790" s="197"/>
      <c r="L790" s="196" t="s">
        <v>3162</v>
      </c>
      <c r="M790" s="195" t="str">
        <f t="shared" si="12"/>
        <v/>
      </c>
      <c r="N790" s="194"/>
    </row>
    <row r="791" spans="1:14" x14ac:dyDescent="0.25">
      <c r="A791" s="201" t="s">
        <v>3161</v>
      </c>
      <c r="B791" s="196" t="s">
        <v>213</v>
      </c>
      <c r="C791" s="196" t="s">
        <v>3146</v>
      </c>
      <c r="D791" s="196" t="s">
        <v>285</v>
      </c>
      <c r="E791" s="196" t="s">
        <v>2938</v>
      </c>
      <c r="F791" s="200"/>
      <c r="G791" s="199" t="s">
        <v>373</v>
      </c>
      <c r="H791" s="198">
        <v>155</v>
      </c>
      <c r="I791" s="198">
        <v>2</v>
      </c>
      <c r="J791" s="197">
        <v>51</v>
      </c>
      <c r="K791" s="197"/>
      <c r="L791" s="196" t="s">
        <v>3160</v>
      </c>
      <c r="M791" s="195" t="str">
        <f t="shared" si="12"/>
        <v/>
      </c>
      <c r="N791" s="194"/>
    </row>
    <row r="792" spans="1:14" x14ac:dyDescent="0.25">
      <c r="A792" s="201" t="s">
        <v>3159</v>
      </c>
      <c r="B792" s="196" t="s">
        <v>213</v>
      </c>
      <c r="C792" s="196" t="s">
        <v>3146</v>
      </c>
      <c r="D792" s="196" t="s">
        <v>285</v>
      </c>
      <c r="E792" s="196" t="s">
        <v>2944</v>
      </c>
      <c r="F792" s="200"/>
      <c r="G792" s="199" t="s">
        <v>373</v>
      </c>
      <c r="H792" s="198">
        <v>115.55</v>
      </c>
      <c r="I792" s="198">
        <v>2</v>
      </c>
      <c r="J792" s="197">
        <v>56</v>
      </c>
      <c r="K792" s="197"/>
      <c r="L792" s="196" t="s">
        <v>3158</v>
      </c>
      <c r="M792" s="195" t="str">
        <f t="shared" si="12"/>
        <v/>
      </c>
      <c r="N792" s="194"/>
    </row>
    <row r="793" spans="1:14" x14ac:dyDescent="0.25">
      <c r="A793" s="201" t="s">
        <v>3157</v>
      </c>
      <c r="B793" s="196" t="s">
        <v>213</v>
      </c>
      <c r="C793" s="196" t="s">
        <v>3146</v>
      </c>
      <c r="D793" s="196" t="s">
        <v>285</v>
      </c>
      <c r="E793" s="196" t="s">
        <v>3156</v>
      </c>
      <c r="F793" s="200"/>
      <c r="G793" s="199" t="s">
        <v>373</v>
      </c>
      <c r="H793" s="198">
        <v>105.25</v>
      </c>
      <c r="I793" s="198">
        <v>2</v>
      </c>
      <c r="J793" s="197">
        <v>52</v>
      </c>
      <c r="K793" s="197"/>
      <c r="L793" s="196" t="s">
        <v>3155</v>
      </c>
      <c r="M793" s="195" t="str">
        <f t="shared" si="12"/>
        <v/>
      </c>
      <c r="N793" s="194"/>
    </row>
    <row r="794" spans="1:14" x14ac:dyDescent="0.25">
      <c r="A794" s="201" t="s">
        <v>3154</v>
      </c>
      <c r="B794" s="196" t="s">
        <v>213</v>
      </c>
      <c r="C794" s="196" t="s">
        <v>3146</v>
      </c>
      <c r="D794" s="196" t="s">
        <v>285</v>
      </c>
      <c r="E794" s="196" t="s">
        <v>2931</v>
      </c>
      <c r="F794" s="200"/>
      <c r="G794" s="199" t="s">
        <v>373</v>
      </c>
      <c r="H794" s="198">
        <v>88.25</v>
      </c>
      <c r="I794" s="198">
        <v>2</v>
      </c>
      <c r="J794" s="197">
        <v>441</v>
      </c>
      <c r="K794" s="197"/>
      <c r="L794" s="196" t="s">
        <v>3153</v>
      </c>
      <c r="M794" s="195" t="str">
        <f t="shared" si="12"/>
        <v/>
      </c>
      <c r="N794" s="194"/>
    </row>
    <row r="795" spans="1:14" x14ac:dyDescent="0.25">
      <c r="A795" s="201" t="s">
        <v>3152</v>
      </c>
      <c r="B795" s="196" t="s">
        <v>213</v>
      </c>
      <c r="C795" s="196" t="s">
        <v>3146</v>
      </c>
      <c r="D795" s="196" t="s">
        <v>285</v>
      </c>
      <c r="E795" s="196" t="s">
        <v>2954</v>
      </c>
      <c r="F795" s="200"/>
      <c r="G795" s="199" t="s">
        <v>373</v>
      </c>
      <c r="H795" s="198">
        <v>51.8</v>
      </c>
      <c r="I795" s="198">
        <v>2</v>
      </c>
      <c r="J795" s="197">
        <v>154</v>
      </c>
      <c r="K795" s="197"/>
      <c r="L795" s="196" t="s">
        <v>3151</v>
      </c>
      <c r="M795" s="195" t="str">
        <f t="shared" si="12"/>
        <v/>
      </c>
      <c r="N795" s="194"/>
    </row>
    <row r="796" spans="1:14" x14ac:dyDescent="0.25">
      <c r="A796" s="201" t="s">
        <v>3150</v>
      </c>
      <c r="B796" s="196" t="s">
        <v>213</v>
      </c>
      <c r="C796" s="196" t="s">
        <v>3146</v>
      </c>
      <c r="D796" s="196" t="s">
        <v>285</v>
      </c>
      <c r="E796" s="196" t="s">
        <v>3149</v>
      </c>
      <c r="F796" s="200"/>
      <c r="G796" s="199" t="s">
        <v>373</v>
      </c>
      <c r="H796" s="198">
        <v>35.049999999999997</v>
      </c>
      <c r="I796" s="198">
        <v>2</v>
      </c>
      <c r="J796" s="197">
        <v>113</v>
      </c>
      <c r="K796" s="197"/>
      <c r="L796" s="196" t="s">
        <v>3148</v>
      </c>
      <c r="M796" s="195" t="str">
        <f t="shared" si="12"/>
        <v/>
      </c>
      <c r="N796" s="194"/>
    </row>
    <row r="797" spans="1:14" x14ac:dyDescent="0.25">
      <c r="A797" s="201" t="s">
        <v>3147</v>
      </c>
      <c r="B797" s="196" t="s">
        <v>213</v>
      </c>
      <c r="C797" s="196" t="s">
        <v>3146</v>
      </c>
      <c r="D797" s="196" t="s">
        <v>285</v>
      </c>
      <c r="E797" s="196" t="s">
        <v>2992</v>
      </c>
      <c r="F797" s="200" t="s">
        <v>3000</v>
      </c>
      <c r="G797" s="199" t="s">
        <v>373</v>
      </c>
      <c r="H797" s="198">
        <v>35.049999999999997</v>
      </c>
      <c r="I797" s="198">
        <v>2</v>
      </c>
      <c r="J797" s="197">
        <v>166</v>
      </c>
      <c r="K797" s="197"/>
      <c r="L797" s="196" t="s">
        <v>3145</v>
      </c>
      <c r="M797" s="195" t="str">
        <f t="shared" si="12"/>
        <v/>
      </c>
      <c r="N797" s="194"/>
    </row>
    <row r="798" spans="1:14" x14ac:dyDescent="0.25">
      <c r="A798" s="201" t="s">
        <v>3144</v>
      </c>
      <c r="B798" s="196" t="s">
        <v>710</v>
      </c>
      <c r="C798" s="196" t="s">
        <v>3136</v>
      </c>
      <c r="D798" s="196" t="s">
        <v>285</v>
      </c>
      <c r="E798" s="196" t="s">
        <v>3115</v>
      </c>
      <c r="F798" s="200"/>
      <c r="G798" s="199" t="s">
        <v>495</v>
      </c>
      <c r="H798" s="198">
        <v>122.6</v>
      </c>
      <c r="I798" s="198"/>
      <c r="J798" s="197">
        <v>19</v>
      </c>
      <c r="K798" s="197"/>
      <c r="L798" s="196" t="s">
        <v>3143</v>
      </c>
      <c r="M798" s="195" t="str">
        <f t="shared" si="12"/>
        <v/>
      </c>
      <c r="N798" s="194"/>
    </row>
    <row r="799" spans="1:14" x14ac:dyDescent="0.25">
      <c r="A799" s="201" t="s">
        <v>3142</v>
      </c>
      <c r="B799" s="196" t="s">
        <v>710</v>
      </c>
      <c r="C799" s="196" t="s">
        <v>3136</v>
      </c>
      <c r="D799" s="196" t="s">
        <v>285</v>
      </c>
      <c r="E799" s="196" t="s">
        <v>3141</v>
      </c>
      <c r="F799" s="200"/>
      <c r="G799" s="199" t="s">
        <v>495</v>
      </c>
      <c r="H799" s="198">
        <v>94</v>
      </c>
      <c r="I799" s="198"/>
      <c r="J799" s="197">
        <v>8</v>
      </c>
      <c r="K799" s="197"/>
      <c r="L799" s="196" t="s">
        <v>3140</v>
      </c>
      <c r="M799" s="195" t="str">
        <f t="shared" si="12"/>
        <v/>
      </c>
      <c r="N799" s="194"/>
    </row>
    <row r="800" spans="1:14" ht="15.75" x14ac:dyDescent="0.25">
      <c r="A800" s="201" t="s">
        <v>3139</v>
      </c>
      <c r="B800" s="196" t="s">
        <v>710</v>
      </c>
      <c r="C800" s="196" t="s">
        <v>3136</v>
      </c>
      <c r="D800" s="196" t="s">
        <v>285</v>
      </c>
      <c r="E800" s="196" t="s">
        <v>2944</v>
      </c>
      <c r="F800" s="202"/>
      <c r="G800" s="199" t="s">
        <v>495</v>
      </c>
      <c r="H800" s="198">
        <v>85</v>
      </c>
      <c r="I800" s="198"/>
      <c r="J800" s="197">
        <v>84</v>
      </c>
      <c r="K800" s="197"/>
      <c r="L800" s="196" t="s">
        <v>3138</v>
      </c>
      <c r="M800" s="195" t="str">
        <f t="shared" si="12"/>
        <v/>
      </c>
      <c r="N800" s="194"/>
    </row>
    <row r="801" spans="1:14" x14ac:dyDescent="0.25">
      <c r="A801" s="201" t="s">
        <v>3137</v>
      </c>
      <c r="B801" s="196" t="s">
        <v>710</v>
      </c>
      <c r="C801" s="196" t="s">
        <v>3136</v>
      </c>
      <c r="D801" s="196" t="s">
        <v>285</v>
      </c>
      <c r="E801" s="196" t="s">
        <v>2954</v>
      </c>
      <c r="F801" s="200"/>
      <c r="G801" s="199" t="s">
        <v>495</v>
      </c>
      <c r="H801" s="198">
        <v>43.1</v>
      </c>
      <c r="I801" s="198"/>
      <c r="J801" s="197">
        <v>397</v>
      </c>
      <c r="K801" s="197">
        <v>31</v>
      </c>
      <c r="L801" s="196" t="s">
        <v>3135</v>
      </c>
      <c r="M801" s="195" t="str">
        <f t="shared" si="12"/>
        <v/>
      </c>
      <c r="N801" s="194"/>
    </row>
    <row r="802" spans="1:14" x14ac:dyDescent="0.25">
      <c r="A802" s="201" t="s">
        <v>3134</v>
      </c>
      <c r="B802" s="196" t="s">
        <v>689</v>
      </c>
      <c r="C802" s="196" t="s">
        <v>3129</v>
      </c>
      <c r="D802" s="196" t="s">
        <v>285</v>
      </c>
      <c r="E802" s="196" t="s">
        <v>2938</v>
      </c>
      <c r="F802" s="200"/>
      <c r="G802" s="199" t="s">
        <v>687</v>
      </c>
      <c r="H802" s="198">
        <v>126.85</v>
      </c>
      <c r="I802" s="198">
        <v>1.25</v>
      </c>
      <c r="J802" s="197">
        <v>77</v>
      </c>
      <c r="K802" s="197"/>
      <c r="L802" s="196" t="s">
        <v>3133</v>
      </c>
      <c r="M802" s="195" t="str">
        <f t="shared" si="12"/>
        <v/>
      </c>
      <c r="N802" s="194"/>
    </row>
    <row r="803" spans="1:14" x14ac:dyDescent="0.25">
      <c r="A803" s="201" t="s">
        <v>3132</v>
      </c>
      <c r="B803" s="196" t="s">
        <v>689</v>
      </c>
      <c r="C803" s="196" t="s">
        <v>3129</v>
      </c>
      <c r="D803" s="196" t="s">
        <v>285</v>
      </c>
      <c r="E803" s="196" t="s">
        <v>2935</v>
      </c>
      <c r="F803" s="200"/>
      <c r="G803" s="199" t="s">
        <v>687</v>
      </c>
      <c r="H803" s="198">
        <v>100.55</v>
      </c>
      <c r="I803" s="198">
        <v>1.25</v>
      </c>
      <c r="J803" s="197">
        <v>76</v>
      </c>
      <c r="K803" s="197"/>
      <c r="L803" s="196" t="s">
        <v>3131</v>
      </c>
      <c r="M803" s="195" t="str">
        <f t="shared" si="12"/>
        <v/>
      </c>
      <c r="N803" s="194"/>
    </row>
    <row r="804" spans="1:14" x14ac:dyDescent="0.25">
      <c r="A804" s="201" t="s">
        <v>3130</v>
      </c>
      <c r="B804" s="196" t="s">
        <v>689</v>
      </c>
      <c r="C804" s="196" t="s">
        <v>3129</v>
      </c>
      <c r="D804" s="196" t="s">
        <v>285</v>
      </c>
      <c r="E804" s="196" t="s">
        <v>2931</v>
      </c>
      <c r="F804" s="200"/>
      <c r="G804" s="199" t="s">
        <v>687</v>
      </c>
      <c r="H804" s="198">
        <v>60.05</v>
      </c>
      <c r="I804" s="198">
        <v>1.25</v>
      </c>
      <c r="J804" s="197">
        <v>2</v>
      </c>
      <c r="K804" s="197"/>
      <c r="L804" s="196" t="s">
        <v>3128</v>
      </c>
      <c r="M804" s="195" t="str">
        <f t="shared" si="12"/>
        <v/>
      </c>
      <c r="N804" s="194"/>
    </row>
    <row r="805" spans="1:14" x14ac:dyDescent="0.25">
      <c r="A805" s="201" t="s">
        <v>3127</v>
      </c>
      <c r="B805" s="196" t="s">
        <v>3126</v>
      </c>
      <c r="C805" s="196" t="s">
        <v>3125</v>
      </c>
      <c r="D805" s="196" t="s">
        <v>285</v>
      </c>
      <c r="E805" s="196" t="s">
        <v>2954</v>
      </c>
      <c r="F805" s="200"/>
      <c r="G805" s="199" t="s">
        <v>687</v>
      </c>
      <c r="H805" s="198">
        <v>41.95</v>
      </c>
      <c r="I805" s="198"/>
      <c r="J805" s="197">
        <v>500</v>
      </c>
      <c r="K805" s="197"/>
      <c r="L805" s="196" t="s">
        <v>3124</v>
      </c>
      <c r="M805" s="195" t="str">
        <f t="shared" si="12"/>
        <v/>
      </c>
      <c r="N805" s="194"/>
    </row>
    <row r="806" spans="1:14" x14ac:dyDescent="0.25">
      <c r="A806" s="201" t="s">
        <v>3123</v>
      </c>
      <c r="B806" s="196" t="s">
        <v>681</v>
      </c>
      <c r="C806" s="196" t="s">
        <v>3120</v>
      </c>
      <c r="D806" s="196" t="s">
        <v>285</v>
      </c>
      <c r="E806" s="196" t="s">
        <v>2935</v>
      </c>
      <c r="F806" s="200"/>
      <c r="G806" s="199" t="s">
        <v>495</v>
      </c>
      <c r="H806" s="198">
        <v>110.85</v>
      </c>
      <c r="I806" s="198"/>
      <c r="J806" s="197">
        <v>1</v>
      </c>
      <c r="K806" s="197"/>
      <c r="L806" s="196" t="s">
        <v>3122</v>
      </c>
      <c r="M806" s="195" t="str">
        <f t="shared" si="12"/>
        <v/>
      </c>
      <c r="N806" s="194"/>
    </row>
    <row r="807" spans="1:14" x14ac:dyDescent="0.25">
      <c r="A807" s="201" t="s">
        <v>3121</v>
      </c>
      <c r="B807" s="196" t="s">
        <v>681</v>
      </c>
      <c r="C807" s="196" t="s">
        <v>3120</v>
      </c>
      <c r="D807" s="196" t="s">
        <v>285</v>
      </c>
      <c r="E807" s="196" t="s">
        <v>2944</v>
      </c>
      <c r="F807" s="200"/>
      <c r="G807" s="199" t="s">
        <v>495</v>
      </c>
      <c r="H807" s="198">
        <v>96.25</v>
      </c>
      <c r="I807" s="198"/>
      <c r="J807" s="197">
        <v>64</v>
      </c>
      <c r="K807" s="197"/>
      <c r="L807" s="196" t="s">
        <v>3119</v>
      </c>
      <c r="M807" s="195" t="str">
        <f t="shared" si="12"/>
        <v/>
      </c>
      <c r="N807" s="194"/>
    </row>
    <row r="808" spans="1:14" ht="15.75" x14ac:dyDescent="0.25">
      <c r="A808" s="201" t="s">
        <v>3118</v>
      </c>
      <c r="B808" s="196" t="s">
        <v>3117</v>
      </c>
      <c r="C808" s="196" t="s">
        <v>3116</v>
      </c>
      <c r="D808" s="196" t="s">
        <v>285</v>
      </c>
      <c r="E808" s="196" t="s">
        <v>3115</v>
      </c>
      <c r="F808" s="202"/>
      <c r="G808" s="199" t="s">
        <v>1991</v>
      </c>
      <c r="H808" s="198">
        <v>165</v>
      </c>
      <c r="I808" s="198"/>
      <c r="J808" s="197">
        <v>6</v>
      </c>
      <c r="K808" s="197"/>
      <c r="L808" s="196" t="s">
        <v>3114</v>
      </c>
      <c r="M808" s="195" t="str">
        <f t="shared" si="12"/>
        <v/>
      </c>
      <c r="N808" s="194"/>
    </row>
    <row r="809" spans="1:14" x14ac:dyDescent="0.25">
      <c r="A809" s="201" t="s">
        <v>3113</v>
      </c>
      <c r="B809" s="196" t="s">
        <v>3112</v>
      </c>
      <c r="C809" s="196" t="s">
        <v>3111</v>
      </c>
      <c r="D809" s="196" t="s">
        <v>285</v>
      </c>
      <c r="E809" s="196" t="s">
        <v>3100</v>
      </c>
      <c r="F809" s="200"/>
      <c r="G809" s="199" t="s">
        <v>286</v>
      </c>
      <c r="H809" s="198">
        <v>37.700000000000003</v>
      </c>
      <c r="I809" s="198">
        <v>1.25</v>
      </c>
      <c r="J809" s="197">
        <v>232</v>
      </c>
      <c r="K809" s="197"/>
      <c r="L809" s="196" t="s">
        <v>3110</v>
      </c>
      <c r="M809" s="195" t="str">
        <f t="shared" si="12"/>
        <v/>
      </c>
      <c r="N809" s="194"/>
    </row>
    <row r="810" spans="1:14" x14ac:dyDescent="0.25">
      <c r="A810" s="201" t="s">
        <v>3109</v>
      </c>
      <c r="B810" s="196" t="s">
        <v>660</v>
      </c>
      <c r="C810" s="196" t="s">
        <v>3108</v>
      </c>
      <c r="D810" s="196" t="s">
        <v>285</v>
      </c>
      <c r="E810" s="196" t="s">
        <v>2954</v>
      </c>
      <c r="F810" s="200"/>
      <c r="G810" s="199" t="s">
        <v>286</v>
      </c>
      <c r="H810" s="198">
        <v>65.650000000000006</v>
      </c>
      <c r="I810" s="198">
        <v>1.65</v>
      </c>
      <c r="J810" s="197">
        <v>1</v>
      </c>
      <c r="K810" s="197"/>
      <c r="L810" s="196" t="s">
        <v>3107</v>
      </c>
      <c r="M810" s="195" t="str">
        <f t="shared" si="12"/>
        <v/>
      </c>
      <c r="N810" s="194"/>
    </row>
    <row r="811" spans="1:14" x14ac:dyDescent="0.25">
      <c r="A811" s="201" t="s">
        <v>3106</v>
      </c>
      <c r="B811" s="196" t="s">
        <v>669</v>
      </c>
      <c r="C811" s="196" t="s">
        <v>3105</v>
      </c>
      <c r="D811" s="196" t="s">
        <v>285</v>
      </c>
      <c r="E811" s="196" t="s">
        <v>3070</v>
      </c>
      <c r="F811" s="200" t="s">
        <v>3000</v>
      </c>
      <c r="G811" s="199" t="s">
        <v>286</v>
      </c>
      <c r="H811" s="198">
        <v>36.6</v>
      </c>
      <c r="I811" s="198">
        <v>1.5</v>
      </c>
      <c r="J811" s="197">
        <v>23</v>
      </c>
      <c r="K811" s="197"/>
      <c r="L811" s="196" t="s">
        <v>3104</v>
      </c>
      <c r="M811" s="195" t="str">
        <f t="shared" si="12"/>
        <v/>
      </c>
      <c r="N811" s="194"/>
    </row>
    <row r="812" spans="1:14" ht="15.75" x14ac:dyDescent="0.25">
      <c r="A812" s="201" t="s">
        <v>3103</v>
      </c>
      <c r="B812" s="196" t="s">
        <v>3102</v>
      </c>
      <c r="C812" s="196" t="s">
        <v>3101</v>
      </c>
      <c r="D812" s="196" t="s">
        <v>285</v>
      </c>
      <c r="E812" s="196" t="s">
        <v>3100</v>
      </c>
      <c r="F812" s="202"/>
      <c r="G812" s="199" t="s">
        <v>3099</v>
      </c>
      <c r="H812" s="198">
        <v>36.5</v>
      </c>
      <c r="I812" s="198">
        <v>2.85</v>
      </c>
      <c r="J812" s="197">
        <v>500</v>
      </c>
      <c r="K812" s="197"/>
      <c r="L812" s="196" t="s">
        <v>3098</v>
      </c>
      <c r="M812" s="195" t="str">
        <f t="shared" si="12"/>
        <v/>
      </c>
      <c r="N812" s="194"/>
    </row>
    <row r="813" spans="1:14" x14ac:dyDescent="0.25">
      <c r="A813" s="201" t="s">
        <v>3097</v>
      </c>
      <c r="B813" s="196" t="s">
        <v>652</v>
      </c>
      <c r="C813" s="196" t="s">
        <v>3094</v>
      </c>
      <c r="D813" s="196" t="s">
        <v>285</v>
      </c>
      <c r="E813" s="196" t="s">
        <v>2931</v>
      </c>
      <c r="F813" s="200"/>
      <c r="G813" s="199" t="s">
        <v>286</v>
      </c>
      <c r="H813" s="198">
        <v>78.5</v>
      </c>
      <c r="I813" s="198">
        <v>1</v>
      </c>
      <c r="J813" s="197">
        <v>135</v>
      </c>
      <c r="K813" s="197"/>
      <c r="L813" s="196" t="s">
        <v>3096</v>
      </c>
      <c r="M813" s="195" t="str">
        <f t="shared" si="12"/>
        <v/>
      </c>
      <c r="N813" s="194"/>
    </row>
    <row r="814" spans="1:14" x14ac:dyDescent="0.25">
      <c r="A814" s="201" t="s">
        <v>3095</v>
      </c>
      <c r="B814" s="196" t="s">
        <v>652</v>
      </c>
      <c r="C814" s="196" t="s">
        <v>3094</v>
      </c>
      <c r="D814" s="196" t="s">
        <v>285</v>
      </c>
      <c r="E814" s="196" t="s">
        <v>2954</v>
      </c>
      <c r="F814" s="200"/>
      <c r="G814" s="199" t="s">
        <v>286</v>
      </c>
      <c r="H814" s="198">
        <v>57.15</v>
      </c>
      <c r="I814" s="198">
        <v>1</v>
      </c>
      <c r="J814" s="197">
        <v>60</v>
      </c>
      <c r="K814" s="197"/>
      <c r="L814" s="196" t="s">
        <v>3093</v>
      </c>
      <c r="M814" s="195" t="str">
        <f t="shared" si="12"/>
        <v/>
      </c>
      <c r="N814" s="194"/>
    </row>
    <row r="815" spans="1:14" x14ac:dyDescent="0.25">
      <c r="A815" s="201" t="s">
        <v>3092</v>
      </c>
      <c r="B815" s="196" t="s">
        <v>636</v>
      </c>
      <c r="C815" s="196" t="s">
        <v>3085</v>
      </c>
      <c r="D815" s="196" t="s">
        <v>285</v>
      </c>
      <c r="E815" s="196" t="s">
        <v>2938</v>
      </c>
      <c r="F815" s="200"/>
      <c r="G815" s="199" t="s">
        <v>373</v>
      </c>
      <c r="H815" s="198">
        <v>145.85</v>
      </c>
      <c r="I815" s="198">
        <v>0.35</v>
      </c>
      <c r="J815" s="197">
        <v>214</v>
      </c>
      <c r="K815" s="197"/>
      <c r="L815" s="196" t="s">
        <v>3091</v>
      </c>
      <c r="M815" s="195" t="str">
        <f t="shared" si="12"/>
        <v/>
      </c>
      <c r="N815" s="194"/>
    </row>
    <row r="816" spans="1:14" x14ac:dyDescent="0.25">
      <c r="A816" s="201" t="s">
        <v>3090</v>
      </c>
      <c r="B816" s="196" t="s">
        <v>636</v>
      </c>
      <c r="C816" s="196" t="s">
        <v>3085</v>
      </c>
      <c r="D816" s="196" t="s">
        <v>285</v>
      </c>
      <c r="E816" s="196" t="s">
        <v>2931</v>
      </c>
      <c r="F816" s="200" t="s">
        <v>3000</v>
      </c>
      <c r="G816" s="199" t="s">
        <v>373</v>
      </c>
      <c r="H816" s="198">
        <v>71.3</v>
      </c>
      <c r="I816" s="198">
        <v>0.35</v>
      </c>
      <c r="J816" s="197">
        <v>64</v>
      </c>
      <c r="K816" s="197"/>
      <c r="L816" s="196" t="s">
        <v>3089</v>
      </c>
      <c r="M816" s="195" t="str">
        <f t="shared" si="12"/>
        <v/>
      </c>
      <c r="N816" s="194"/>
    </row>
    <row r="817" spans="1:14" x14ac:dyDescent="0.25">
      <c r="A817" s="201" t="s">
        <v>3088</v>
      </c>
      <c r="B817" s="196" t="s">
        <v>636</v>
      </c>
      <c r="C817" s="196" t="s">
        <v>3085</v>
      </c>
      <c r="D817" s="196" t="s">
        <v>285</v>
      </c>
      <c r="E817" s="196" t="s">
        <v>2954</v>
      </c>
      <c r="F817" s="200"/>
      <c r="G817" s="199" t="s">
        <v>373</v>
      </c>
      <c r="H817" s="198">
        <v>56.75</v>
      </c>
      <c r="I817" s="198">
        <v>0.35</v>
      </c>
      <c r="J817" s="197">
        <v>469</v>
      </c>
      <c r="K817" s="197"/>
      <c r="L817" s="196" t="s">
        <v>3087</v>
      </c>
      <c r="M817" s="195" t="str">
        <f t="shared" si="12"/>
        <v/>
      </c>
      <c r="N817" s="194"/>
    </row>
    <row r="818" spans="1:14" x14ac:dyDescent="0.25">
      <c r="A818" s="201" t="s">
        <v>3086</v>
      </c>
      <c r="B818" s="196" t="s">
        <v>636</v>
      </c>
      <c r="C818" s="196" t="s">
        <v>3085</v>
      </c>
      <c r="D818" s="196" t="s">
        <v>634</v>
      </c>
      <c r="E818" s="196" t="s">
        <v>3084</v>
      </c>
      <c r="F818" s="200" t="s">
        <v>3000</v>
      </c>
      <c r="G818" s="199" t="s">
        <v>373</v>
      </c>
      <c r="H818" s="198">
        <v>98.4</v>
      </c>
      <c r="I818" s="198">
        <v>0.35</v>
      </c>
      <c r="J818" s="197">
        <v>105</v>
      </c>
      <c r="K818" s="197"/>
      <c r="L818" s="196" t="s">
        <v>3083</v>
      </c>
      <c r="M818" s="195" t="str">
        <f t="shared" si="12"/>
        <v/>
      </c>
      <c r="N818" s="194"/>
    </row>
    <row r="819" spans="1:14" x14ac:dyDescent="0.25">
      <c r="A819" s="201" t="s">
        <v>3082</v>
      </c>
      <c r="B819" s="196" t="s">
        <v>600</v>
      </c>
      <c r="C819" s="196" t="s">
        <v>3081</v>
      </c>
      <c r="D819" s="196" t="s">
        <v>285</v>
      </c>
      <c r="E819" s="196" t="s">
        <v>3070</v>
      </c>
      <c r="F819" s="200"/>
      <c r="G819" s="199" t="s">
        <v>286</v>
      </c>
      <c r="H819" s="198">
        <v>39.85</v>
      </c>
      <c r="I819" s="198">
        <v>0.85</v>
      </c>
      <c r="J819" s="197">
        <v>500</v>
      </c>
      <c r="K819" s="197"/>
      <c r="L819" s="196" t="s">
        <v>3080</v>
      </c>
      <c r="M819" s="195" t="str">
        <f t="shared" si="12"/>
        <v/>
      </c>
      <c r="N819" s="194"/>
    </row>
    <row r="820" spans="1:14" x14ac:dyDescent="0.25">
      <c r="A820" s="201" t="s">
        <v>3079</v>
      </c>
      <c r="B820" s="196" t="s">
        <v>608</v>
      </c>
      <c r="C820" s="196" t="s">
        <v>607</v>
      </c>
      <c r="D820" s="196" t="s">
        <v>285</v>
      </c>
      <c r="E820" s="196" t="s">
        <v>2989</v>
      </c>
      <c r="F820" s="200"/>
      <c r="G820" s="199" t="s">
        <v>286</v>
      </c>
      <c r="H820" s="198">
        <v>259.45</v>
      </c>
      <c r="I820" s="198"/>
      <c r="J820" s="197">
        <v>22</v>
      </c>
      <c r="K820" s="197"/>
      <c r="L820" s="196" t="s">
        <v>3078</v>
      </c>
      <c r="M820" s="195" t="str">
        <f t="shared" si="12"/>
        <v/>
      </c>
      <c r="N820" s="194"/>
    </row>
    <row r="821" spans="1:14" x14ac:dyDescent="0.25">
      <c r="A821" s="201" t="s">
        <v>3077</v>
      </c>
      <c r="B821" s="196" t="s">
        <v>608</v>
      </c>
      <c r="C821" s="196" t="s">
        <v>607</v>
      </c>
      <c r="D821" s="196" t="s">
        <v>285</v>
      </c>
      <c r="E821" s="196" t="s">
        <v>2969</v>
      </c>
      <c r="F821" s="200"/>
      <c r="G821" s="199" t="s">
        <v>286</v>
      </c>
      <c r="H821" s="198">
        <v>207.55</v>
      </c>
      <c r="I821" s="198"/>
      <c r="J821" s="197">
        <v>22</v>
      </c>
      <c r="K821" s="197"/>
      <c r="L821" s="196" t="s">
        <v>3076</v>
      </c>
      <c r="M821" s="195" t="str">
        <f t="shared" si="12"/>
        <v/>
      </c>
      <c r="N821" s="194"/>
    </row>
    <row r="822" spans="1:14" x14ac:dyDescent="0.25">
      <c r="A822" s="201" t="s">
        <v>3075</v>
      </c>
      <c r="B822" s="196" t="s">
        <v>608</v>
      </c>
      <c r="C822" s="196" t="s">
        <v>607</v>
      </c>
      <c r="D822" s="196" t="s">
        <v>285</v>
      </c>
      <c r="E822" s="196" t="s">
        <v>2941</v>
      </c>
      <c r="F822" s="200"/>
      <c r="G822" s="199" t="s">
        <v>286</v>
      </c>
      <c r="H822" s="198">
        <v>158.5</v>
      </c>
      <c r="I822" s="198"/>
      <c r="J822" s="197">
        <v>56</v>
      </c>
      <c r="K822" s="197"/>
      <c r="L822" s="196" t="s">
        <v>3074</v>
      </c>
      <c r="M822" s="195" t="str">
        <f t="shared" si="12"/>
        <v/>
      </c>
      <c r="N822" s="194"/>
    </row>
    <row r="823" spans="1:14" x14ac:dyDescent="0.25">
      <c r="A823" s="201" t="s">
        <v>3073</v>
      </c>
      <c r="B823" s="196" t="s">
        <v>608</v>
      </c>
      <c r="C823" s="196" t="s">
        <v>607</v>
      </c>
      <c r="D823" s="196" t="s">
        <v>285</v>
      </c>
      <c r="E823" s="196" t="s">
        <v>2938</v>
      </c>
      <c r="F823" s="200"/>
      <c r="G823" s="199" t="s">
        <v>286</v>
      </c>
      <c r="H823" s="198">
        <v>135.6</v>
      </c>
      <c r="I823" s="198"/>
      <c r="J823" s="197">
        <v>97</v>
      </c>
      <c r="K823" s="197"/>
      <c r="L823" s="196" t="s">
        <v>3072</v>
      </c>
      <c r="M823" s="195" t="str">
        <f t="shared" si="12"/>
        <v/>
      </c>
      <c r="N823" s="194"/>
    </row>
    <row r="824" spans="1:14" x14ac:dyDescent="0.25">
      <c r="A824" s="201" t="s">
        <v>3071</v>
      </c>
      <c r="B824" s="196" t="s">
        <v>608</v>
      </c>
      <c r="C824" s="196" t="s">
        <v>607</v>
      </c>
      <c r="D824" s="196" t="s">
        <v>285</v>
      </c>
      <c r="E824" s="196" t="s">
        <v>3070</v>
      </c>
      <c r="F824" s="200"/>
      <c r="G824" s="199" t="s">
        <v>286</v>
      </c>
      <c r="H824" s="198">
        <v>33.799999999999997</v>
      </c>
      <c r="I824" s="198"/>
      <c r="J824" s="197">
        <v>214</v>
      </c>
      <c r="K824" s="197"/>
      <c r="L824" s="196" t="s">
        <v>3069</v>
      </c>
      <c r="M824" s="195" t="str">
        <f t="shared" si="12"/>
        <v/>
      </c>
      <c r="N824" s="194"/>
    </row>
    <row r="825" spans="1:14" x14ac:dyDescent="0.25">
      <c r="A825" s="201" t="s">
        <v>3068</v>
      </c>
      <c r="B825" s="196" t="s">
        <v>507</v>
      </c>
      <c r="C825" s="196" t="s">
        <v>3067</v>
      </c>
      <c r="D825" s="196" t="s">
        <v>285</v>
      </c>
      <c r="E825" s="196" t="s">
        <v>2944</v>
      </c>
      <c r="F825" s="200"/>
      <c r="G825" s="199" t="s">
        <v>286</v>
      </c>
      <c r="H825" s="198">
        <v>88.6</v>
      </c>
      <c r="I825" s="198">
        <v>0.5</v>
      </c>
      <c r="J825" s="197">
        <v>11</v>
      </c>
      <c r="K825" s="197">
        <v>19</v>
      </c>
      <c r="L825" s="196" t="s">
        <v>3066</v>
      </c>
      <c r="M825" s="195" t="str">
        <f t="shared" si="12"/>
        <v/>
      </c>
      <c r="N825" s="194"/>
    </row>
    <row r="826" spans="1:14" x14ac:dyDescent="0.25">
      <c r="A826" s="201" t="s">
        <v>3065</v>
      </c>
      <c r="B826" s="196" t="s">
        <v>3052</v>
      </c>
      <c r="C826" s="196" t="s">
        <v>3051</v>
      </c>
      <c r="D826" s="196" t="s">
        <v>285</v>
      </c>
      <c r="E826" s="196" t="s">
        <v>2969</v>
      </c>
      <c r="F826" s="200"/>
      <c r="G826" s="199" t="s">
        <v>286</v>
      </c>
      <c r="H826" s="198">
        <v>209</v>
      </c>
      <c r="I826" s="198"/>
      <c r="J826" s="197">
        <v>7</v>
      </c>
      <c r="K826" s="197"/>
      <c r="L826" s="196" t="s">
        <v>3064</v>
      </c>
      <c r="M826" s="195" t="str">
        <f t="shared" si="12"/>
        <v/>
      </c>
      <c r="N826" s="194"/>
    </row>
    <row r="827" spans="1:14" x14ac:dyDescent="0.25">
      <c r="A827" s="201" t="s">
        <v>3063</v>
      </c>
      <c r="B827" s="196" t="s">
        <v>3052</v>
      </c>
      <c r="C827" s="196" t="s">
        <v>3051</v>
      </c>
      <c r="D827" s="196" t="s">
        <v>285</v>
      </c>
      <c r="E827" s="196" t="s">
        <v>2941</v>
      </c>
      <c r="F827" s="200"/>
      <c r="G827" s="199" t="s">
        <v>286</v>
      </c>
      <c r="H827" s="198">
        <v>183.5</v>
      </c>
      <c r="I827" s="198"/>
      <c r="J827" s="197">
        <v>57</v>
      </c>
      <c r="K827" s="197"/>
      <c r="L827" s="196" t="s">
        <v>3062</v>
      </c>
      <c r="M827" s="195" t="str">
        <f t="shared" si="12"/>
        <v/>
      </c>
      <c r="N827" s="194"/>
    </row>
    <row r="828" spans="1:14" x14ac:dyDescent="0.25">
      <c r="A828" s="201" t="s">
        <v>3061</v>
      </c>
      <c r="B828" s="196" t="s">
        <v>3052</v>
      </c>
      <c r="C828" s="196" t="s">
        <v>3051</v>
      </c>
      <c r="D828" s="196" t="s">
        <v>285</v>
      </c>
      <c r="E828" s="196" t="s">
        <v>2935</v>
      </c>
      <c r="F828" s="200"/>
      <c r="G828" s="199" t="s">
        <v>286</v>
      </c>
      <c r="H828" s="198">
        <v>115.2</v>
      </c>
      <c r="I828" s="198"/>
      <c r="J828" s="197">
        <v>50</v>
      </c>
      <c r="K828" s="197"/>
      <c r="L828" s="196" t="s">
        <v>3060</v>
      </c>
      <c r="M828" s="195" t="str">
        <f t="shared" si="12"/>
        <v/>
      </c>
      <c r="N828" s="194"/>
    </row>
    <row r="829" spans="1:14" x14ac:dyDescent="0.25">
      <c r="A829" s="201" t="s">
        <v>3059</v>
      </c>
      <c r="B829" s="196" t="s">
        <v>3052</v>
      </c>
      <c r="C829" s="196" t="s">
        <v>3051</v>
      </c>
      <c r="D829" s="196" t="s">
        <v>285</v>
      </c>
      <c r="E829" s="196" t="s">
        <v>2944</v>
      </c>
      <c r="F829" s="200"/>
      <c r="G829" s="199" t="s">
        <v>286</v>
      </c>
      <c r="H829" s="198">
        <v>84.7</v>
      </c>
      <c r="I829" s="198"/>
      <c r="J829" s="197">
        <v>175</v>
      </c>
      <c r="K829" s="197"/>
      <c r="L829" s="196" t="s">
        <v>3058</v>
      </c>
      <c r="M829" s="195" t="str">
        <f t="shared" si="12"/>
        <v/>
      </c>
      <c r="N829" s="194"/>
    </row>
    <row r="830" spans="1:14" x14ac:dyDescent="0.25">
      <c r="A830" s="201" t="s">
        <v>3057</v>
      </c>
      <c r="B830" s="196" t="s">
        <v>3052</v>
      </c>
      <c r="C830" s="196" t="s">
        <v>3051</v>
      </c>
      <c r="D830" s="196" t="s">
        <v>285</v>
      </c>
      <c r="E830" s="196" t="s">
        <v>2931</v>
      </c>
      <c r="F830" s="200"/>
      <c r="G830" s="199" t="s">
        <v>286</v>
      </c>
      <c r="H830" s="198">
        <v>58.95</v>
      </c>
      <c r="I830" s="198"/>
      <c r="J830" s="197">
        <v>165</v>
      </c>
      <c r="K830" s="197"/>
      <c r="L830" s="196" t="s">
        <v>3056</v>
      </c>
      <c r="M830" s="195" t="str">
        <f t="shared" si="12"/>
        <v/>
      </c>
      <c r="N830" s="194"/>
    </row>
    <row r="831" spans="1:14" x14ac:dyDescent="0.25">
      <c r="A831" s="201" t="s">
        <v>3055</v>
      </c>
      <c r="B831" s="196" t="s">
        <v>3052</v>
      </c>
      <c r="C831" s="196" t="s">
        <v>3051</v>
      </c>
      <c r="D831" s="196" t="s">
        <v>285</v>
      </c>
      <c r="E831" s="196" t="s">
        <v>2954</v>
      </c>
      <c r="F831" s="200"/>
      <c r="G831" s="199" t="s">
        <v>286</v>
      </c>
      <c r="H831" s="198">
        <v>49</v>
      </c>
      <c r="I831" s="198"/>
      <c r="J831" s="197">
        <v>72</v>
      </c>
      <c r="K831" s="197"/>
      <c r="L831" s="196" t="s">
        <v>3054</v>
      </c>
      <c r="M831" s="195" t="str">
        <f t="shared" si="12"/>
        <v/>
      </c>
      <c r="N831" s="194"/>
    </row>
    <row r="832" spans="1:14" x14ac:dyDescent="0.25">
      <c r="A832" s="201" t="s">
        <v>3053</v>
      </c>
      <c r="B832" s="196" t="s">
        <v>3052</v>
      </c>
      <c r="C832" s="196" t="s">
        <v>3051</v>
      </c>
      <c r="D832" s="196" t="s">
        <v>285</v>
      </c>
      <c r="E832" s="196" t="s">
        <v>2992</v>
      </c>
      <c r="F832" s="200"/>
      <c r="G832" s="199" t="s">
        <v>286</v>
      </c>
      <c r="H832" s="198">
        <v>36.5</v>
      </c>
      <c r="I832" s="198"/>
      <c r="J832" s="197">
        <v>287</v>
      </c>
      <c r="K832" s="197"/>
      <c r="L832" s="196" t="s">
        <v>3050</v>
      </c>
      <c r="M832" s="195" t="str">
        <f t="shared" si="12"/>
        <v/>
      </c>
      <c r="N832" s="194"/>
    </row>
    <row r="833" spans="1:14" x14ac:dyDescent="0.25">
      <c r="A833" s="201" t="s">
        <v>3049</v>
      </c>
      <c r="B833" s="196" t="s">
        <v>448</v>
      </c>
      <c r="C833" s="196" t="s">
        <v>3038</v>
      </c>
      <c r="D833" s="196" t="s">
        <v>285</v>
      </c>
      <c r="E833" s="196" t="s">
        <v>2941</v>
      </c>
      <c r="F833" s="200"/>
      <c r="G833" s="199" t="s">
        <v>373</v>
      </c>
      <c r="H833" s="198">
        <v>185.9</v>
      </c>
      <c r="I833" s="198">
        <v>1</v>
      </c>
      <c r="J833" s="197">
        <v>52</v>
      </c>
      <c r="K833" s="197"/>
      <c r="L833" s="196" t="s">
        <v>3048</v>
      </c>
      <c r="M833" s="195" t="str">
        <f t="shared" si="12"/>
        <v/>
      </c>
      <c r="N833" s="194"/>
    </row>
    <row r="834" spans="1:14" x14ac:dyDescent="0.25">
      <c r="A834" s="201" t="s">
        <v>3047</v>
      </c>
      <c r="B834" s="196" t="s">
        <v>448</v>
      </c>
      <c r="C834" s="196" t="s">
        <v>3038</v>
      </c>
      <c r="D834" s="196" t="s">
        <v>285</v>
      </c>
      <c r="E834" s="196" t="s">
        <v>2938</v>
      </c>
      <c r="F834" s="200"/>
      <c r="G834" s="199" t="s">
        <v>373</v>
      </c>
      <c r="H834" s="198">
        <v>139.30000000000001</v>
      </c>
      <c r="I834" s="198">
        <v>1</v>
      </c>
      <c r="J834" s="197">
        <v>1</v>
      </c>
      <c r="K834" s="197"/>
      <c r="L834" s="196" t="s">
        <v>3046</v>
      </c>
      <c r="M834" s="195" t="str">
        <f t="shared" si="12"/>
        <v/>
      </c>
      <c r="N834" s="194"/>
    </row>
    <row r="835" spans="1:14" x14ac:dyDescent="0.25">
      <c r="A835" s="201" t="s">
        <v>3045</v>
      </c>
      <c r="B835" s="196" t="s">
        <v>448</v>
      </c>
      <c r="C835" s="196" t="s">
        <v>3038</v>
      </c>
      <c r="D835" s="196" t="s">
        <v>285</v>
      </c>
      <c r="E835" s="196" t="s">
        <v>2935</v>
      </c>
      <c r="F835" s="200"/>
      <c r="G835" s="199" t="s">
        <v>373</v>
      </c>
      <c r="H835" s="198">
        <v>115.2</v>
      </c>
      <c r="I835" s="198">
        <v>1</v>
      </c>
      <c r="J835" s="197">
        <v>197</v>
      </c>
      <c r="K835" s="197"/>
      <c r="L835" s="196" t="s">
        <v>3044</v>
      </c>
      <c r="M835" s="195" t="str">
        <f t="shared" si="12"/>
        <v/>
      </c>
      <c r="N835" s="194"/>
    </row>
    <row r="836" spans="1:14" x14ac:dyDescent="0.25">
      <c r="A836" s="201" t="s">
        <v>3043</v>
      </c>
      <c r="B836" s="196" t="s">
        <v>448</v>
      </c>
      <c r="C836" s="196" t="s">
        <v>3038</v>
      </c>
      <c r="D836" s="196" t="s">
        <v>285</v>
      </c>
      <c r="E836" s="196" t="s">
        <v>2944</v>
      </c>
      <c r="F836" s="200"/>
      <c r="G836" s="199" t="s">
        <v>373</v>
      </c>
      <c r="H836" s="198">
        <v>89.15</v>
      </c>
      <c r="I836" s="198">
        <v>1</v>
      </c>
      <c r="J836" s="197">
        <v>107</v>
      </c>
      <c r="K836" s="197"/>
      <c r="L836" s="196" t="s">
        <v>3042</v>
      </c>
      <c r="M836" s="195" t="str">
        <f t="shared" si="12"/>
        <v/>
      </c>
      <c r="N836" s="194"/>
    </row>
    <row r="837" spans="1:14" x14ac:dyDescent="0.25">
      <c r="A837" s="201" t="s">
        <v>3041</v>
      </c>
      <c r="B837" s="196" t="s">
        <v>448</v>
      </c>
      <c r="C837" s="196" t="s">
        <v>3038</v>
      </c>
      <c r="D837" s="196" t="s">
        <v>285</v>
      </c>
      <c r="E837" s="196" t="s">
        <v>2931</v>
      </c>
      <c r="F837" s="200"/>
      <c r="G837" s="199" t="s">
        <v>373</v>
      </c>
      <c r="H837" s="198">
        <v>58.95</v>
      </c>
      <c r="I837" s="198">
        <v>1</v>
      </c>
      <c r="J837" s="197">
        <v>6</v>
      </c>
      <c r="K837" s="197"/>
      <c r="L837" s="196" t="s">
        <v>3040</v>
      </c>
      <c r="M837" s="195" t="str">
        <f t="shared" si="12"/>
        <v/>
      </c>
      <c r="N837" s="194"/>
    </row>
    <row r="838" spans="1:14" x14ac:dyDescent="0.25">
      <c r="A838" s="201" t="s">
        <v>3039</v>
      </c>
      <c r="B838" s="196" t="s">
        <v>448</v>
      </c>
      <c r="C838" s="196" t="s">
        <v>3038</v>
      </c>
      <c r="D838" s="196" t="s">
        <v>285</v>
      </c>
      <c r="E838" s="196" t="s">
        <v>2992</v>
      </c>
      <c r="F838" s="200"/>
      <c r="G838" s="199" t="s">
        <v>373</v>
      </c>
      <c r="H838" s="198">
        <v>36.5</v>
      </c>
      <c r="I838" s="198">
        <v>1</v>
      </c>
      <c r="J838" s="197">
        <v>446</v>
      </c>
      <c r="K838" s="197"/>
      <c r="L838" s="196" t="s">
        <v>3037</v>
      </c>
      <c r="M838" s="195" t="str">
        <f t="shared" si="12"/>
        <v/>
      </c>
      <c r="N838" s="194"/>
    </row>
    <row r="839" spans="1:14" x14ac:dyDescent="0.25">
      <c r="A839" s="201" t="s">
        <v>3036</v>
      </c>
      <c r="B839" s="196" t="s">
        <v>441</v>
      </c>
      <c r="C839" s="196" t="s">
        <v>3033</v>
      </c>
      <c r="D839" s="196" t="s">
        <v>285</v>
      </c>
      <c r="E839" s="196" t="s">
        <v>2941</v>
      </c>
      <c r="F839" s="200"/>
      <c r="G839" s="199" t="s">
        <v>373</v>
      </c>
      <c r="H839" s="198">
        <v>185.9</v>
      </c>
      <c r="I839" s="198">
        <v>1.75</v>
      </c>
      <c r="J839" s="197">
        <v>19</v>
      </c>
      <c r="K839" s="197"/>
      <c r="L839" s="196" t="s">
        <v>3035</v>
      </c>
      <c r="M839" s="195" t="str">
        <f t="shared" si="12"/>
        <v/>
      </c>
      <c r="N839" s="194"/>
    </row>
    <row r="840" spans="1:14" x14ac:dyDescent="0.25">
      <c r="A840" s="201" t="s">
        <v>3034</v>
      </c>
      <c r="B840" s="196" t="s">
        <v>441</v>
      </c>
      <c r="C840" s="196" t="s">
        <v>3033</v>
      </c>
      <c r="D840" s="196" t="s">
        <v>285</v>
      </c>
      <c r="E840" s="196" t="s">
        <v>2935</v>
      </c>
      <c r="F840" s="200"/>
      <c r="G840" s="199" t="s">
        <v>373</v>
      </c>
      <c r="H840" s="198">
        <v>115.2</v>
      </c>
      <c r="I840" s="198">
        <v>1.75</v>
      </c>
      <c r="J840" s="197">
        <v>6</v>
      </c>
      <c r="K840" s="197"/>
      <c r="L840" s="196" t="s">
        <v>3032</v>
      </c>
      <c r="M840" s="195" t="str">
        <f t="shared" si="12"/>
        <v/>
      </c>
      <c r="N840" s="194"/>
    </row>
    <row r="841" spans="1:14" x14ac:dyDescent="0.25">
      <c r="A841" s="201" t="s">
        <v>3031</v>
      </c>
      <c r="B841" s="196" t="s">
        <v>257</v>
      </c>
      <c r="C841" s="196" t="s">
        <v>3022</v>
      </c>
      <c r="D841" s="196" t="s">
        <v>285</v>
      </c>
      <c r="E841" s="196" t="s">
        <v>2941</v>
      </c>
      <c r="F841" s="200"/>
      <c r="G841" s="199" t="s">
        <v>373</v>
      </c>
      <c r="H841" s="198">
        <v>185.9</v>
      </c>
      <c r="I841" s="198"/>
      <c r="J841" s="197">
        <v>4</v>
      </c>
      <c r="K841" s="197"/>
      <c r="L841" s="196" t="s">
        <v>3030</v>
      </c>
      <c r="M841" s="195" t="str">
        <f t="shared" ref="M841:M904" si="13">IF(N841="","",H841-($M$7*H841))</f>
        <v/>
      </c>
      <c r="N841" s="194"/>
    </row>
    <row r="842" spans="1:14" x14ac:dyDescent="0.25">
      <c r="A842" s="201" t="s">
        <v>3029</v>
      </c>
      <c r="B842" s="196" t="s">
        <v>257</v>
      </c>
      <c r="C842" s="196" t="s">
        <v>3022</v>
      </c>
      <c r="D842" s="196" t="s">
        <v>285</v>
      </c>
      <c r="E842" s="196" t="s">
        <v>2938</v>
      </c>
      <c r="F842" s="200"/>
      <c r="G842" s="199" t="s">
        <v>373</v>
      </c>
      <c r="H842" s="198">
        <v>139.30000000000001</v>
      </c>
      <c r="I842" s="198"/>
      <c r="J842" s="197">
        <v>21</v>
      </c>
      <c r="K842" s="197"/>
      <c r="L842" s="196" t="s">
        <v>3028</v>
      </c>
      <c r="M842" s="195" t="str">
        <f t="shared" si="13"/>
        <v/>
      </c>
      <c r="N842" s="194"/>
    </row>
    <row r="843" spans="1:14" x14ac:dyDescent="0.25">
      <c r="A843" s="201" t="s">
        <v>3027</v>
      </c>
      <c r="B843" s="196" t="s">
        <v>257</v>
      </c>
      <c r="C843" s="196" t="s">
        <v>3022</v>
      </c>
      <c r="D843" s="196" t="s">
        <v>285</v>
      </c>
      <c r="E843" s="196" t="s">
        <v>2935</v>
      </c>
      <c r="F843" s="200"/>
      <c r="G843" s="199" t="s">
        <v>373</v>
      </c>
      <c r="H843" s="198">
        <v>115.2</v>
      </c>
      <c r="I843" s="198"/>
      <c r="J843" s="197">
        <v>76</v>
      </c>
      <c r="K843" s="197"/>
      <c r="L843" s="196" t="s">
        <v>3026</v>
      </c>
      <c r="M843" s="195" t="str">
        <f t="shared" si="13"/>
        <v/>
      </c>
      <c r="N843" s="194"/>
    </row>
    <row r="844" spans="1:14" x14ac:dyDescent="0.25">
      <c r="A844" s="201" t="s">
        <v>3025</v>
      </c>
      <c r="B844" s="196" t="s">
        <v>257</v>
      </c>
      <c r="C844" s="196" t="s">
        <v>3022</v>
      </c>
      <c r="D844" s="196" t="s">
        <v>285</v>
      </c>
      <c r="E844" s="196" t="s">
        <v>2944</v>
      </c>
      <c r="F844" s="200"/>
      <c r="G844" s="199" t="s">
        <v>373</v>
      </c>
      <c r="H844" s="198">
        <v>89.15</v>
      </c>
      <c r="I844" s="198"/>
      <c r="J844" s="197">
        <v>165</v>
      </c>
      <c r="K844" s="197"/>
      <c r="L844" s="196" t="s">
        <v>3024</v>
      </c>
      <c r="M844" s="195" t="str">
        <f t="shared" si="13"/>
        <v/>
      </c>
      <c r="N844" s="194"/>
    </row>
    <row r="845" spans="1:14" x14ac:dyDescent="0.25">
      <c r="A845" s="201" t="s">
        <v>3023</v>
      </c>
      <c r="B845" s="196" t="s">
        <v>257</v>
      </c>
      <c r="C845" s="196" t="s">
        <v>3022</v>
      </c>
      <c r="D845" s="196" t="s">
        <v>285</v>
      </c>
      <c r="E845" s="196" t="s">
        <v>2931</v>
      </c>
      <c r="F845" s="200"/>
      <c r="G845" s="199" t="s">
        <v>373</v>
      </c>
      <c r="H845" s="198">
        <v>58.95</v>
      </c>
      <c r="I845" s="198"/>
      <c r="J845" s="197">
        <v>204</v>
      </c>
      <c r="K845" s="197"/>
      <c r="L845" s="196" t="s">
        <v>3021</v>
      </c>
      <c r="M845" s="195" t="str">
        <f t="shared" si="13"/>
        <v/>
      </c>
      <c r="N845" s="194"/>
    </row>
    <row r="846" spans="1:14" x14ac:dyDescent="0.25">
      <c r="A846" s="201" t="s">
        <v>3020</v>
      </c>
      <c r="B846" s="196" t="s">
        <v>261</v>
      </c>
      <c r="C846" s="196" t="s">
        <v>3015</v>
      </c>
      <c r="D846" s="196" t="s">
        <v>285</v>
      </c>
      <c r="E846" s="196" t="s">
        <v>2935</v>
      </c>
      <c r="F846" s="200"/>
      <c r="G846" s="199" t="s">
        <v>286</v>
      </c>
      <c r="H846" s="198">
        <v>115.2</v>
      </c>
      <c r="I846" s="198">
        <v>2</v>
      </c>
      <c r="J846" s="197">
        <v>242</v>
      </c>
      <c r="K846" s="197"/>
      <c r="L846" s="196" t="s">
        <v>3019</v>
      </c>
      <c r="M846" s="195" t="str">
        <f t="shared" si="13"/>
        <v/>
      </c>
      <c r="N846" s="194"/>
    </row>
    <row r="847" spans="1:14" x14ac:dyDescent="0.25">
      <c r="A847" s="201" t="s">
        <v>3018</v>
      </c>
      <c r="B847" s="196" t="s">
        <v>261</v>
      </c>
      <c r="C847" s="196" t="s">
        <v>3015</v>
      </c>
      <c r="D847" s="196" t="s">
        <v>285</v>
      </c>
      <c r="E847" s="196" t="s">
        <v>2944</v>
      </c>
      <c r="F847" s="200"/>
      <c r="G847" s="199" t="s">
        <v>286</v>
      </c>
      <c r="H847" s="198">
        <v>89.15</v>
      </c>
      <c r="I847" s="198">
        <v>2</v>
      </c>
      <c r="J847" s="197">
        <v>69</v>
      </c>
      <c r="K847" s="197"/>
      <c r="L847" s="196" t="s">
        <v>3017</v>
      </c>
      <c r="M847" s="195" t="str">
        <f t="shared" si="13"/>
        <v/>
      </c>
      <c r="N847" s="194"/>
    </row>
    <row r="848" spans="1:14" x14ac:dyDescent="0.25">
      <c r="A848" s="201" t="s">
        <v>3016</v>
      </c>
      <c r="B848" s="196" t="s">
        <v>261</v>
      </c>
      <c r="C848" s="196" t="s">
        <v>3015</v>
      </c>
      <c r="D848" s="196" t="s">
        <v>285</v>
      </c>
      <c r="E848" s="196" t="s">
        <v>2931</v>
      </c>
      <c r="F848" s="200"/>
      <c r="G848" s="199" t="s">
        <v>286</v>
      </c>
      <c r="H848" s="198">
        <v>58.95</v>
      </c>
      <c r="I848" s="198">
        <v>2</v>
      </c>
      <c r="J848" s="197">
        <v>8</v>
      </c>
      <c r="K848" s="197"/>
      <c r="L848" s="196" t="s">
        <v>3014</v>
      </c>
      <c r="M848" s="195" t="str">
        <f t="shared" si="13"/>
        <v/>
      </c>
      <c r="N848" s="194"/>
    </row>
    <row r="849" spans="1:14" x14ac:dyDescent="0.25">
      <c r="A849" s="201" t="s">
        <v>3013</v>
      </c>
      <c r="B849" s="196" t="s">
        <v>269</v>
      </c>
      <c r="C849" s="196" t="s">
        <v>3008</v>
      </c>
      <c r="D849" s="196" t="s">
        <v>285</v>
      </c>
      <c r="E849" s="196" t="s">
        <v>2935</v>
      </c>
      <c r="F849" s="200"/>
      <c r="G849" s="199" t="s">
        <v>373</v>
      </c>
      <c r="H849" s="198">
        <v>115.2</v>
      </c>
      <c r="I849" s="198">
        <v>1</v>
      </c>
      <c r="J849" s="197">
        <v>32</v>
      </c>
      <c r="K849" s="197"/>
      <c r="L849" s="196" t="s">
        <v>3012</v>
      </c>
      <c r="M849" s="195" t="str">
        <f t="shared" si="13"/>
        <v/>
      </c>
      <c r="N849" s="194"/>
    </row>
    <row r="850" spans="1:14" x14ac:dyDescent="0.25">
      <c r="A850" s="201" t="s">
        <v>3011</v>
      </c>
      <c r="B850" s="196" t="s">
        <v>269</v>
      </c>
      <c r="C850" s="196" t="s">
        <v>3008</v>
      </c>
      <c r="D850" s="196" t="s">
        <v>285</v>
      </c>
      <c r="E850" s="196" t="s">
        <v>2944</v>
      </c>
      <c r="F850" s="200"/>
      <c r="G850" s="199" t="s">
        <v>373</v>
      </c>
      <c r="H850" s="198">
        <v>89.15</v>
      </c>
      <c r="I850" s="198">
        <v>1</v>
      </c>
      <c r="J850" s="197">
        <v>40</v>
      </c>
      <c r="K850" s="197"/>
      <c r="L850" s="196" t="s">
        <v>3010</v>
      </c>
      <c r="M850" s="195" t="str">
        <f t="shared" si="13"/>
        <v/>
      </c>
      <c r="N850" s="194"/>
    </row>
    <row r="851" spans="1:14" x14ac:dyDescent="0.25">
      <c r="A851" s="201" t="s">
        <v>3009</v>
      </c>
      <c r="B851" s="196" t="s">
        <v>269</v>
      </c>
      <c r="C851" s="196" t="s">
        <v>3008</v>
      </c>
      <c r="D851" s="196" t="s">
        <v>285</v>
      </c>
      <c r="E851" s="196" t="s">
        <v>2931</v>
      </c>
      <c r="F851" s="200"/>
      <c r="G851" s="199" t="s">
        <v>373</v>
      </c>
      <c r="H851" s="198">
        <v>57.75</v>
      </c>
      <c r="I851" s="198">
        <v>1</v>
      </c>
      <c r="J851" s="197">
        <v>8</v>
      </c>
      <c r="K851" s="197"/>
      <c r="L851" s="196" t="s">
        <v>3007</v>
      </c>
      <c r="M851" s="195" t="str">
        <f t="shared" si="13"/>
        <v/>
      </c>
      <c r="N851" s="194"/>
    </row>
    <row r="852" spans="1:14" x14ac:dyDescent="0.25">
      <c r="A852" s="201" t="s">
        <v>3006</v>
      </c>
      <c r="B852" s="196" t="s">
        <v>377</v>
      </c>
      <c r="C852" s="196" t="s">
        <v>3005</v>
      </c>
      <c r="D852" s="196" t="s">
        <v>285</v>
      </c>
      <c r="E852" s="196" t="s">
        <v>2935</v>
      </c>
      <c r="F852" s="200"/>
      <c r="G852" s="199" t="s">
        <v>373</v>
      </c>
      <c r="H852" s="198">
        <v>115.2</v>
      </c>
      <c r="I852" s="198"/>
      <c r="J852" s="197">
        <v>184</v>
      </c>
      <c r="K852" s="197"/>
      <c r="L852" s="196" t="s">
        <v>3004</v>
      </c>
      <c r="M852" s="195" t="str">
        <f t="shared" si="13"/>
        <v/>
      </c>
      <c r="N852" s="194"/>
    </row>
    <row r="853" spans="1:14" x14ac:dyDescent="0.25">
      <c r="A853" s="201" t="s">
        <v>3003</v>
      </c>
      <c r="B853" s="196" t="s">
        <v>3002</v>
      </c>
      <c r="C853" s="196" t="s">
        <v>3001</v>
      </c>
      <c r="D853" s="196" t="s">
        <v>285</v>
      </c>
      <c r="E853" s="196" t="s">
        <v>2992</v>
      </c>
      <c r="F853" s="200" t="s">
        <v>3000</v>
      </c>
      <c r="G853" s="199" t="s">
        <v>286</v>
      </c>
      <c r="H853" s="198">
        <v>36.5</v>
      </c>
      <c r="I853" s="198">
        <v>1.31</v>
      </c>
      <c r="J853" s="197">
        <v>94</v>
      </c>
      <c r="K853" s="197"/>
      <c r="L853" s="196" t="s">
        <v>2999</v>
      </c>
      <c r="M853" s="195" t="str">
        <f t="shared" si="13"/>
        <v/>
      </c>
      <c r="N853" s="194"/>
    </row>
    <row r="854" spans="1:14" x14ac:dyDescent="0.25">
      <c r="A854" s="201" t="s">
        <v>2998</v>
      </c>
      <c r="B854" s="196" t="s">
        <v>273</v>
      </c>
      <c r="C854" s="196" t="s">
        <v>2993</v>
      </c>
      <c r="D854" s="196" t="s">
        <v>285</v>
      </c>
      <c r="E854" s="196" t="s">
        <v>2944</v>
      </c>
      <c r="F854" s="200"/>
      <c r="G854" s="199" t="s">
        <v>286</v>
      </c>
      <c r="H854" s="198">
        <v>89.15</v>
      </c>
      <c r="I854" s="198">
        <v>1.75</v>
      </c>
      <c r="J854" s="197">
        <v>75</v>
      </c>
      <c r="K854" s="197"/>
      <c r="L854" s="196" t="s">
        <v>2997</v>
      </c>
      <c r="M854" s="195" t="str">
        <f t="shared" si="13"/>
        <v/>
      </c>
      <c r="N854" s="194"/>
    </row>
    <row r="855" spans="1:14" x14ac:dyDescent="0.25">
      <c r="A855" s="201" t="s">
        <v>2996</v>
      </c>
      <c r="B855" s="196" t="s">
        <v>273</v>
      </c>
      <c r="C855" s="196" t="s">
        <v>2993</v>
      </c>
      <c r="D855" s="196" t="s">
        <v>285</v>
      </c>
      <c r="E855" s="196" t="s">
        <v>2931</v>
      </c>
      <c r="F855" s="200"/>
      <c r="G855" s="199" t="s">
        <v>286</v>
      </c>
      <c r="H855" s="198">
        <v>58.95</v>
      </c>
      <c r="I855" s="198">
        <v>1.75</v>
      </c>
      <c r="J855" s="197">
        <v>313</v>
      </c>
      <c r="K855" s="197"/>
      <c r="L855" s="196" t="s">
        <v>2995</v>
      </c>
      <c r="M855" s="195" t="str">
        <f t="shared" si="13"/>
        <v/>
      </c>
      <c r="N855" s="194"/>
    </row>
    <row r="856" spans="1:14" x14ac:dyDescent="0.25">
      <c r="A856" s="201" t="s">
        <v>2994</v>
      </c>
      <c r="B856" s="196" t="s">
        <v>273</v>
      </c>
      <c r="C856" s="196" t="s">
        <v>2993</v>
      </c>
      <c r="D856" s="196" t="s">
        <v>285</v>
      </c>
      <c r="E856" s="196" t="s">
        <v>2992</v>
      </c>
      <c r="F856" s="200"/>
      <c r="G856" s="199" t="s">
        <v>286</v>
      </c>
      <c r="H856" s="198">
        <v>36.5</v>
      </c>
      <c r="I856" s="198">
        <v>1.75</v>
      </c>
      <c r="J856" s="197">
        <v>158</v>
      </c>
      <c r="K856" s="197"/>
      <c r="L856" s="196" t="s">
        <v>2991</v>
      </c>
      <c r="M856" s="195" t="str">
        <f t="shared" si="13"/>
        <v/>
      </c>
      <c r="N856" s="194"/>
    </row>
    <row r="857" spans="1:14" x14ac:dyDescent="0.25">
      <c r="A857" s="201" t="s">
        <v>2990</v>
      </c>
      <c r="B857" s="196" t="s">
        <v>342</v>
      </c>
      <c r="C857" s="196" t="s">
        <v>2977</v>
      </c>
      <c r="D857" s="196" t="s">
        <v>285</v>
      </c>
      <c r="E857" s="196" t="s">
        <v>2989</v>
      </c>
      <c r="F857" s="200"/>
      <c r="G857" s="199" t="s">
        <v>286</v>
      </c>
      <c r="H857" s="198">
        <v>225</v>
      </c>
      <c r="I857" s="198">
        <v>0.75</v>
      </c>
      <c r="J857" s="197">
        <v>1</v>
      </c>
      <c r="K857" s="197"/>
      <c r="L857" s="196" t="s">
        <v>2988</v>
      </c>
      <c r="M857" s="195" t="str">
        <f t="shared" si="13"/>
        <v/>
      </c>
      <c r="N857" s="194"/>
    </row>
    <row r="858" spans="1:14" x14ac:dyDescent="0.25">
      <c r="A858" s="201" t="s">
        <v>2987</v>
      </c>
      <c r="B858" s="196" t="s">
        <v>342</v>
      </c>
      <c r="C858" s="196" t="s">
        <v>2977</v>
      </c>
      <c r="D858" s="196" t="s">
        <v>285</v>
      </c>
      <c r="E858" s="196" t="s">
        <v>2969</v>
      </c>
      <c r="F858" s="200"/>
      <c r="G858" s="199" t="s">
        <v>286</v>
      </c>
      <c r="H858" s="198">
        <v>205</v>
      </c>
      <c r="I858" s="198">
        <v>0.75</v>
      </c>
      <c r="J858" s="197">
        <v>147</v>
      </c>
      <c r="K858" s="197"/>
      <c r="L858" s="196" t="s">
        <v>2986</v>
      </c>
      <c r="M858" s="195" t="str">
        <f t="shared" si="13"/>
        <v/>
      </c>
      <c r="N858" s="194"/>
    </row>
    <row r="859" spans="1:14" x14ac:dyDescent="0.25">
      <c r="A859" s="201" t="s">
        <v>2985</v>
      </c>
      <c r="B859" s="196" t="s">
        <v>342</v>
      </c>
      <c r="C859" s="196" t="s">
        <v>2977</v>
      </c>
      <c r="D859" s="196" t="s">
        <v>285</v>
      </c>
      <c r="E859" s="196" t="s">
        <v>2941</v>
      </c>
      <c r="F859" s="200"/>
      <c r="G859" s="199" t="s">
        <v>286</v>
      </c>
      <c r="H859" s="198">
        <v>172.55</v>
      </c>
      <c r="I859" s="198">
        <v>0.75</v>
      </c>
      <c r="J859" s="197">
        <v>260</v>
      </c>
      <c r="K859" s="197"/>
      <c r="L859" s="196" t="s">
        <v>2984</v>
      </c>
      <c r="M859" s="195" t="str">
        <f t="shared" si="13"/>
        <v/>
      </c>
      <c r="N859" s="194"/>
    </row>
    <row r="860" spans="1:14" ht="15.75" x14ac:dyDescent="0.25">
      <c r="A860" s="201" t="s">
        <v>2983</v>
      </c>
      <c r="B860" s="196" t="s">
        <v>342</v>
      </c>
      <c r="C860" s="196" t="s">
        <v>2977</v>
      </c>
      <c r="D860" s="196" t="s">
        <v>285</v>
      </c>
      <c r="E860" s="196" t="s">
        <v>2982</v>
      </c>
      <c r="F860" s="202"/>
      <c r="G860" s="199" t="s">
        <v>286</v>
      </c>
      <c r="H860" s="198">
        <v>164</v>
      </c>
      <c r="I860" s="198">
        <v>0.75</v>
      </c>
      <c r="J860" s="197">
        <v>75</v>
      </c>
      <c r="K860" s="197"/>
      <c r="L860" s="196" t="s">
        <v>2981</v>
      </c>
      <c r="M860" s="195" t="str">
        <f t="shared" si="13"/>
        <v/>
      </c>
      <c r="N860" s="194"/>
    </row>
    <row r="861" spans="1:14" x14ac:dyDescent="0.25">
      <c r="A861" s="201" t="s">
        <v>2980</v>
      </c>
      <c r="B861" s="196" t="s">
        <v>342</v>
      </c>
      <c r="C861" s="196" t="s">
        <v>2977</v>
      </c>
      <c r="D861" s="196" t="s">
        <v>285</v>
      </c>
      <c r="E861" s="196" t="s">
        <v>2938</v>
      </c>
      <c r="F861" s="200"/>
      <c r="G861" s="199" t="s">
        <v>286</v>
      </c>
      <c r="H861" s="198">
        <v>150.9</v>
      </c>
      <c r="I861" s="198">
        <v>0.75</v>
      </c>
      <c r="J861" s="197">
        <v>2</v>
      </c>
      <c r="K861" s="197"/>
      <c r="L861" s="196" t="s">
        <v>2979</v>
      </c>
      <c r="M861" s="195" t="str">
        <f t="shared" si="13"/>
        <v/>
      </c>
      <c r="N861" s="194"/>
    </row>
    <row r="862" spans="1:14" x14ac:dyDescent="0.25">
      <c r="A862" s="201" t="s">
        <v>2978</v>
      </c>
      <c r="B862" s="196" t="s">
        <v>342</v>
      </c>
      <c r="C862" s="196" t="s">
        <v>2977</v>
      </c>
      <c r="D862" s="196" t="s">
        <v>285</v>
      </c>
      <c r="E862" s="196" t="s">
        <v>2954</v>
      </c>
      <c r="F862" s="200"/>
      <c r="G862" s="199" t="s">
        <v>286</v>
      </c>
      <c r="H862" s="198">
        <v>41.7</v>
      </c>
      <c r="I862" s="198">
        <v>0.75</v>
      </c>
      <c r="J862" s="197">
        <v>41</v>
      </c>
      <c r="K862" s="197"/>
      <c r="L862" s="196" t="s">
        <v>2976</v>
      </c>
      <c r="M862" s="195" t="str">
        <f t="shared" si="13"/>
        <v/>
      </c>
      <c r="N862" s="194"/>
    </row>
    <row r="863" spans="1:14" x14ac:dyDescent="0.25">
      <c r="A863" s="201" t="s">
        <v>2975</v>
      </c>
      <c r="B863" s="196" t="s">
        <v>289</v>
      </c>
      <c r="C863" s="196" t="s">
        <v>2972</v>
      </c>
      <c r="D863" s="196" t="s">
        <v>285</v>
      </c>
      <c r="E863" s="196" t="s">
        <v>2935</v>
      </c>
      <c r="F863" s="200"/>
      <c r="G863" s="199" t="s">
        <v>286</v>
      </c>
      <c r="H863" s="198">
        <v>131</v>
      </c>
      <c r="I863" s="198">
        <v>2.5</v>
      </c>
      <c r="J863" s="197">
        <v>300</v>
      </c>
      <c r="K863" s="197"/>
      <c r="L863" s="196" t="s">
        <v>2974</v>
      </c>
      <c r="M863" s="195" t="str">
        <f t="shared" si="13"/>
        <v/>
      </c>
      <c r="N863" s="194"/>
    </row>
    <row r="864" spans="1:14" x14ac:dyDescent="0.25">
      <c r="A864" s="201" t="s">
        <v>2973</v>
      </c>
      <c r="B864" s="196" t="s">
        <v>289</v>
      </c>
      <c r="C864" s="196" t="s">
        <v>2972</v>
      </c>
      <c r="D864" s="196" t="s">
        <v>285</v>
      </c>
      <c r="E864" s="196" t="s">
        <v>2944</v>
      </c>
      <c r="F864" s="200"/>
      <c r="G864" s="199" t="s">
        <v>286</v>
      </c>
      <c r="H864" s="198">
        <v>120.55</v>
      </c>
      <c r="I864" s="198">
        <v>2.5</v>
      </c>
      <c r="J864" s="197">
        <v>228</v>
      </c>
      <c r="K864" s="197"/>
      <c r="L864" s="196" t="s">
        <v>2971</v>
      </c>
      <c r="M864" s="195" t="str">
        <f t="shared" si="13"/>
        <v/>
      </c>
      <c r="N864" s="194"/>
    </row>
    <row r="865" spans="1:14" x14ac:dyDescent="0.25">
      <c r="A865" s="201" t="s">
        <v>2970</v>
      </c>
      <c r="B865" s="196" t="s">
        <v>307</v>
      </c>
      <c r="C865" s="196" t="s">
        <v>2960</v>
      </c>
      <c r="D865" s="196" t="s">
        <v>285</v>
      </c>
      <c r="E865" s="196" t="s">
        <v>2969</v>
      </c>
      <c r="F865" s="200"/>
      <c r="G865" s="199" t="s">
        <v>286</v>
      </c>
      <c r="H865" s="198">
        <v>215</v>
      </c>
      <c r="I865" s="198">
        <v>1.75</v>
      </c>
      <c r="J865" s="197">
        <v>14</v>
      </c>
      <c r="K865" s="197"/>
      <c r="L865" s="196" t="s">
        <v>2968</v>
      </c>
      <c r="M865" s="195" t="str">
        <f t="shared" si="13"/>
        <v/>
      </c>
      <c r="N865" s="194"/>
    </row>
    <row r="866" spans="1:14" x14ac:dyDescent="0.25">
      <c r="A866" s="201" t="s">
        <v>2967</v>
      </c>
      <c r="B866" s="196" t="s">
        <v>307</v>
      </c>
      <c r="C866" s="196" t="s">
        <v>2960</v>
      </c>
      <c r="D866" s="196" t="s">
        <v>285</v>
      </c>
      <c r="E866" s="196" t="s">
        <v>2941</v>
      </c>
      <c r="F866" s="200"/>
      <c r="G866" s="199" t="s">
        <v>286</v>
      </c>
      <c r="H866" s="198">
        <v>190.3</v>
      </c>
      <c r="I866" s="198">
        <v>1.75</v>
      </c>
      <c r="J866" s="197">
        <v>142</v>
      </c>
      <c r="K866" s="197"/>
      <c r="L866" s="196" t="s">
        <v>2966</v>
      </c>
      <c r="M866" s="195" t="str">
        <f t="shared" si="13"/>
        <v/>
      </c>
      <c r="N866" s="194"/>
    </row>
    <row r="867" spans="1:14" x14ac:dyDescent="0.25">
      <c r="A867" s="201" t="s">
        <v>2965</v>
      </c>
      <c r="B867" s="196" t="s">
        <v>307</v>
      </c>
      <c r="C867" s="196" t="s">
        <v>2960</v>
      </c>
      <c r="D867" s="196" t="s">
        <v>285</v>
      </c>
      <c r="E867" s="196" t="s">
        <v>2938</v>
      </c>
      <c r="F867" s="200"/>
      <c r="G867" s="199" t="s">
        <v>286</v>
      </c>
      <c r="H867" s="198">
        <v>182.35</v>
      </c>
      <c r="I867" s="198">
        <v>1.75</v>
      </c>
      <c r="J867" s="197">
        <v>284</v>
      </c>
      <c r="K867" s="197"/>
      <c r="L867" s="196" t="s">
        <v>2964</v>
      </c>
      <c r="M867" s="195" t="str">
        <f t="shared" si="13"/>
        <v/>
      </c>
      <c r="N867" s="194"/>
    </row>
    <row r="868" spans="1:14" x14ac:dyDescent="0.25">
      <c r="A868" s="201" t="s">
        <v>2963</v>
      </c>
      <c r="B868" s="196" t="s">
        <v>307</v>
      </c>
      <c r="C868" s="196" t="s">
        <v>2960</v>
      </c>
      <c r="D868" s="196" t="s">
        <v>285</v>
      </c>
      <c r="E868" s="196" t="s">
        <v>2935</v>
      </c>
      <c r="F868" s="200"/>
      <c r="G868" s="199" t="s">
        <v>286</v>
      </c>
      <c r="H868" s="198">
        <v>147.75</v>
      </c>
      <c r="I868" s="198">
        <v>1.75</v>
      </c>
      <c r="J868" s="197">
        <v>70</v>
      </c>
      <c r="K868" s="197"/>
      <c r="L868" s="196" t="s">
        <v>2962</v>
      </c>
      <c r="M868" s="195" t="str">
        <f t="shared" si="13"/>
        <v/>
      </c>
      <c r="N868" s="194"/>
    </row>
    <row r="869" spans="1:14" x14ac:dyDescent="0.25">
      <c r="A869" s="201" t="s">
        <v>2961</v>
      </c>
      <c r="B869" s="196" t="s">
        <v>307</v>
      </c>
      <c r="C869" s="196" t="s">
        <v>2960</v>
      </c>
      <c r="D869" s="196" t="s">
        <v>285</v>
      </c>
      <c r="E869" s="196" t="s">
        <v>2944</v>
      </c>
      <c r="F869" s="200"/>
      <c r="G869" s="199" t="s">
        <v>286</v>
      </c>
      <c r="H869" s="198">
        <v>101.1</v>
      </c>
      <c r="I869" s="198">
        <v>1.75</v>
      </c>
      <c r="J869" s="197">
        <v>84</v>
      </c>
      <c r="K869" s="197"/>
      <c r="L869" s="196" t="s">
        <v>2959</v>
      </c>
      <c r="M869" s="195" t="str">
        <f t="shared" si="13"/>
        <v/>
      </c>
      <c r="N869" s="194"/>
    </row>
    <row r="870" spans="1:14" x14ac:dyDescent="0.25">
      <c r="A870" s="201" t="s">
        <v>2958</v>
      </c>
      <c r="B870" s="196" t="s">
        <v>325</v>
      </c>
      <c r="C870" s="196" t="s">
        <v>2955</v>
      </c>
      <c r="D870" s="196" t="s">
        <v>285</v>
      </c>
      <c r="E870" s="196" t="s">
        <v>2931</v>
      </c>
      <c r="F870" s="200"/>
      <c r="G870" s="199" t="s">
        <v>286</v>
      </c>
      <c r="H870" s="198">
        <v>91.05</v>
      </c>
      <c r="I870" s="198"/>
      <c r="J870" s="197">
        <v>1</v>
      </c>
      <c r="K870" s="197"/>
      <c r="L870" s="196" t="s">
        <v>2957</v>
      </c>
      <c r="M870" s="195" t="str">
        <f t="shared" si="13"/>
        <v/>
      </c>
      <c r="N870" s="194"/>
    </row>
    <row r="871" spans="1:14" x14ac:dyDescent="0.25">
      <c r="A871" s="201" t="s">
        <v>2956</v>
      </c>
      <c r="B871" s="196" t="s">
        <v>325</v>
      </c>
      <c r="C871" s="196" t="s">
        <v>2955</v>
      </c>
      <c r="D871" s="196" t="s">
        <v>285</v>
      </c>
      <c r="E871" s="196" t="s">
        <v>2954</v>
      </c>
      <c r="F871" s="200"/>
      <c r="G871" s="199" t="s">
        <v>286</v>
      </c>
      <c r="H871" s="198">
        <v>48.75</v>
      </c>
      <c r="I871" s="198"/>
      <c r="J871" s="197">
        <v>139</v>
      </c>
      <c r="K871" s="197"/>
      <c r="L871" s="196" t="s">
        <v>2953</v>
      </c>
      <c r="M871" s="195" t="str">
        <f t="shared" si="13"/>
        <v/>
      </c>
      <c r="N871" s="194"/>
    </row>
    <row r="872" spans="1:14" x14ac:dyDescent="0.25">
      <c r="A872" s="201" t="s">
        <v>2952</v>
      </c>
      <c r="B872" s="196" t="s">
        <v>282</v>
      </c>
      <c r="C872" s="196" t="s">
        <v>2945</v>
      </c>
      <c r="D872" s="196" t="s">
        <v>285</v>
      </c>
      <c r="E872" s="196" t="s">
        <v>2941</v>
      </c>
      <c r="F872" s="200"/>
      <c r="G872" s="199" t="s">
        <v>286</v>
      </c>
      <c r="H872" s="198">
        <v>196</v>
      </c>
      <c r="I872" s="198">
        <v>1.75</v>
      </c>
      <c r="J872" s="197">
        <v>97</v>
      </c>
      <c r="K872" s="197"/>
      <c r="L872" s="196" t="s">
        <v>2951</v>
      </c>
      <c r="M872" s="195" t="str">
        <f t="shared" si="13"/>
        <v/>
      </c>
      <c r="N872" s="194"/>
    </row>
    <row r="873" spans="1:14" x14ac:dyDescent="0.25">
      <c r="A873" s="201" t="s">
        <v>2950</v>
      </c>
      <c r="B873" s="196" t="s">
        <v>282</v>
      </c>
      <c r="C873" s="196" t="s">
        <v>2945</v>
      </c>
      <c r="D873" s="196" t="s">
        <v>285</v>
      </c>
      <c r="E873" s="196" t="s">
        <v>2938</v>
      </c>
      <c r="F873" s="200"/>
      <c r="G873" s="199" t="s">
        <v>286</v>
      </c>
      <c r="H873" s="198">
        <v>166.45</v>
      </c>
      <c r="I873" s="198">
        <v>1.75</v>
      </c>
      <c r="J873" s="197">
        <v>3</v>
      </c>
      <c r="K873" s="197"/>
      <c r="L873" s="196" t="s">
        <v>2949</v>
      </c>
      <c r="M873" s="195" t="str">
        <f t="shared" si="13"/>
        <v/>
      </c>
      <c r="N873" s="194"/>
    </row>
    <row r="874" spans="1:14" x14ac:dyDescent="0.25">
      <c r="A874" s="201" t="s">
        <v>2948</v>
      </c>
      <c r="B874" s="196" t="s">
        <v>282</v>
      </c>
      <c r="C874" s="196" t="s">
        <v>2945</v>
      </c>
      <c r="D874" s="196" t="s">
        <v>285</v>
      </c>
      <c r="E874" s="196" t="s">
        <v>2935</v>
      </c>
      <c r="F874" s="200"/>
      <c r="G874" s="199" t="s">
        <v>286</v>
      </c>
      <c r="H874" s="198">
        <v>135.1</v>
      </c>
      <c r="I874" s="198">
        <v>1.75</v>
      </c>
      <c r="J874" s="197">
        <v>5</v>
      </c>
      <c r="K874" s="197"/>
      <c r="L874" s="196" t="s">
        <v>2947</v>
      </c>
      <c r="M874" s="195" t="str">
        <f t="shared" si="13"/>
        <v/>
      </c>
      <c r="N874" s="194"/>
    </row>
    <row r="875" spans="1:14" x14ac:dyDescent="0.25">
      <c r="A875" s="201" t="s">
        <v>2946</v>
      </c>
      <c r="B875" s="196" t="s">
        <v>282</v>
      </c>
      <c r="C875" s="196" t="s">
        <v>2945</v>
      </c>
      <c r="D875" s="196" t="s">
        <v>285</v>
      </c>
      <c r="E875" s="196" t="s">
        <v>2944</v>
      </c>
      <c r="F875" s="200"/>
      <c r="G875" s="199" t="s">
        <v>286</v>
      </c>
      <c r="H875" s="198">
        <v>110.7</v>
      </c>
      <c r="I875" s="198">
        <v>1.75</v>
      </c>
      <c r="J875" s="197">
        <v>10</v>
      </c>
      <c r="K875" s="197"/>
      <c r="L875" s="196" t="s">
        <v>2943</v>
      </c>
      <c r="M875" s="195" t="str">
        <f t="shared" si="13"/>
        <v/>
      </c>
      <c r="N875" s="194"/>
    </row>
    <row r="876" spans="1:14" x14ac:dyDescent="0.25">
      <c r="A876" s="201" t="s">
        <v>2942</v>
      </c>
      <c r="B876" s="196" t="s">
        <v>313</v>
      </c>
      <c r="C876" s="196" t="s">
        <v>2932</v>
      </c>
      <c r="D876" s="196" t="s">
        <v>285</v>
      </c>
      <c r="E876" s="196" t="s">
        <v>2941</v>
      </c>
      <c r="F876" s="200"/>
      <c r="G876" s="199" t="s">
        <v>286</v>
      </c>
      <c r="H876" s="198">
        <v>187.85</v>
      </c>
      <c r="I876" s="198">
        <v>0.5</v>
      </c>
      <c r="J876" s="197">
        <v>2</v>
      </c>
      <c r="K876" s="197"/>
      <c r="L876" s="196" t="s">
        <v>2940</v>
      </c>
      <c r="M876" s="195" t="str">
        <f t="shared" si="13"/>
        <v/>
      </c>
      <c r="N876" s="194"/>
    </row>
    <row r="877" spans="1:14" x14ac:dyDescent="0.25">
      <c r="A877" s="201" t="s">
        <v>2939</v>
      </c>
      <c r="B877" s="196" t="s">
        <v>313</v>
      </c>
      <c r="C877" s="196" t="s">
        <v>2932</v>
      </c>
      <c r="D877" s="196" t="s">
        <v>285</v>
      </c>
      <c r="E877" s="196" t="s">
        <v>2938</v>
      </c>
      <c r="F877" s="200"/>
      <c r="G877" s="199" t="s">
        <v>286</v>
      </c>
      <c r="H877" s="198">
        <v>156.5</v>
      </c>
      <c r="I877" s="198">
        <v>0.5</v>
      </c>
      <c r="J877" s="197">
        <v>261</v>
      </c>
      <c r="K877" s="197">
        <v>34</v>
      </c>
      <c r="L877" s="196" t="s">
        <v>2937</v>
      </c>
      <c r="M877" s="195" t="str">
        <f t="shared" si="13"/>
        <v/>
      </c>
      <c r="N877" s="194"/>
    </row>
    <row r="878" spans="1:14" x14ac:dyDescent="0.25">
      <c r="A878" s="201" t="s">
        <v>2936</v>
      </c>
      <c r="B878" s="196" t="s">
        <v>313</v>
      </c>
      <c r="C878" s="196" t="s">
        <v>2932</v>
      </c>
      <c r="D878" s="196" t="s">
        <v>285</v>
      </c>
      <c r="E878" s="196" t="s">
        <v>2935</v>
      </c>
      <c r="F878" s="200"/>
      <c r="G878" s="199" t="s">
        <v>286</v>
      </c>
      <c r="H878" s="198">
        <v>130.1</v>
      </c>
      <c r="I878" s="198">
        <v>0.5</v>
      </c>
      <c r="J878" s="197">
        <v>198</v>
      </c>
      <c r="K878" s="197"/>
      <c r="L878" s="196" t="s">
        <v>2934</v>
      </c>
      <c r="M878" s="195" t="str">
        <f t="shared" si="13"/>
        <v/>
      </c>
      <c r="N878" s="194"/>
    </row>
    <row r="879" spans="1:14" ht="15.75" thickBot="1" x14ac:dyDescent="0.3">
      <c r="A879" s="193" t="s">
        <v>2933</v>
      </c>
      <c r="B879" s="188" t="s">
        <v>313</v>
      </c>
      <c r="C879" s="188" t="s">
        <v>2932</v>
      </c>
      <c r="D879" s="188" t="s">
        <v>285</v>
      </c>
      <c r="E879" s="188" t="s">
        <v>2931</v>
      </c>
      <c r="F879" s="192"/>
      <c r="G879" s="191" t="s">
        <v>286</v>
      </c>
      <c r="H879" s="190">
        <v>90.4</v>
      </c>
      <c r="I879" s="190">
        <v>0.5</v>
      </c>
      <c r="J879" s="189">
        <v>365</v>
      </c>
      <c r="K879" s="189">
        <v>20</v>
      </c>
      <c r="L879" s="188" t="s">
        <v>2930</v>
      </c>
      <c r="M879" s="187" t="str">
        <f t="shared" si="13"/>
        <v/>
      </c>
      <c r="N879" s="186"/>
    </row>
  </sheetData>
  <autoFilter ref="B8:N879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81DDD133-8E25-4083-85C9-F29899BC39AE}"/>
    <hyperlink ref="D3" r:id="rId2" display="mailto:richb@jfschmidt.com?subject=Vigor%20Liner%20Availability" xr:uid="{75F3F307-A041-496D-AC3D-DEF9987F9847}"/>
    <hyperlink ref="D3:H3" r:id="rId3" display="Sam Barkley - SamB@jfschmidt.com" xr:uid="{A0314699-98F8-44BE-AAE3-F1591E9FDDA3}"/>
    <hyperlink ref="D5:G5" r:id="rId4" display="Brian Mumm - Brianm@jfschmidt.com" xr:uid="{DC250D36-9526-4CED-9390-B7B4C7046596}"/>
    <hyperlink ref="D5" r:id="rId5" display="mailto:brianm@jfschmidt.com" xr:uid="{E4B66D4A-D720-4D77-8244-FEB1818F610E}"/>
    <hyperlink ref="D6:G6" r:id="rId6" display="Cathie Bown - Cathieb@jfschmidt.com" xr:uid="{F9058BB4-E19A-447D-B837-4DD7C5F2695A}"/>
    <hyperlink ref="D4:G4" r:id="rId7" display="Jessica Hutchings - Jessicah@jfschmidt.com" xr:uid="{908CDD6B-0A22-4CB9-B693-75DD6764E344}"/>
    <hyperlink ref="L3:N3" r:id="rId8" display="Click Here for current Stock Availability" xr:uid="{00502B7D-E550-404E-AEC0-0230F9F44469}"/>
    <hyperlink ref="F29" r:id="rId9" xr:uid="{6418B087-D0D2-42D0-A2D7-E24FDE661762}"/>
    <hyperlink ref="F115" r:id="rId10" xr:uid="{96F76CB0-5FE7-4713-B642-3034A85A1A3F}"/>
    <hyperlink ref="F119" r:id="rId11" xr:uid="{8D524FDE-92B2-4645-A594-C0D1819B6DDF}"/>
    <hyperlink ref="F121" r:id="rId12" xr:uid="{1674E1F3-4C55-4DD6-9432-069D773F0056}"/>
    <hyperlink ref="F124" r:id="rId13" xr:uid="{5CC6BD73-7BB2-42E1-9119-0C16B680AC5A}"/>
    <hyperlink ref="F126" r:id="rId14" xr:uid="{617503A4-E93A-4971-BBCB-0608D07A90AC}"/>
    <hyperlink ref="F155" r:id="rId15" xr:uid="{060830ED-45A3-4534-8E7A-179EBBC744A0}"/>
    <hyperlink ref="F157" r:id="rId16" xr:uid="{9F8F2E57-2E12-4B9E-92A1-734145A6D512}"/>
    <hyperlink ref="F162" r:id="rId17" xr:uid="{42D5D5B4-F55F-428C-8A71-88171F7C6E73}"/>
    <hyperlink ref="F163" r:id="rId18" xr:uid="{E74C4165-CB58-40D2-A68E-F5102CE6F2FC}"/>
    <hyperlink ref="F182" r:id="rId19" xr:uid="{86BA2B76-3F04-44B6-A81A-1DB2DC3BA19F}"/>
    <hyperlink ref="F197" r:id="rId20" xr:uid="{238DFAC7-FE71-4F19-8FBF-BD20A2DC0F7F}"/>
    <hyperlink ref="F199" r:id="rId21" xr:uid="{05CA58EF-F793-4B63-970E-4DB48EBD2B45}"/>
    <hyperlink ref="F214" r:id="rId22" xr:uid="{1831641E-7555-4581-A5DD-0D0A483F7700}"/>
    <hyperlink ref="F218" r:id="rId23" xr:uid="{AE2CF925-FBDB-41DD-8CEF-588BCFBC945D}"/>
    <hyperlink ref="F222" r:id="rId24" xr:uid="{B6849FFC-EA52-4DF3-B42B-F54DFBACBD4F}"/>
    <hyperlink ref="F225" r:id="rId25" xr:uid="{1B3050D3-3CB1-4B2A-882D-D632A458EDDF}"/>
    <hyperlink ref="F226" r:id="rId26" xr:uid="{F8502476-5C45-4DDB-9918-CB05FBBE8255}"/>
    <hyperlink ref="F228" r:id="rId27" xr:uid="{59E72EDF-60B9-4C6F-BDA4-61420097D9E9}"/>
    <hyperlink ref="F229" r:id="rId28" xr:uid="{FD70ADC9-4810-48D0-A20F-3FBF63648FD7}"/>
    <hyperlink ref="F231" r:id="rId29" xr:uid="{063F1DA7-4D47-4BC6-A111-6A45DC3A9F30}"/>
    <hyperlink ref="F244" r:id="rId30" xr:uid="{D458ABA4-8455-41F7-9461-B05C0181DA6E}"/>
    <hyperlink ref="F248" r:id="rId31" xr:uid="{2CF5A3EB-EFBF-490E-B086-CD588BD17189}"/>
    <hyperlink ref="F249" r:id="rId32" xr:uid="{11ACFF3C-1424-42C9-BFC5-2F2AB1781C1C}"/>
    <hyperlink ref="F250" r:id="rId33" xr:uid="{D4EA1113-0731-4131-AF47-BA28D7C38389}"/>
    <hyperlink ref="F252" r:id="rId34" xr:uid="{28D8D6E8-BAA1-41CD-9AFC-EF11AFE73360}"/>
    <hyperlink ref="F253" r:id="rId35" xr:uid="{8B34A39C-7CEB-421E-B39B-463A2529EAC1}"/>
    <hyperlink ref="F254" r:id="rId36" xr:uid="{7F2F473E-8730-4A0E-8595-3DF01D1620B3}"/>
    <hyperlink ref="F264" r:id="rId37" xr:uid="{BB0D4646-422B-4C12-8A5A-2510E9032170}"/>
    <hyperlink ref="F266" r:id="rId38" xr:uid="{E467F092-197A-4B82-B7F5-5D518C1CE7CE}"/>
    <hyperlink ref="F283" r:id="rId39" xr:uid="{18205352-EF2A-48F7-A88B-B5481FAD9A29}"/>
    <hyperlink ref="F284" r:id="rId40" xr:uid="{D34D1F2F-81A8-4DC9-90CF-124CF953CE7A}"/>
    <hyperlink ref="F298" r:id="rId41" xr:uid="{6C197282-B919-441E-BB45-04240DE63C87}"/>
    <hyperlink ref="F303" r:id="rId42" xr:uid="{5C9EFA42-0A64-4CA2-BDE2-6542E791C796}"/>
    <hyperlink ref="F305" r:id="rId43" xr:uid="{3D981D3C-1AF7-4CB8-8CB0-469ED4D05EA7}"/>
    <hyperlink ref="F361" r:id="rId44" xr:uid="{44C10A18-BD59-40A5-B1AF-1C669D9541E2}"/>
    <hyperlink ref="F364" r:id="rId45" xr:uid="{1D9D60CA-AF37-41B2-9A4E-9FEC9E325A54}"/>
    <hyperlink ref="F372" r:id="rId46" xr:uid="{1995596B-8A9C-4498-833B-83866ACC1B0F}"/>
    <hyperlink ref="F419" r:id="rId47" xr:uid="{6C5C7E2E-1822-4BA7-8367-EE9B932DE95E}"/>
    <hyperlink ref="F438" r:id="rId48" xr:uid="{CE38EA09-D789-4C2A-86CD-24831BAF26B3}"/>
    <hyperlink ref="F464" r:id="rId49" xr:uid="{DC61B2FD-8DCC-4CA0-BF92-B0C3F6713A19}"/>
    <hyperlink ref="F508" r:id="rId50" xr:uid="{27D0FB8F-B1F3-4F93-BCEE-B87FEF735372}"/>
    <hyperlink ref="F518" r:id="rId51" xr:uid="{E22F5D2A-87A1-4E15-AC95-62C263563CEA}"/>
    <hyperlink ref="F519" r:id="rId52" xr:uid="{D4D4ECD0-B5EE-44A6-98BB-8227D53E4934}"/>
    <hyperlink ref="F521" r:id="rId53" xr:uid="{63C8BB8B-FC2A-4AE5-89C2-7A4941DE7CD1}"/>
    <hyperlink ref="F523" r:id="rId54" xr:uid="{15AA0537-8468-48DC-8E77-BD2CF264BEEE}"/>
    <hyperlink ref="F524" r:id="rId55" xr:uid="{462B6554-548F-406C-A654-FC52B637F6E8}"/>
    <hyperlink ref="F555" r:id="rId56" xr:uid="{8D6DD8E0-58BB-46B0-947E-F3CE31815E9A}"/>
    <hyperlink ref="F560" r:id="rId57" xr:uid="{7C8FCBA9-3274-42D2-B3E9-C2F87F3FE89B}"/>
    <hyperlink ref="F562" r:id="rId58" xr:uid="{DD63C364-3A29-4D6B-8AD0-FE953BC7C836}"/>
    <hyperlink ref="F570" r:id="rId59" xr:uid="{112CD7C8-1E8C-4663-9A07-25C643729DF6}"/>
    <hyperlink ref="F573" r:id="rId60" xr:uid="{F86D6350-6573-4C91-995E-19787BB9F2CB}"/>
    <hyperlink ref="F604" r:id="rId61" xr:uid="{23D47496-8CA2-4E3F-A1D8-17CFF0BB344B}"/>
    <hyperlink ref="F606" r:id="rId62" xr:uid="{0B23C6B0-3E96-415B-A2BF-DD6C026DB88B}"/>
    <hyperlink ref="F610" r:id="rId63" xr:uid="{23140E10-630C-4224-8BCB-696FE0629EFF}"/>
    <hyperlink ref="F614" r:id="rId64" xr:uid="{E63AB800-8CE8-4758-9BAE-C7C92D8F37B9}"/>
    <hyperlink ref="F622" r:id="rId65" xr:uid="{9DDCC3AC-DB7B-4A15-BA37-D6EB7591E1D6}"/>
    <hyperlink ref="F630" r:id="rId66" xr:uid="{E9A153C6-1166-4780-BF71-60B7828B9373}"/>
    <hyperlink ref="F645" r:id="rId67" xr:uid="{BE468F13-55DD-42A9-91E1-23D0D313A257}"/>
    <hyperlink ref="F648" r:id="rId68" xr:uid="{2927F7E4-F629-4423-892F-515B3B79EDC8}"/>
    <hyperlink ref="F652" r:id="rId69" xr:uid="{99F50874-01CF-4137-90EF-9DF6CF495180}"/>
    <hyperlink ref="F669" r:id="rId70" xr:uid="{F2CC8FA8-57B0-47C2-9EE1-AFAB1508E12A}"/>
    <hyperlink ref="F677" r:id="rId71" xr:uid="{7FD94920-5E73-4B6C-A992-36CC7A0E2756}"/>
    <hyperlink ref="F690" r:id="rId72" xr:uid="{71BA6671-B633-4235-84D2-8C8A4A3B4A4B}"/>
    <hyperlink ref="F702" r:id="rId73" xr:uid="{41057E0F-8033-4A49-8785-9EDE57C66B6E}"/>
    <hyperlink ref="F733" r:id="rId74" xr:uid="{31DF4940-80AF-4F23-8BB6-6565617940FA}"/>
    <hyperlink ref="F734" r:id="rId75" xr:uid="{B27E54A0-158B-4D08-A94F-C6746827912B}"/>
    <hyperlink ref="F751" r:id="rId76" xr:uid="{61A634E3-250A-4974-820E-9ABCE120B9E2}"/>
    <hyperlink ref="F756" r:id="rId77" xr:uid="{18A5E49A-B73C-4080-8520-4FAED9129736}"/>
    <hyperlink ref="F757" r:id="rId78" xr:uid="{E9722637-AB85-4EFC-8D13-0A5D06744AE7}"/>
    <hyperlink ref="F766" r:id="rId79" xr:uid="{703E5333-009F-4067-829D-D069E15E3BBE}"/>
    <hyperlink ref="F783" r:id="rId80" xr:uid="{29404B92-EA42-48DA-AD51-DD69C5112EBC}"/>
    <hyperlink ref="F784" r:id="rId81" xr:uid="{99EDD78B-6215-438A-8046-02B114A85DB5}"/>
    <hyperlink ref="F785" r:id="rId82" xr:uid="{A29F0026-8638-4597-BD33-D7CDEAD9B8E2}"/>
    <hyperlink ref="F788" r:id="rId83" xr:uid="{9A658201-73DA-40A7-A9EF-688BFAD47067}"/>
    <hyperlink ref="F789" r:id="rId84" xr:uid="{EBCB142D-58E4-4EBE-A424-0EDC805F393A}"/>
    <hyperlink ref="F790" r:id="rId85" xr:uid="{DBE23127-48F6-4867-9F76-8ECD639BB417}"/>
    <hyperlink ref="F797" r:id="rId86" xr:uid="{B34BE0D9-744E-4B3F-8550-B8740076C737}"/>
    <hyperlink ref="F811" r:id="rId87" xr:uid="{2067DE7F-7EC1-4455-A735-5CFB0EECC4F5}"/>
    <hyperlink ref="F816" r:id="rId88" xr:uid="{02CCD07F-C5D0-4118-8CC7-CBC58C98A4D6}"/>
    <hyperlink ref="F818" r:id="rId89" xr:uid="{BF6E2297-17FD-4016-B73D-1053DD8B304F}"/>
    <hyperlink ref="F853" r:id="rId90" xr:uid="{B29D0513-1BC9-4202-B07F-2C58896DD309}"/>
  </hyperlinks>
  <printOptions horizontalCentered="1"/>
  <pageMargins left="0.25" right="0.25" top="0.35" bottom="0.5" header="0.3" footer="0.3"/>
  <pageSetup scale="61" fitToHeight="0" orientation="landscape" r:id="rId91"/>
  <headerFooter>
    <oddFooter>Page &amp;P of &amp;N</oddFooter>
  </headerFooter>
  <ignoredErrors>
    <ignoredError sqref="G9:L879" numberStoredAsText="1"/>
  </ignoredErrors>
  <drawing r:id="rId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B662-5185-47DD-ABCE-5560DB379796}">
  <sheetPr>
    <tabColor rgb="FFFFDB69"/>
    <pageSetUpPr fitToPage="1"/>
  </sheetPr>
  <dimension ref="A1:N64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42578125" style="185" hidden="1" customWidth="1"/>
    <col min="2" max="2" width="38.7109375" style="183" customWidth="1"/>
    <col min="3" max="3" width="18.85546875" style="183" customWidth="1"/>
    <col min="4" max="4" width="18.7109375" style="183" customWidth="1"/>
    <col min="5" max="5" width="9.42578125" style="183" customWidth="1"/>
    <col min="6" max="6" width="9.28515625" style="183" bestFit="1" customWidth="1"/>
    <col min="7" max="7" width="8.140625" style="166" bestFit="1" customWidth="1"/>
    <col min="8" max="8" width="10.42578125" style="184" bestFit="1" customWidth="1"/>
    <col min="9" max="9" width="10.7109375" style="184" bestFit="1" customWidth="1"/>
    <col min="10" max="10" width="15.7109375" style="184" bestFit="1" customWidth="1"/>
    <col min="11" max="11" width="17.140625" style="184" customWidth="1"/>
    <col min="12" max="12" width="13.140625" style="183" bestFit="1" customWidth="1"/>
    <col min="13" max="13" width="14.85546875" style="184" customWidth="1"/>
    <col min="14" max="14" width="13.140625" style="166" bestFit="1" customWidth="1"/>
    <col min="15" max="16384" width="10.140625" style="183"/>
  </cols>
  <sheetData>
    <row r="1" spans="1:14" ht="45" customHeight="1" x14ac:dyDescent="0.75">
      <c r="C1" s="322" t="s">
        <v>5139</v>
      </c>
      <c r="D1" s="323"/>
      <c r="E1" s="323"/>
      <c r="F1" s="323"/>
      <c r="G1" s="323"/>
      <c r="H1" s="323"/>
      <c r="I1" s="323"/>
      <c r="J1" s="324"/>
      <c r="K1" s="318"/>
      <c r="L1" s="325" t="s">
        <v>5531</v>
      </c>
      <c r="M1" s="325"/>
      <c r="N1" s="325"/>
    </row>
    <row r="2" spans="1:14" ht="27" customHeight="1" x14ac:dyDescent="0.25">
      <c r="C2" s="326" t="s">
        <v>5137</v>
      </c>
      <c r="D2" s="327"/>
      <c r="E2" s="327"/>
      <c r="F2" s="327"/>
      <c r="G2" s="327"/>
      <c r="H2" s="327"/>
      <c r="I2" s="327"/>
      <c r="J2" s="183"/>
      <c r="K2" s="183"/>
      <c r="L2" s="238"/>
      <c r="M2" s="234"/>
    </row>
    <row r="3" spans="1:14" s="215" customFormat="1" ht="15.75" x14ac:dyDescent="0.25">
      <c r="A3" s="233"/>
      <c r="B3" s="232" t="s">
        <v>2922</v>
      </c>
      <c r="D3" s="319" t="s">
        <v>5136</v>
      </c>
      <c r="E3" s="320"/>
      <c r="F3" s="320"/>
      <c r="G3" s="320"/>
      <c r="H3" s="320"/>
      <c r="I3" s="228"/>
      <c r="J3" s="228"/>
      <c r="K3" s="228"/>
      <c r="L3" s="328" t="s">
        <v>2914</v>
      </c>
      <c r="M3" s="328"/>
      <c r="N3" s="328"/>
    </row>
    <row r="4" spans="1:14" s="215" customFormat="1" ht="16.5" thickBot="1" x14ac:dyDescent="0.3">
      <c r="A4" s="233"/>
      <c r="B4" s="232" t="s">
        <v>2919</v>
      </c>
      <c r="D4" s="237" t="s">
        <v>5135</v>
      </c>
      <c r="E4" s="237"/>
      <c r="F4" s="237"/>
      <c r="G4" s="236"/>
      <c r="H4" s="235"/>
      <c r="I4" s="235"/>
      <c r="J4" s="235"/>
      <c r="K4" s="235"/>
      <c r="M4" s="234"/>
      <c r="N4" s="227"/>
    </row>
    <row r="5" spans="1:14" s="215" customFormat="1" ht="17.25" customHeight="1" thickTop="1" thickBot="1" x14ac:dyDescent="0.3">
      <c r="A5" s="233"/>
      <c r="B5" s="232" t="s">
        <v>2916</v>
      </c>
      <c r="D5" s="319" t="s">
        <v>5134</v>
      </c>
      <c r="E5" s="320"/>
      <c r="F5" s="320"/>
      <c r="G5" s="320"/>
      <c r="H5" s="320"/>
      <c r="I5" s="228"/>
      <c r="J5" s="228"/>
      <c r="K5" s="228"/>
      <c r="M5" s="321" t="s">
        <v>2913</v>
      </c>
      <c r="N5" s="227"/>
    </row>
    <row r="6" spans="1:14" s="215" customFormat="1" ht="17.25" customHeight="1" thickTop="1" thickBot="1" x14ac:dyDescent="0.3">
      <c r="A6" s="231"/>
      <c r="B6" s="230" t="s">
        <v>2912</v>
      </c>
      <c r="C6" s="229"/>
      <c r="D6" s="319" t="s">
        <v>5133</v>
      </c>
      <c r="E6" s="320"/>
      <c r="F6" s="320"/>
      <c r="G6" s="320"/>
      <c r="H6" s="320"/>
      <c r="I6" s="228"/>
      <c r="J6" s="228"/>
      <c r="K6" s="228"/>
      <c r="M6" s="321"/>
      <c r="N6" s="227"/>
    </row>
    <row r="7" spans="1:14" ht="17.25" thickTop="1" thickBot="1" x14ac:dyDescent="0.3">
      <c r="M7" s="144">
        <v>0</v>
      </c>
    </row>
    <row r="8" spans="1:14" s="215" customFormat="1" ht="16.5" thickBot="1" x14ac:dyDescent="0.3">
      <c r="A8" s="249" t="s">
        <v>2910</v>
      </c>
      <c r="B8" s="248" t="s">
        <v>12</v>
      </c>
      <c r="C8" s="223" t="s">
        <v>13</v>
      </c>
      <c r="D8" s="223" t="s">
        <v>2909</v>
      </c>
      <c r="E8" s="247" t="s">
        <v>14</v>
      </c>
      <c r="F8" s="223" t="s">
        <v>3000</v>
      </c>
      <c r="G8" s="246" t="s">
        <v>24</v>
      </c>
      <c r="H8" s="245" t="s">
        <v>5132</v>
      </c>
      <c r="I8" s="244" t="s">
        <v>17</v>
      </c>
      <c r="J8" s="243" t="s">
        <v>5131</v>
      </c>
      <c r="K8" s="243" t="s">
        <v>5130</v>
      </c>
      <c r="L8" s="242" t="s">
        <v>5129</v>
      </c>
      <c r="M8" s="241" t="s">
        <v>21</v>
      </c>
      <c r="N8" s="240" t="s">
        <v>20</v>
      </c>
    </row>
    <row r="9" spans="1:14" x14ac:dyDescent="0.25">
      <c r="A9" s="214" t="s">
        <v>3796</v>
      </c>
      <c r="B9" s="213" t="s">
        <v>1404</v>
      </c>
      <c r="C9" s="213" t="s">
        <v>3795</v>
      </c>
      <c r="D9" s="213" t="s">
        <v>285</v>
      </c>
      <c r="E9" s="209" t="s">
        <v>2931</v>
      </c>
      <c r="F9" s="212"/>
      <c r="G9" s="209" t="s">
        <v>285</v>
      </c>
      <c r="H9" s="211">
        <v>82.05</v>
      </c>
      <c r="I9" s="211"/>
      <c r="J9" s="210">
        <v>158</v>
      </c>
      <c r="K9" s="210"/>
      <c r="L9" s="209" t="s">
        <v>3794</v>
      </c>
      <c r="M9" s="208" t="str">
        <f t="shared" ref="M9:M40" si="0">IF(N9="","",H9-($M$7*H9))</f>
        <v/>
      </c>
      <c r="N9" s="207"/>
    </row>
    <row r="10" spans="1:14" x14ac:dyDescent="0.25">
      <c r="A10" s="201" t="s">
        <v>3793</v>
      </c>
      <c r="B10" s="206" t="s">
        <v>1413</v>
      </c>
      <c r="C10" s="206" t="s">
        <v>3792</v>
      </c>
      <c r="D10" s="206" t="s">
        <v>285</v>
      </c>
      <c r="E10" s="203" t="s">
        <v>2931</v>
      </c>
      <c r="F10" s="200"/>
      <c r="G10" s="203" t="s">
        <v>877</v>
      </c>
      <c r="H10" s="205">
        <v>57.35</v>
      </c>
      <c r="I10" s="205"/>
      <c r="J10" s="204">
        <v>71</v>
      </c>
      <c r="K10" s="204"/>
      <c r="L10" s="203" t="s">
        <v>3791</v>
      </c>
      <c r="M10" s="195" t="str">
        <f t="shared" si="0"/>
        <v/>
      </c>
      <c r="N10" s="194"/>
    </row>
    <row r="11" spans="1:14" x14ac:dyDescent="0.25">
      <c r="A11" s="201" t="s">
        <v>3790</v>
      </c>
      <c r="B11" s="206" t="s">
        <v>3789</v>
      </c>
      <c r="C11" s="206" t="s">
        <v>3788</v>
      </c>
      <c r="D11" s="206" t="s">
        <v>285</v>
      </c>
      <c r="E11" s="203" t="s">
        <v>2954</v>
      </c>
      <c r="F11" s="200"/>
      <c r="G11" s="203" t="s">
        <v>1050</v>
      </c>
      <c r="H11" s="205">
        <v>34</v>
      </c>
      <c r="I11" s="205">
        <v>2</v>
      </c>
      <c r="J11" s="204">
        <v>386</v>
      </c>
      <c r="K11" s="204"/>
      <c r="L11" s="203" t="s">
        <v>3787</v>
      </c>
      <c r="M11" s="195" t="str">
        <f t="shared" si="0"/>
        <v/>
      </c>
      <c r="N11" s="194"/>
    </row>
    <row r="12" spans="1:14" x14ac:dyDescent="0.25">
      <c r="A12" s="201" t="s">
        <v>3786</v>
      </c>
      <c r="B12" s="206" t="s">
        <v>3783</v>
      </c>
      <c r="C12" s="206" t="s">
        <v>3782</v>
      </c>
      <c r="D12" s="206" t="s">
        <v>285</v>
      </c>
      <c r="E12" s="203" t="s">
        <v>2931</v>
      </c>
      <c r="F12" s="200"/>
      <c r="G12" s="203" t="s">
        <v>903</v>
      </c>
      <c r="H12" s="205">
        <v>57.35</v>
      </c>
      <c r="I12" s="205"/>
      <c r="J12" s="204">
        <v>258</v>
      </c>
      <c r="K12" s="204"/>
      <c r="L12" s="203" t="s">
        <v>3785</v>
      </c>
      <c r="M12" s="195" t="str">
        <f t="shared" si="0"/>
        <v/>
      </c>
      <c r="N12" s="194"/>
    </row>
    <row r="13" spans="1:14" x14ac:dyDescent="0.25">
      <c r="A13" s="201" t="s">
        <v>3784</v>
      </c>
      <c r="B13" s="206" t="s">
        <v>3783</v>
      </c>
      <c r="C13" s="206" t="s">
        <v>3782</v>
      </c>
      <c r="D13" s="206" t="s">
        <v>285</v>
      </c>
      <c r="E13" s="203" t="s">
        <v>2954</v>
      </c>
      <c r="F13" s="200"/>
      <c r="G13" s="203" t="s">
        <v>903</v>
      </c>
      <c r="H13" s="205">
        <v>34</v>
      </c>
      <c r="I13" s="205"/>
      <c r="J13" s="204">
        <v>117</v>
      </c>
      <c r="K13" s="204"/>
      <c r="L13" s="203" t="s">
        <v>3781</v>
      </c>
      <c r="M13" s="195" t="str">
        <f t="shared" si="0"/>
        <v/>
      </c>
      <c r="N13" s="194"/>
    </row>
    <row r="14" spans="1:14" x14ac:dyDescent="0.25">
      <c r="A14" s="201" t="s">
        <v>3780</v>
      </c>
      <c r="B14" s="206" t="s">
        <v>1430</v>
      </c>
      <c r="C14" s="206" t="s">
        <v>3779</v>
      </c>
      <c r="D14" s="206" t="s">
        <v>285</v>
      </c>
      <c r="E14" s="203" t="s">
        <v>2931</v>
      </c>
      <c r="F14" s="200"/>
      <c r="G14" s="203" t="s">
        <v>1428</v>
      </c>
      <c r="H14" s="205">
        <v>57.35</v>
      </c>
      <c r="I14" s="205"/>
      <c r="J14" s="204">
        <v>63</v>
      </c>
      <c r="K14" s="204"/>
      <c r="L14" s="203" t="s">
        <v>3778</v>
      </c>
      <c r="M14" s="195" t="str">
        <f t="shared" si="0"/>
        <v/>
      </c>
      <c r="N14" s="194"/>
    </row>
    <row r="15" spans="1:14" x14ac:dyDescent="0.25">
      <c r="A15" s="201" t="s">
        <v>3777</v>
      </c>
      <c r="B15" s="206" t="s">
        <v>3774</v>
      </c>
      <c r="C15" s="206" t="s">
        <v>3773</v>
      </c>
      <c r="D15" s="206" t="s">
        <v>285</v>
      </c>
      <c r="E15" s="203" t="s">
        <v>2931</v>
      </c>
      <c r="F15" s="200" t="s">
        <v>3000</v>
      </c>
      <c r="G15" s="203" t="s">
        <v>1118</v>
      </c>
      <c r="H15" s="205">
        <v>57.35</v>
      </c>
      <c r="I15" s="205"/>
      <c r="J15" s="204">
        <v>332</v>
      </c>
      <c r="K15" s="204"/>
      <c r="L15" s="203" t="s">
        <v>3776</v>
      </c>
      <c r="M15" s="195" t="str">
        <f t="shared" si="0"/>
        <v/>
      </c>
      <c r="N15" s="194"/>
    </row>
    <row r="16" spans="1:14" x14ac:dyDescent="0.25">
      <c r="A16" s="201" t="s">
        <v>3775</v>
      </c>
      <c r="B16" s="196" t="s">
        <v>3774</v>
      </c>
      <c r="C16" s="196" t="s">
        <v>3773</v>
      </c>
      <c r="D16" s="196" t="s">
        <v>285</v>
      </c>
      <c r="E16" s="199" t="s">
        <v>2954</v>
      </c>
      <c r="F16" s="200"/>
      <c r="G16" s="199" t="s">
        <v>1118</v>
      </c>
      <c r="H16" s="198">
        <v>34</v>
      </c>
      <c r="I16" s="198"/>
      <c r="J16" s="197">
        <v>500</v>
      </c>
      <c r="K16" s="197"/>
      <c r="L16" s="196" t="s">
        <v>3772</v>
      </c>
      <c r="M16" s="195" t="str">
        <f t="shared" si="0"/>
        <v/>
      </c>
      <c r="N16" s="194"/>
    </row>
    <row r="17" spans="1:14" x14ac:dyDescent="0.25">
      <c r="A17" s="201" t="s">
        <v>3771</v>
      </c>
      <c r="B17" s="196" t="s">
        <v>1424</v>
      </c>
      <c r="C17" s="196" t="s">
        <v>3768</v>
      </c>
      <c r="D17" s="196" t="s">
        <v>285</v>
      </c>
      <c r="E17" s="199" t="s">
        <v>2931</v>
      </c>
      <c r="F17" s="200"/>
      <c r="G17" s="199" t="s">
        <v>1127</v>
      </c>
      <c r="H17" s="198">
        <v>57.35</v>
      </c>
      <c r="I17" s="198"/>
      <c r="J17" s="197">
        <v>398</v>
      </c>
      <c r="K17" s="197"/>
      <c r="L17" s="196" t="s">
        <v>3770</v>
      </c>
      <c r="M17" s="195" t="str">
        <f t="shared" si="0"/>
        <v/>
      </c>
      <c r="N17" s="194"/>
    </row>
    <row r="18" spans="1:14" x14ac:dyDescent="0.25">
      <c r="A18" s="201" t="s">
        <v>3769</v>
      </c>
      <c r="B18" s="196" t="s">
        <v>1424</v>
      </c>
      <c r="C18" s="196" t="s">
        <v>3768</v>
      </c>
      <c r="D18" s="196" t="s">
        <v>285</v>
      </c>
      <c r="E18" s="199" t="s">
        <v>2954</v>
      </c>
      <c r="F18" s="200"/>
      <c r="G18" s="199" t="s">
        <v>1127</v>
      </c>
      <c r="H18" s="198">
        <v>34</v>
      </c>
      <c r="I18" s="198"/>
      <c r="J18" s="197">
        <v>37</v>
      </c>
      <c r="K18" s="197"/>
      <c r="L18" s="196" t="s">
        <v>3767</v>
      </c>
      <c r="M18" s="195" t="str">
        <f t="shared" si="0"/>
        <v/>
      </c>
      <c r="N18" s="194"/>
    </row>
    <row r="19" spans="1:14" x14ac:dyDescent="0.25">
      <c r="A19" s="201" t="s">
        <v>3766</v>
      </c>
      <c r="B19" s="196" t="s">
        <v>1419</v>
      </c>
      <c r="C19" s="196" t="s">
        <v>3765</v>
      </c>
      <c r="D19" s="196" t="s">
        <v>285</v>
      </c>
      <c r="E19" s="199" t="s">
        <v>2954</v>
      </c>
      <c r="F19" s="200"/>
      <c r="G19" s="199" t="s">
        <v>883</v>
      </c>
      <c r="H19" s="198">
        <v>34</v>
      </c>
      <c r="I19" s="198"/>
      <c r="J19" s="197">
        <v>162</v>
      </c>
      <c r="K19" s="197"/>
      <c r="L19" s="196" t="s">
        <v>3764</v>
      </c>
      <c r="M19" s="195" t="str">
        <f t="shared" si="0"/>
        <v/>
      </c>
      <c r="N19" s="194"/>
    </row>
    <row r="20" spans="1:14" x14ac:dyDescent="0.25">
      <c r="A20" s="201" t="s">
        <v>3566</v>
      </c>
      <c r="B20" s="196" t="s">
        <v>987</v>
      </c>
      <c r="C20" s="196" t="s">
        <v>3565</v>
      </c>
      <c r="D20" s="196" t="s">
        <v>285</v>
      </c>
      <c r="E20" s="199" t="s">
        <v>2931</v>
      </c>
      <c r="F20" s="200"/>
      <c r="G20" s="199" t="s">
        <v>984</v>
      </c>
      <c r="H20" s="198">
        <v>57.35</v>
      </c>
      <c r="I20" s="198"/>
      <c r="J20" s="197">
        <v>57</v>
      </c>
      <c r="K20" s="197"/>
      <c r="L20" s="196" t="s">
        <v>3564</v>
      </c>
      <c r="M20" s="195" t="str">
        <f t="shared" si="0"/>
        <v/>
      </c>
      <c r="N20" s="194"/>
    </row>
    <row r="21" spans="1:14" x14ac:dyDescent="0.25">
      <c r="A21" s="201" t="s">
        <v>3563</v>
      </c>
      <c r="B21" s="196" t="s">
        <v>992</v>
      </c>
      <c r="C21" s="196" t="s">
        <v>3562</v>
      </c>
      <c r="D21" s="196" t="s">
        <v>285</v>
      </c>
      <c r="E21" s="199" t="s">
        <v>2954</v>
      </c>
      <c r="F21" s="200"/>
      <c r="G21" s="199" t="s">
        <v>984</v>
      </c>
      <c r="H21" s="198">
        <v>34</v>
      </c>
      <c r="I21" s="198"/>
      <c r="J21" s="197">
        <v>248</v>
      </c>
      <c r="K21" s="197">
        <v>15</v>
      </c>
      <c r="L21" s="196" t="s">
        <v>3561</v>
      </c>
      <c r="M21" s="195" t="str">
        <f t="shared" si="0"/>
        <v/>
      </c>
      <c r="N21" s="194"/>
    </row>
    <row r="22" spans="1:14" x14ac:dyDescent="0.25">
      <c r="A22" s="201" t="s">
        <v>3560</v>
      </c>
      <c r="B22" s="196" t="s">
        <v>1124</v>
      </c>
      <c r="C22" s="196" t="s">
        <v>3557</v>
      </c>
      <c r="D22" s="196" t="s">
        <v>285</v>
      </c>
      <c r="E22" s="199" t="s">
        <v>2931</v>
      </c>
      <c r="F22" s="200"/>
      <c r="G22" s="199" t="s">
        <v>870</v>
      </c>
      <c r="H22" s="198">
        <v>57.35</v>
      </c>
      <c r="I22" s="198"/>
      <c r="J22" s="197">
        <v>143</v>
      </c>
      <c r="K22" s="197"/>
      <c r="L22" s="196" t="s">
        <v>3559</v>
      </c>
      <c r="M22" s="195" t="str">
        <f t="shared" si="0"/>
        <v/>
      </c>
      <c r="N22" s="194"/>
    </row>
    <row r="23" spans="1:14" x14ac:dyDescent="0.25">
      <c r="A23" s="201" t="s">
        <v>3558</v>
      </c>
      <c r="B23" s="196" t="s">
        <v>1124</v>
      </c>
      <c r="C23" s="196" t="s">
        <v>3557</v>
      </c>
      <c r="D23" s="196" t="s">
        <v>285</v>
      </c>
      <c r="E23" s="199" t="s">
        <v>2954</v>
      </c>
      <c r="F23" s="200"/>
      <c r="G23" s="199" t="s">
        <v>870</v>
      </c>
      <c r="H23" s="198">
        <v>34</v>
      </c>
      <c r="I23" s="198"/>
      <c r="J23" s="197">
        <v>151</v>
      </c>
      <c r="K23" s="197"/>
      <c r="L23" s="196" t="s">
        <v>3556</v>
      </c>
      <c r="M23" s="195" t="str">
        <f t="shared" si="0"/>
        <v/>
      </c>
      <c r="N23" s="194"/>
    </row>
    <row r="24" spans="1:14" x14ac:dyDescent="0.25">
      <c r="A24" s="201" t="s">
        <v>3537</v>
      </c>
      <c r="B24" s="196" t="s">
        <v>3536</v>
      </c>
      <c r="C24" s="196" t="s">
        <v>3535</v>
      </c>
      <c r="D24" s="196" t="s">
        <v>285</v>
      </c>
      <c r="E24" s="199" t="s">
        <v>2931</v>
      </c>
      <c r="F24" s="200"/>
      <c r="G24" s="199" t="s">
        <v>285</v>
      </c>
      <c r="H24" s="198">
        <v>82.05</v>
      </c>
      <c r="I24" s="198"/>
      <c r="J24" s="197">
        <v>500</v>
      </c>
      <c r="K24" s="197"/>
      <c r="L24" s="196" t="s">
        <v>3534</v>
      </c>
      <c r="M24" s="195" t="str">
        <f t="shared" si="0"/>
        <v/>
      </c>
      <c r="N24" s="194"/>
    </row>
    <row r="25" spans="1:14" x14ac:dyDescent="0.25">
      <c r="A25" s="201" t="s">
        <v>3533</v>
      </c>
      <c r="B25" s="196" t="s">
        <v>3532</v>
      </c>
      <c r="C25" s="196" t="s">
        <v>3531</v>
      </c>
      <c r="D25" s="196" t="s">
        <v>285</v>
      </c>
      <c r="E25" s="199" t="s">
        <v>2931</v>
      </c>
      <c r="F25" s="200" t="s">
        <v>3000</v>
      </c>
      <c r="G25" s="199" t="s">
        <v>870</v>
      </c>
      <c r="H25" s="198">
        <v>57.35</v>
      </c>
      <c r="I25" s="198"/>
      <c r="J25" s="197">
        <v>434</v>
      </c>
      <c r="K25" s="197"/>
      <c r="L25" s="196" t="s">
        <v>3530</v>
      </c>
      <c r="M25" s="195" t="str">
        <f t="shared" si="0"/>
        <v/>
      </c>
      <c r="N25" s="194"/>
    </row>
    <row r="26" spans="1:14" x14ac:dyDescent="0.25">
      <c r="A26" s="201" t="s">
        <v>3529</v>
      </c>
      <c r="B26" s="196" t="s">
        <v>1113</v>
      </c>
      <c r="C26" s="196" t="s">
        <v>3528</v>
      </c>
      <c r="D26" s="196" t="s">
        <v>285</v>
      </c>
      <c r="E26" s="199" t="s">
        <v>2931</v>
      </c>
      <c r="F26" s="200"/>
      <c r="G26" s="199" t="s">
        <v>883</v>
      </c>
      <c r="H26" s="198">
        <v>57.35</v>
      </c>
      <c r="I26" s="198"/>
      <c r="J26" s="197">
        <v>158</v>
      </c>
      <c r="K26" s="197"/>
      <c r="L26" s="196" t="s">
        <v>3527</v>
      </c>
      <c r="M26" s="195" t="str">
        <f t="shared" si="0"/>
        <v/>
      </c>
      <c r="N26" s="194"/>
    </row>
    <row r="27" spans="1:14" ht="15.75" x14ac:dyDescent="0.25">
      <c r="A27" s="201" t="s">
        <v>3526</v>
      </c>
      <c r="B27" s="196" t="s">
        <v>1108</v>
      </c>
      <c r="C27" s="196" t="s">
        <v>3525</v>
      </c>
      <c r="D27" s="196" t="s">
        <v>285</v>
      </c>
      <c r="E27" s="199" t="s">
        <v>2954</v>
      </c>
      <c r="F27" s="202"/>
      <c r="G27" s="199" t="s">
        <v>883</v>
      </c>
      <c r="H27" s="198">
        <v>34</v>
      </c>
      <c r="I27" s="198"/>
      <c r="J27" s="197">
        <v>500</v>
      </c>
      <c r="K27" s="197"/>
      <c r="L27" s="196" t="s">
        <v>3524</v>
      </c>
      <c r="M27" s="195" t="str">
        <f t="shared" si="0"/>
        <v/>
      </c>
      <c r="N27" s="194"/>
    </row>
    <row r="28" spans="1:14" x14ac:dyDescent="0.25">
      <c r="A28" s="201" t="s">
        <v>3523</v>
      </c>
      <c r="B28" s="196" t="s">
        <v>1102</v>
      </c>
      <c r="C28" s="196" t="s">
        <v>3520</v>
      </c>
      <c r="D28" s="196" t="s">
        <v>285</v>
      </c>
      <c r="E28" s="199" t="s">
        <v>2931</v>
      </c>
      <c r="F28" s="200" t="s">
        <v>3000</v>
      </c>
      <c r="G28" s="199" t="s">
        <v>897</v>
      </c>
      <c r="H28" s="198">
        <v>57.35</v>
      </c>
      <c r="I28" s="198"/>
      <c r="J28" s="197">
        <v>101</v>
      </c>
      <c r="K28" s="197"/>
      <c r="L28" s="196" t="s">
        <v>3522</v>
      </c>
      <c r="M28" s="195" t="str">
        <f t="shared" si="0"/>
        <v/>
      </c>
      <c r="N28" s="194"/>
    </row>
    <row r="29" spans="1:14" x14ac:dyDescent="0.25">
      <c r="A29" s="201" t="s">
        <v>3521</v>
      </c>
      <c r="B29" s="196" t="s">
        <v>1102</v>
      </c>
      <c r="C29" s="196" t="s">
        <v>3520</v>
      </c>
      <c r="D29" s="196" t="s">
        <v>285</v>
      </c>
      <c r="E29" s="199" t="s">
        <v>2954</v>
      </c>
      <c r="F29" s="200"/>
      <c r="G29" s="199" t="s">
        <v>897</v>
      </c>
      <c r="H29" s="198">
        <v>34</v>
      </c>
      <c r="I29" s="198"/>
      <c r="J29" s="197">
        <v>23</v>
      </c>
      <c r="K29" s="197"/>
      <c r="L29" s="196" t="s">
        <v>3519</v>
      </c>
      <c r="M29" s="195" t="str">
        <f t="shared" si="0"/>
        <v/>
      </c>
      <c r="N29" s="194"/>
    </row>
    <row r="30" spans="1:14" x14ac:dyDescent="0.25">
      <c r="A30" s="201" t="s">
        <v>3518</v>
      </c>
      <c r="B30" s="196" t="s">
        <v>1096</v>
      </c>
      <c r="C30" s="196" t="s">
        <v>3515</v>
      </c>
      <c r="D30" s="196" t="s">
        <v>285</v>
      </c>
      <c r="E30" s="199" t="s">
        <v>2931</v>
      </c>
      <c r="F30" s="200"/>
      <c r="G30" s="199" t="s">
        <v>897</v>
      </c>
      <c r="H30" s="198">
        <v>57.35</v>
      </c>
      <c r="I30" s="198"/>
      <c r="J30" s="197">
        <v>46</v>
      </c>
      <c r="K30" s="197"/>
      <c r="L30" s="196" t="s">
        <v>3517</v>
      </c>
      <c r="M30" s="195" t="str">
        <f t="shared" si="0"/>
        <v/>
      </c>
      <c r="N30" s="194"/>
    </row>
    <row r="31" spans="1:14" x14ac:dyDescent="0.25">
      <c r="A31" s="201" t="s">
        <v>3516</v>
      </c>
      <c r="B31" s="196" t="s">
        <v>1096</v>
      </c>
      <c r="C31" s="196" t="s">
        <v>3515</v>
      </c>
      <c r="D31" s="196" t="s">
        <v>285</v>
      </c>
      <c r="E31" s="199" t="s">
        <v>2954</v>
      </c>
      <c r="F31" s="200"/>
      <c r="G31" s="199" t="s">
        <v>897</v>
      </c>
      <c r="H31" s="198">
        <v>34</v>
      </c>
      <c r="I31" s="198"/>
      <c r="J31" s="197">
        <v>233</v>
      </c>
      <c r="K31" s="197"/>
      <c r="L31" s="196" t="s">
        <v>3514</v>
      </c>
      <c r="M31" s="195" t="str">
        <f t="shared" si="0"/>
        <v/>
      </c>
      <c r="N31" s="194"/>
    </row>
    <row r="32" spans="1:14" x14ac:dyDescent="0.25">
      <c r="A32" s="201" t="s">
        <v>3513</v>
      </c>
      <c r="B32" s="196" t="s">
        <v>1089</v>
      </c>
      <c r="C32" s="196" t="s">
        <v>3512</v>
      </c>
      <c r="D32" s="196" t="s">
        <v>285</v>
      </c>
      <c r="E32" s="199" t="s">
        <v>2931</v>
      </c>
      <c r="F32" s="200" t="s">
        <v>3000</v>
      </c>
      <c r="G32" s="199" t="s">
        <v>883</v>
      </c>
      <c r="H32" s="198">
        <v>57.35</v>
      </c>
      <c r="I32" s="198"/>
      <c r="J32" s="197">
        <v>426</v>
      </c>
      <c r="K32" s="197"/>
      <c r="L32" s="196" t="s">
        <v>3511</v>
      </c>
      <c r="M32" s="195" t="str">
        <f t="shared" si="0"/>
        <v/>
      </c>
      <c r="N32" s="194"/>
    </row>
    <row r="33" spans="1:14" x14ac:dyDescent="0.25">
      <c r="A33" s="201" t="s">
        <v>3510</v>
      </c>
      <c r="B33" s="196" t="s">
        <v>1083</v>
      </c>
      <c r="C33" s="196" t="s">
        <v>3507</v>
      </c>
      <c r="D33" s="196" t="s">
        <v>285</v>
      </c>
      <c r="E33" s="199" t="s">
        <v>2931</v>
      </c>
      <c r="F33" s="200"/>
      <c r="G33" s="199" t="s">
        <v>870</v>
      </c>
      <c r="H33" s="198">
        <v>57.35</v>
      </c>
      <c r="I33" s="198"/>
      <c r="J33" s="197">
        <v>234</v>
      </c>
      <c r="K33" s="197"/>
      <c r="L33" s="196" t="s">
        <v>3509</v>
      </c>
      <c r="M33" s="195" t="str">
        <f t="shared" si="0"/>
        <v/>
      </c>
      <c r="N33" s="194"/>
    </row>
    <row r="34" spans="1:14" x14ac:dyDescent="0.25">
      <c r="A34" s="201" t="s">
        <v>3508</v>
      </c>
      <c r="B34" s="196" t="s">
        <v>1083</v>
      </c>
      <c r="C34" s="196" t="s">
        <v>3507</v>
      </c>
      <c r="D34" s="196" t="s">
        <v>285</v>
      </c>
      <c r="E34" s="199" t="s">
        <v>2954</v>
      </c>
      <c r="F34" s="200"/>
      <c r="G34" s="199" t="s">
        <v>870</v>
      </c>
      <c r="H34" s="198">
        <v>34</v>
      </c>
      <c r="I34" s="198"/>
      <c r="J34" s="197"/>
      <c r="K34" s="197">
        <v>4</v>
      </c>
      <c r="L34" s="196" t="s">
        <v>3506</v>
      </c>
      <c r="M34" s="195" t="str">
        <f t="shared" si="0"/>
        <v/>
      </c>
      <c r="N34" s="194"/>
    </row>
    <row r="35" spans="1:14" x14ac:dyDescent="0.25">
      <c r="A35" s="201" t="s">
        <v>3505</v>
      </c>
      <c r="B35" s="196" t="s">
        <v>1074</v>
      </c>
      <c r="C35" s="196" t="s">
        <v>3502</v>
      </c>
      <c r="D35" s="196" t="s">
        <v>285</v>
      </c>
      <c r="E35" s="199" t="s">
        <v>2931</v>
      </c>
      <c r="F35" s="200"/>
      <c r="G35" s="199" t="s">
        <v>1072</v>
      </c>
      <c r="H35" s="198">
        <v>57.35</v>
      </c>
      <c r="I35" s="198"/>
      <c r="J35" s="197">
        <v>387</v>
      </c>
      <c r="K35" s="197"/>
      <c r="L35" s="196" t="s">
        <v>3504</v>
      </c>
      <c r="M35" s="195" t="str">
        <f t="shared" si="0"/>
        <v/>
      </c>
      <c r="N35" s="194"/>
    </row>
    <row r="36" spans="1:14" x14ac:dyDescent="0.25">
      <c r="A36" s="201" t="s">
        <v>3503</v>
      </c>
      <c r="B36" s="196" t="s">
        <v>1074</v>
      </c>
      <c r="C36" s="196" t="s">
        <v>3502</v>
      </c>
      <c r="D36" s="196" t="s">
        <v>285</v>
      </c>
      <c r="E36" s="199" t="s">
        <v>2954</v>
      </c>
      <c r="F36" s="200"/>
      <c r="G36" s="199" t="s">
        <v>1072</v>
      </c>
      <c r="H36" s="198">
        <v>34</v>
      </c>
      <c r="I36" s="198"/>
      <c r="J36" s="197">
        <v>70</v>
      </c>
      <c r="K36" s="197"/>
      <c r="L36" s="196" t="s">
        <v>3501</v>
      </c>
      <c r="M36" s="195" t="str">
        <f t="shared" si="0"/>
        <v/>
      </c>
      <c r="N36" s="194"/>
    </row>
    <row r="37" spans="1:14" x14ac:dyDescent="0.25">
      <c r="A37" s="201" t="s">
        <v>3500</v>
      </c>
      <c r="B37" s="196" t="s">
        <v>1066</v>
      </c>
      <c r="C37" s="196" t="s">
        <v>3499</v>
      </c>
      <c r="D37" s="196" t="s">
        <v>285</v>
      </c>
      <c r="E37" s="199" t="s">
        <v>2931</v>
      </c>
      <c r="F37" s="200"/>
      <c r="G37" s="199" t="s">
        <v>897</v>
      </c>
      <c r="H37" s="198">
        <v>57.35</v>
      </c>
      <c r="I37" s="198"/>
      <c r="J37" s="197">
        <v>151</v>
      </c>
      <c r="K37" s="197"/>
      <c r="L37" s="196" t="s">
        <v>3498</v>
      </c>
      <c r="M37" s="195" t="str">
        <f t="shared" si="0"/>
        <v/>
      </c>
      <c r="N37" s="194"/>
    </row>
    <row r="38" spans="1:14" x14ac:dyDescent="0.25">
      <c r="A38" s="201" t="s">
        <v>3497</v>
      </c>
      <c r="B38" s="196" t="s">
        <v>1078</v>
      </c>
      <c r="C38" s="196" t="s">
        <v>3494</v>
      </c>
      <c r="D38" s="196" t="s">
        <v>285</v>
      </c>
      <c r="E38" s="199" t="s">
        <v>2931</v>
      </c>
      <c r="F38" s="200"/>
      <c r="G38" s="199" t="s">
        <v>897</v>
      </c>
      <c r="H38" s="198">
        <v>57.35</v>
      </c>
      <c r="I38" s="198"/>
      <c r="J38" s="197">
        <v>65</v>
      </c>
      <c r="K38" s="197"/>
      <c r="L38" s="196" t="s">
        <v>3496</v>
      </c>
      <c r="M38" s="195" t="str">
        <f t="shared" si="0"/>
        <v/>
      </c>
      <c r="N38" s="194"/>
    </row>
    <row r="39" spans="1:14" x14ac:dyDescent="0.25">
      <c r="A39" s="201" t="s">
        <v>3495</v>
      </c>
      <c r="B39" s="196" t="s">
        <v>1078</v>
      </c>
      <c r="C39" s="196" t="s">
        <v>3494</v>
      </c>
      <c r="D39" s="196" t="s">
        <v>285</v>
      </c>
      <c r="E39" s="199" t="s">
        <v>2954</v>
      </c>
      <c r="F39" s="200"/>
      <c r="G39" s="199" t="s">
        <v>897</v>
      </c>
      <c r="H39" s="198">
        <v>34</v>
      </c>
      <c r="I39" s="198"/>
      <c r="J39" s="197"/>
      <c r="K39" s="197">
        <v>2</v>
      </c>
      <c r="L39" s="196" t="s">
        <v>3493</v>
      </c>
      <c r="M39" s="195" t="str">
        <f t="shared" si="0"/>
        <v/>
      </c>
      <c r="N39" s="194"/>
    </row>
    <row r="40" spans="1:14" x14ac:dyDescent="0.25">
      <c r="A40" s="201" t="s">
        <v>3492</v>
      </c>
      <c r="B40" s="196" t="s">
        <v>1052</v>
      </c>
      <c r="C40" s="196" t="s">
        <v>3491</v>
      </c>
      <c r="D40" s="196" t="s">
        <v>285</v>
      </c>
      <c r="E40" s="199" t="s">
        <v>2931</v>
      </c>
      <c r="F40" s="200"/>
      <c r="G40" s="199" t="s">
        <v>1050</v>
      </c>
      <c r="H40" s="198">
        <v>57.35</v>
      </c>
      <c r="I40" s="198"/>
      <c r="J40" s="197">
        <v>41</v>
      </c>
      <c r="K40" s="197"/>
      <c r="L40" s="196" t="s">
        <v>3490</v>
      </c>
      <c r="M40" s="195" t="str">
        <f t="shared" si="0"/>
        <v/>
      </c>
      <c r="N40" s="194"/>
    </row>
    <row r="41" spans="1:14" x14ac:dyDescent="0.25">
      <c r="A41" s="201" t="s">
        <v>3489</v>
      </c>
      <c r="B41" s="196" t="s">
        <v>1019</v>
      </c>
      <c r="C41" s="196" t="s">
        <v>3488</v>
      </c>
      <c r="D41" s="196" t="s">
        <v>285</v>
      </c>
      <c r="E41" s="199" t="s">
        <v>3084</v>
      </c>
      <c r="F41" s="200"/>
      <c r="G41" s="199" t="s">
        <v>285</v>
      </c>
      <c r="H41" s="198">
        <v>95.95</v>
      </c>
      <c r="I41" s="198"/>
      <c r="J41" s="197">
        <v>174</v>
      </c>
      <c r="K41" s="197"/>
      <c r="L41" s="196" t="s">
        <v>3487</v>
      </c>
      <c r="M41" s="195" t="str">
        <f t="shared" ref="M41:M72" si="1">IF(N41="","",H41-($M$7*H41))</f>
        <v/>
      </c>
      <c r="N41" s="194"/>
    </row>
    <row r="42" spans="1:14" x14ac:dyDescent="0.25">
      <c r="A42" s="201" t="s">
        <v>3486</v>
      </c>
      <c r="B42" s="196" t="s">
        <v>1009</v>
      </c>
      <c r="C42" s="196" t="s">
        <v>3483</v>
      </c>
      <c r="D42" s="196" t="s">
        <v>285</v>
      </c>
      <c r="E42" s="199" t="s">
        <v>2931</v>
      </c>
      <c r="F42" s="200"/>
      <c r="G42" s="199" t="s">
        <v>870</v>
      </c>
      <c r="H42" s="198">
        <v>57.35</v>
      </c>
      <c r="I42" s="198"/>
      <c r="J42" s="197">
        <v>165</v>
      </c>
      <c r="K42" s="197"/>
      <c r="L42" s="196" t="s">
        <v>3485</v>
      </c>
      <c r="M42" s="195" t="str">
        <f t="shared" si="1"/>
        <v/>
      </c>
      <c r="N42" s="194"/>
    </row>
    <row r="43" spans="1:14" ht="15.75" x14ac:dyDescent="0.25">
      <c r="A43" s="201" t="s">
        <v>3484</v>
      </c>
      <c r="B43" s="196" t="s">
        <v>1009</v>
      </c>
      <c r="C43" s="196" t="s">
        <v>3483</v>
      </c>
      <c r="D43" s="196" t="s">
        <v>285</v>
      </c>
      <c r="E43" s="199" t="s">
        <v>2954</v>
      </c>
      <c r="F43" s="202"/>
      <c r="G43" s="199" t="s">
        <v>870</v>
      </c>
      <c r="H43" s="198">
        <v>34</v>
      </c>
      <c r="I43" s="198"/>
      <c r="J43" s="197">
        <v>110</v>
      </c>
      <c r="K43" s="197"/>
      <c r="L43" s="196" t="s">
        <v>3482</v>
      </c>
      <c r="M43" s="195" t="str">
        <f t="shared" si="1"/>
        <v/>
      </c>
      <c r="N43" s="194"/>
    </row>
    <row r="44" spans="1:14" x14ac:dyDescent="0.25">
      <c r="A44" s="201" t="s">
        <v>3481</v>
      </c>
      <c r="B44" s="196" t="s">
        <v>3480</v>
      </c>
      <c r="C44" s="196" t="s">
        <v>3479</v>
      </c>
      <c r="D44" s="196" t="s">
        <v>285</v>
      </c>
      <c r="E44" s="199" t="s">
        <v>2931</v>
      </c>
      <c r="F44" s="200"/>
      <c r="G44" s="199" t="s">
        <v>870</v>
      </c>
      <c r="H44" s="198">
        <v>57.35</v>
      </c>
      <c r="I44" s="198"/>
      <c r="J44" s="197">
        <v>60</v>
      </c>
      <c r="K44" s="197"/>
      <c r="L44" s="196" t="s">
        <v>3478</v>
      </c>
      <c r="M44" s="195" t="str">
        <f t="shared" si="1"/>
        <v/>
      </c>
      <c r="N44" s="194"/>
    </row>
    <row r="45" spans="1:14" x14ac:dyDescent="0.25">
      <c r="A45" s="201" t="s">
        <v>3477</v>
      </c>
      <c r="B45" s="196" t="s">
        <v>3474</v>
      </c>
      <c r="C45" s="196" t="s">
        <v>3473</v>
      </c>
      <c r="D45" s="196" t="s">
        <v>285</v>
      </c>
      <c r="E45" s="199" t="s">
        <v>2931</v>
      </c>
      <c r="F45" s="200"/>
      <c r="G45" s="199" t="s">
        <v>870</v>
      </c>
      <c r="H45" s="198">
        <v>57.35</v>
      </c>
      <c r="I45" s="198"/>
      <c r="J45" s="197">
        <v>30</v>
      </c>
      <c r="K45" s="197"/>
      <c r="L45" s="196" t="s">
        <v>3476</v>
      </c>
      <c r="M45" s="195" t="str">
        <f t="shared" si="1"/>
        <v/>
      </c>
      <c r="N45" s="194"/>
    </row>
    <row r="46" spans="1:14" x14ac:dyDescent="0.25">
      <c r="A46" s="201" t="s">
        <v>3475</v>
      </c>
      <c r="B46" s="196" t="s">
        <v>3474</v>
      </c>
      <c r="C46" s="196" t="s">
        <v>3473</v>
      </c>
      <c r="D46" s="196" t="s">
        <v>285</v>
      </c>
      <c r="E46" s="199" t="s">
        <v>2954</v>
      </c>
      <c r="F46" s="200"/>
      <c r="G46" s="199" t="s">
        <v>870</v>
      </c>
      <c r="H46" s="198">
        <v>34</v>
      </c>
      <c r="I46" s="198"/>
      <c r="J46" s="197">
        <v>426</v>
      </c>
      <c r="K46" s="197"/>
      <c r="L46" s="196" t="s">
        <v>3472</v>
      </c>
      <c r="M46" s="195" t="str">
        <f t="shared" si="1"/>
        <v/>
      </c>
      <c r="N46" s="194"/>
    </row>
    <row r="47" spans="1:14" x14ac:dyDescent="0.25">
      <c r="A47" s="201" t="s">
        <v>3471</v>
      </c>
      <c r="B47" s="196" t="s">
        <v>1005</v>
      </c>
      <c r="C47" s="196" t="s">
        <v>3468</v>
      </c>
      <c r="D47" s="196" t="s">
        <v>285</v>
      </c>
      <c r="E47" s="199" t="s">
        <v>2931</v>
      </c>
      <c r="F47" s="200"/>
      <c r="G47" s="199" t="s">
        <v>870</v>
      </c>
      <c r="H47" s="198">
        <v>57.35</v>
      </c>
      <c r="I47" s="198"/>
      <c r="J47" s="197">
        <v>8</v>
      </c>
      <c r="K47" s="197"/>
      <c r="L47" s="196" t="s">
        <v>3470</v>
      </c>
      <c r="M47" s="195" t="str">
        <f t="shared" si="1"/>
        <v/>
      </c>
      <c r="N47" s="194"/>
    </row>
    <row r="48" spans="1:14" ht="15.75" x14ac:dyDescent="0.25">
      <c r="A48" s="201" t="s">
        <v>3469</v>
      </c>
      <c r="B48" s="196" t="s">
        <v>1005</v>
      </c>
      <c r="C48" s="196" t="s">
        <v>3468</v>
      </c>
      <c r="D48" s="196" t="s">
        <v>285</v>
      </c>
      <c r="E48" s="199" t="s">
        <v>2954</v>
      </c>
      <c r="F48" s="202"/>
      <c r="G48" s="199" t="s">
        <v>870</v>
      </c>
      <c r="H48" s="198">
        <v>34</v>
      </c>
      <c r="I48" s="198"/>
      <c r="J48" s="197">
        <v>91</v>
      </c>
      <c r="K48" s="197"/>
      <c r="L48" s="196" t="s">
        <v>3467</v>
      </c>
      <c r="M48" s="195" t="str">
        <f t="shared" si="1"/>
        <v/>
      </c>
      <c r="N48" s="194"/>
    </row>
    <row r="49" spans="1:14" x14ac:dyDescent="0.25">
      <c r="A49" s="201" t="s">
        <v>3466</v>
      </c>
      <c r="B49" s="196" t="s">
        <v>1001</v>
      </c>
      <c r="C49" s="196" t="s">
        <v>3465</v>
      </c>
      <c r="D49" s="196" t="s">
        <v>285</v>
      </c>
      <c r="E49" s="199" t="s">
        <v>2931</v>
      </c>
      <c r="F49" s="200" t="s">
        <v>3000</v>
      </c>
      <c r="G49" s="199" t="s">
        <v>877</v>
      </c>
      <c r="H49" s="198">
        <v>57.35</v>
      </c>
      <c r="I49" s="198"/>
      <c r="J49" s="197">
        <v>202</v>
      </c>
      <c r="K49" s="197"/>
      <c r="L49" s="196" t="s">
        <v>3464</v>
      </c>
      <c r="M49" s="195" t="str">
        <f t="shared" si="1"/>
        <v/>
      </c>
      <c r="N49" s="194"/>
    </row>
    <row r="50" spans="1:14" x14ac:dyDescent="0.25">
      <c r="A50" s="201" t="s">
        <v>3463</v>
      </c>
      <c r="B50" s="196" t="s">
        <v>995</v>
      </c>
      <c r="C50" s="196" t="s">
        <v>3460</v>
      </c>
      <c r="D50" s="196" t="s">
        <v>285</v>
      </c>
      <c r="E50" s="199" t="s">
        <v>2931</v>
      </c>
      <c r="F50" s="200"/>
      <c r="G50" s="199" t="s">
        <v>870</v>
      </c>
      <c r="H50" s="198">
        <v>57.35</v>
      </c>
      <c r="I50" s="198"/>
      <c r="J50" s="197">
        <v>24</v>
      </c>
      <c r="K50" s="197"/>
      <c r="L50" s="196" t="s">
        <v>3462</v>
      </c>
      <c r="M50" s="195" t="str">
        <f t="shared" si="1"/>
        <v/>
      </c>
      <c r="N50" s="194"/>
    </row>
    <row r="51" spans="1:14" x14ac:dyDescent="0.25">
      <c r="A51" s="201" t="s">
        <v>3461</v>
      </c>
      <c r="B51" s="196" t="s">
        <v>995</v>
      </c>
      <c r="C51" s="196" t="s">
        <v>3460</v>
      </c>
      <c r="D51" s="196" t="s">
        <v>285</v>
      </c>
      <c r="E51" s="199" t="s">
        <v>2954</v>
      </c>
      <c r="F51" s="200"/>
      <c r="G51" s="199" t="s">
        <v>870</v>
      </c>
      <c r="H51" s="198">
        <v>34</v>
      </c>
      <c r="I51" s="198"/>
      <c r="J51" s="197">
        <v>214</v>
      </c>
      <c r="K51" s="197"/>
      <c r="L51" s="196" t="s">
        <v>3459</v>
      </c>
      <c r="M51" s="195" t="str">
        <f t="shared" si="1"/>
        <v/>
      </c>
      <c r="N51" s="194"/>
    </row>
    <row r="52" spans="1:14" x14ac:dyDescent="0.25">
      <c r="A52" s="201" t="s">
        <v>3458</v>
      </c>
      <c r="B52" s="196" t="s">
        <v>3457</v>
      </c>
      <c r="C52" s="196" t="s">
        <v>3456</v>
      </c>
      <c r="D52" s="196" t="s">
        <v>285</v>
      </c>
      <c r="E52" s="199" t="s">
        <v>2931</v>
      </c>
      <c r="F52" s="200"/>
      <c r="G52" s="199" t="s">
        <v>897</v>
      </c>
      <c r="H52" s="198">
        <v>57.35</v>
      </c>
      <c r="I52" s="198"/>
      <c r="J52" s="197">
        <v>174</v>
      </c>
      <c r="K52" s="197"/>
      <c r="L52" s="196" t="s">
        <v>3455</v>
      </c>
      <c r="M52" s="195" t="str">
        <f t="shared" si="1"/>
        <v/>
      </c>
      <c r="N52" s="194"/>
    </row>
    <row r="53" spans="1:14" x14ac:dyDescent="0.25">
      <c r="A53" s="201" t="s">
        <v>3454</v>
      </c>
      <c r="B53" s="196" t="s">
        <v>3453</v>
      </c>
      <c r="C53" s="196" t="s">
        <v>3452</v>
      </c>
      <c r="D53" s="196" t="s">
        <v>285</v>
      </c>
      <c r="E53" s="199" t="s">
        <v>2954</v>
      </c>
      <c r="F53" s="200"/>
      <c r="G53" s="199" t="s">
        <v>897</v>
      </c>
      <c r="H53" s="198">
        <v>34</v>
      </c>
      <c r="I53" s="198"/>
      <c r="J53" s="197">
        <v>175</v>
      </c>
      <c r="K53" s="197"/>
      <c r="L53" s="196" t="s">
        <v>3451</v>
      </c>
      <c r="M53" s="195" t="str">
        <f t="shared" si="1"/>
        <v/>
      </c>
      <c r="N53" s="194"/>
    </row>
    <row r="54" spans="1:14" x14ac:dyDescent="0.25">
      <c r="A54" s="201" t="s">
        <v>3450</v>
      </c>
      <c r="B54" s="196" t="s">
        <v>1015</v>
      </c>
      <c r="C54" s="196" t="s">
        <v>3449</v>
      </c>
      <c r="D54" s="196" t="s">
        <v>285</v>
      </c>
      <c r="E54" s="199" t="s">
        <v>2931</v>
      </c>
      <c r="F54" s="200"/>
      <c r="G54" s="199" t="s">
        <v>897</v>
      </c>
      <c r="H54" s="198">
        <v>57.35</v>
      </c>
      <c r="I54" s="198"/>
      <c r="J54" s="197">
        <v>131</v>
      </c>
      <c r="K54" s="197"/>
      <c r="L54" s="196" t="s">
        <v>3448</v>
      </c>
      <c r="M54" s="195" t="str">
        <f t="shared" si="1"/>
        <v/>
      </c>
      <c r="N54" s="194"/>
    </row>
    <row r="55" spans="1:14" x14ac:dyDescent="0.25">
      <c r="A55" s="201" t="s">
        <v>3344</v>
      </c>
      <c r="B55" s="196" t="s">
        <v>3343</v>
      </c>
      <c r="C55" s="196" t="s">
        <v>3342</v>
      </c>
      <c r="D55" s="196" t="s">
        <v>285</v>
      </c>
      <c r="E55" s="199" t="s">
        <v>2954</v>
      </c>
      <c r="F55" s="200"/>
      <c r="G55" s="199" t="s">
        <v>897</v>
      </c>
      <c r="H55" s="198">
        <v>34</v>
      </c>
      <c r="I55" s="198"/>
      <c r="J55" s="197">
        <v>75</v>
      </c>
      <c r="K55" s="197"/>
      <c r="L55" s="196" t="s">
        <v>3341</v>
      </c>
      <c r="M55" s="195" t="str">
        <f t="shared" si="1"/>
        <v/>
      </c>
      <c r="N55" s="194"/>
    </row>
    <row r="56" spans="1:14" x14ac:dyDescent="0.25">
      <c r="A56" s="201" t="s">
        <v>3340</v>
      </c>
      <c r="B56" s="196" t="s">
        <v>912</v>
      </c>
      <c r="C56" s="196" t="s">
        <v>3337</v>
      </c>
      <c r="D56" s="196" t="s">
        <v>285</v>
      </c>
      <c r="E56" s="199" t="s">
        <v>2931</v>
      </c>
      <c r="F56" s="200"/>
      <c r="G56" s="199" t="s">
        <v>870</v>
      </c>
      <c r="H56" s="198">
        <v>57.35</v>
      </c>
      <c r="I56" s="198"/>
      <c r="J56" s="197">
        <v>100</v>
      </c>
      <c r="K56" s="197"/>
      <c r="L56" s="196" t="s">
        <v>3339</v>
      </c>
      <c r="M56" s="195" t="str">
        <f t="shared" si="1"/>
        <v/>
      </c>
      <c r="N56" s="194"/>
    </row>
    <row r="57" spans="1:14" x14ac:dyDescent="0.25">
      <c r="A57" s="201" t="s">
        <v>3338</v>
      </c>
      <c r="B57" s="196" t="s">
        <v>912</v>
      </c>
      <c r="C57" s="196" t="s">
        <v>3337</v>
      </c>
      <c r="D57" s="196" t="s">
        <v>285</v>
      </c>
      <c r="E57" s="199" t="s">
        <v>2954</v>
      </c>
      <c r="F57" s="200"/>
      <c r="G57" s="199" t="s">
        <v>870</v>
      </c>
      <c r="H57" s="198">
        <v>34</v>
      </c>
      <c r="I57" s="198"/>
      <c r="J57" s="197">
        <v>239</v>
      </c>
      <c r="K57" s="197"/>
      <c r="L57" s="196" t="s">
        <v>3336</v>
      </c>
      <c r="M57" s="195" t="str">
        <f t="shared" si="1"/>
        <v/>
      </c>
      <c r="N57" s="194"/>
    </row>
    <row r="58" spans="1:14" x14ac:dyDescent="0.25">
      <c r="A58" s="201" t="s">
        <v>3335</v>
      </c>
      <c r="B58" s="196" t="s">
        <v>890</v>
      </c>
      <c r="C58" s="196" t="s">
        <v>3334</v>
      </c>
      <c r="D58" s="196" t="s">
        <v>285</v>
      </c>
      <c r="E58" s="199" t="s">
        <v>2931</v>
      </c>
      <c r="F58" s="200"/>
      <c r="G58" s="199" t="s">
        <v>888</v>
      </c>
      <c r="H58" s="198">
        <v>57.35</v>
      </c>
      <c r="I58" s="198"/>
      <c r="J58" s="197">
        <v>219</v>
      </c>
      <c r="K58" s="197"/>
      <c r="L58" s="196" t="s">
        <v>3333</v>
      </c>
      <c r="M58" s="195" t="str">
        <f t="shared" si="1"/>
        <v/>
      </c>
      <c r="N58" s="194"/>
    </row>
    <row r="59" spans="1:14" x14ac:dyDescent="0.25">
      <c r="A59" s="201" t="s">
        <v>3332</v>
      </c>
      <c r="B59" s="196" t="s">
        <v>880</v>
      </c>
      <c r="C59" s="196" t="s">
        <v>3331</v>
      </c>
      <c r="D59" s="196" t="s">
        <v>285</v>
      </c>
      <c r="E59" s="199" t="s">
        <v>2954</v>
      </c>
      <c r="F59" s="200"/>
      <c r="G59" s="199" t="s">
        <v>877</v>
      </c>
      <c r="H59" s="198">
        <v>34</v>
      </c>
      <c r="I59" s="198"/>
      <c r="J59" s="197">
        <v>84</v>
      </c>
      <c r="K59" s="197"/>
      <c r="L59" s="196" t="s">
        <v>3330</v>
      </c>
      <c r="M59" s="195" t="str">
        <f t="shared" si="1"/>
        <v/>
      </c>
      <c r="N59" s="194"/>
    </row>
    <row r="60" spans="1:14" ht="15.75" x14ac:dyDescent="0.25">
      <c r="A60" s="201" t="s">
        <v>3329</v>
      </c>
      <c r="B60" s="196" t="s">
        <v>886</v>
      </c>
      <c r="C60" s="196" t="s">
        <v>3328</v>
      </c>
      <c r="D60" s="196" t="s">
        <v>285</v>
      </c>
      <c r="E60" s="199" t="s">
        <v>2954</v>
      </c>
      <c r="F60" s="202"/>
      <c r="G60" s="199" t="s">
        <v>883</v>
      </c>
      <c r="H60" s="198">
        <v>34</v>
      </c>
      <c r="I60" s="198"/>
      <c r="J60" s="197">
        <v>157</v>
      </c>
      <c r="K60" s="197"/>
      <c r="L60" s="196" t="s">
        <v>3327</v>
      </c>
      <c r="M60" s="195" t="str">
        <f t="shared" si="1"/>
        <v/>
      </c>
      <c r="N60" s="194"/>
    </row>
    <row r="61" spans="1:14" x14ac:dyDescent="0.25">
      <c r="A61" s="201" t="s">
        <v>3326</v>
      </c>
      <c r="B61" s="196" t="s">
        <v>919</v>
      </c>
      <c r="C61" s="196" t="s">
        <v>3325</v>
      </c>
      <c r="D61" s="196" t="s">
        <v>285</v>
      </c>
      <c r="E61" s="199" t="s">
        <v>2954</v>
      </c>
      <c r="F61" s="200"/>
      <c r="G61" s="199" t="s">
        <v>870</v>
      </c>
      <c r="H61" s="198">
        <v>34</v>
      </c>
      <c r="I61" s="198"/>
      <c r="J61" s="197">
        <v>12</v>
      </c>
      <c r="K61" s="197"/>
      <c r="L61" s="196" t="s">
        <v>3324</v>
      </c>
      <c r="M61" s="195" t="str">
        <f t="shared" si="1"/>
        <v/>
      </c>
      <c r="N61" s="194"/>
    </row>
    <row r="62" spans="1:14" ht="15.75" x14ac:dyDescent="0.25">
      <c r="A62" s="201" t="s">
        <v>3323</v>
      </c>
      <c r="B62" s="196" t="s">
        <v>3322</v>
      </c>
      <c r="C62" s="196" t="s">
        <v>3321</v>
      </c>
      <c r="D62" s="196" t="s">
        <v>285</v>
      </c>
      <c r="E62" s="199" t="s">
        <v>2954</v>
      </c>
      <c r="F62" s="202"/>
      <c r="G62" s="199" t="s">
        <v>883</v>
      </c>
      <c r="H62" s="198">
        <v>34</v>
      </c>
      <c r="I62" s="198"/>
      <c r="J62" s="197">
        <v>72</v>
      </c>
      <c r="K62" s="197"/>
      <c r="L62" s="196" t="s">
        <v>3320</v>
      </c>
      <c r="M62" s="195" t="str">
        <f t="shared" si="1"/>
        <v/>
      </c>
      <c r="N62" s="194"/>
    </row>
    <row r="63" spans="1:14" x14ac:dyDescent="0.25">
      <c r="A63" s="201" t="s">
        <v>3319</v>
      </c>
      <c r="B63" s="196" t="s">
        <v>895</v>
      </c>
      <c r="C63" s="196" t="s">
        <v>3316</v>
      </c>
      <c r="D63" s="196" t="s">
        <v>285</v>
      </c>
      <c r="E63" s="199" t="s">
        <v>2931</v>
      </c>
      <c r="F63" s="200"/>
      <c r="G63" s="199" t="s">
        <v>870</v>
      </c>
      <c r="H63" s="198">
        <v>57.35</v>
      </c>
      <c r="I63" s="198"/>
      <c r="J63" s="197">
        <v>76</v>
      </c>
      <c r="K63" s="197"/>
      <c r="L63" s="196" t="s">
        <v>3318</v>
      </c>
      <c r="M63" s="195" t="str">
        <f t="shared" si="1"/>
        <v/>
      </c>
      <c r="N63" s="194"/>
    </row>
    <row r="64" spans="1:14" ht="15.75" thickBot="1" x14ac:dyDescent="0.3">
      <c r="A64" s="193" t="s">
        <v>3317</v>
      </c>
      <c r="B64" s="188" t="s">
        <v>895</v>
      </c>
      <c r="C64" s="188" t="s">
        <v>3316</v>
      </c>
      <c r="D64" s="188" t="s">
        <v>285</v>
      </c>
      <c r="E64" s="191" t="s">
        <v>2954</v>
      </c>
      <c r="F64" s="192"/>
      <c r="G64" s="191" t="s">
        <v>870</v>
      </c>
      <c r="H64" s="190">
        <v>34</v>
      </c>
      <c r="I64" s="190"/>
      <c r="J64" s="189">
        <v>13</v>
      </c>
      <c r="K64" s="189"/>
      <c r="L64" s="188" t="s">
        <v>3315</v>
      </c>
      <c r="M64" s="187" t="str">
        <f t="shared" si="1"/>
        <v/>
      </c>
      <c r="N64" s="186"/>
    </row>
  </sheetData>
  <autoFilter ref="B8:N64" xr:uid="{00000000-0009-0000-0000-000000000000}"/>
  <mergeCells count="8">
    <mergeCell ref="D5:H5"/>
    <mergeCell ref="M5:M6"/>
    <mergeCell ref="D6:H6"/>
    <mergeCell ref="L1:N1"/>
    <mergeCell ref="C2:I2"/>
    <mergeCell ref="D3:H3"/>
    <mergeCell ref="L3:N3"/>
    <mergeCell ref="C1:K1"/>
  </mergeCells>
  <hyperlinks>
    <hyperlink ref="B6" r:id="rId1" xr:uid="{2EDF8B53-1938-43F6-82DD-3C32B525B2C9}"/>
    <hyperlink ref="D3" r:id="rId2" display="mailto:richb@jfschmidt.com?subject=Vigor%20Liner%20Availability" xr:uid="{41F358AD-82E2-41EC-9F17-A4A92C431187}"/>
    <hyperlink ref="D3:H3" r:id="rId3" display="Sam Barkley - SamB@jfschmidt.com" xr:uid="{24770DA6-3571-446C-A6EB-3E6F78FB99F1}"/>
    <hyperlink ref="D5:G5" r:id="rId4" display="Brian Mumm - Brianm@jfschmidt.com" xr:uid="{73BA28A5-3298-4824-B0C4-6ABECEE1EC1D}"/>
    <hyperlink ref="D5" r:id="rId5" display="mailto:brianm@jfschmidt.com" xr:uid="{CDCC56F7-884D-4872-9565-28DDA731A6E3}"/>
    <hyperlink ref="D6:G6" r:id="rId6" display="Cathie Bown - Cathieb@jfschmidt.com" xr:uid="{E9DFD385-40A8-4250-B640-5BF9CE3F049B}"/>
    <hyperlink ref="D4:G4" r:id="rId7" display="Jessica Hutchings - Jessicah@jfschmidt.com" xr:uid="{6F64F9C7-B583-4BA7-99F4-8BAD87BB2C26}"/>
    <hyperlink ref="L3:N3" r:id="rId8" display="Click Here for current Stock Availability" xr:uid="{37BAFC8B-2F60-419B-B73C-14B3BB867BE1}"/>
    <hyperlink ref="F15" r:id="rId9" xr:uid="{08B8B57D-553B-42FF-8DCF-633718BCA797}"/>
    <hyperlink ref="F25" r:id="rId10" xr:uid="{59C306F8-421D-4C52-AF20-4D448A5F4A5E}"/>
    <hyperlink ref="F28" r:id="rId11" xr:uid="{3AA544EA-A7D1-480D-BC94-0903C7238FD4}"/>
    <hyperlink ref="F32" r:id="rId12" xr:uid="{5E2EF64E-0C39-4FCF-8506-3A9A00249C0F}"/>
    <hyperlink ref="F49" r:id="rId13" xr:uid="{B0114D1D-C562-4997-B1C6-140528317400}"/>
  </hyperlinks>
  <printOptions horizontalCentered="1"/>
  <pageMargins left="0.25" right="0.25" top="0.35" bottom="0.5" header="0.3" footer="0.3"/>
  <pageSetup scale="67" fitToHeight="0" orientation="landscape" r:id="rId14"/>
  <headerFooter>
    <oddFooter>Page &amp;P of &amp;N</oddFooter>
  </headerFooter>
  <ignoredErrors>
    <ignoredError sqref="L9:L64" numberStoredAsText="1"/>
  </ignoredErrors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A495-DB00-411D-91C3-3A0888BF19AD}">
  <sheetPr>
    <tabColor rgb="FFFF0000"/>
    <pageSetUpPr fitToPage="1"/>
  </sheetPr>
  <dimension ref="A1:N117"/>
  <sheetViews>
    <sheetView showGridLines="0" zoomScaleNormal="100" workbookViewId="0">
      <pane ySplit="9" topLeftCell="A10" activePane="bottomLeft" state="frozen"/>
      <selection activeCell="B1" sqref="B1"/>
      <selection pane="bottomLeft" activeCell="L10" sqref="L10"/>
    </sheetView>
  </sheetViews>
  <sheetFormatPr defaultColWidth="8.85546875" defaultRowHeight="15" x14ac:dyDescent="0.25"/>
  <cols>
    <col min="1" max="1" width="13.28515625" style="183" hidden="1" customWidth="1"/>
    <col min="2" max="2" width="42.28515625" style="183" bestFit="1" customWidth="1"/>
    <col min="3" max="3" width="34.42578125" style="183" customWidth="1"/>
    <col min="4" max="4" width="19.5703125" style="183" bestFit="1" customWidth="1"/>
    <col min="5" max="5" width="11.140625" style="183" customWidth="1"/>
    <col min="6" max="6" width="10" style="183" customWidth="1"/>
    <col min="7" max="7" width="17" style="255" bestFit="1" customWidth="1"/>
    <col min="8" max="8" width="16.140625" style="255" bestFit="1" customWidth="1"/>
    <col min="9" max="9" width="10.7109375" style="255" bestFit="1" customWidth="1"/>
    <col min="10" max="10" width="12.28515625" style="255" bestFit="1" customWidth="1"/>
    <col min="11" max="11" width="14.5703125" style="254" customWidth="1"/>
    <col min="12" max="12" width="13.140625" style="166" bestFit="1" customWidth="1"/>
    <col min="13" max="16384" width="8.85546875" style="183"/>
  </cols>
  <sheetData>
    <row r="1" spans="1:14" s="298" customFormat="1" ht="41.25" customHeight="1" x14ac:dyDescent="0.75">
      <c r="C1" s="304" t="s">
        <v>5274</v>
      </c>
      <c r="D1" s="303"/>
      <c r="E1" s="239"/>
      <c r="F1" s="239"/>
      <c r="G1" s="239"/>
      <c r="H1" s="239"/>
      <c r="I1" s="183"/>
      <c r="J1" s="183"/>
      <c r="K1" s="335" t="s">
        <v>5531</v>
      </c>
      <c r="L1" s="336"/>
      <c r="M1" s="302"/>
      <c r="N1" s="302"/>
    </row>
    <row r="2" spans="1:14" s="298" customFormat="1" ht="28.5" customHeight="1" x14ac:dyDescent="0.25">
      <c r="C2" s="301"/>
      <c r="D2" s="300"/>
      <c r="E2" s="340"/>
      <c r="F2" s="340"/>
      <c r="G2" s="341"/>
      <c r="H2" s="299"/>
      <c r="I2" s="337"/>
      <c r="J2" s="337"/>
      <c r="K2" s="337"/>
      <c r="L2" s="337"/>
    </row>
    <row r="3" spans="1:14" s="290" customFormat="1" ht="13.5" customHeight="1" x14ac:dyDescent="0.25">
      <c r="B3" s="290" t="s">
        <v>2922</v>
      </c>
      <c r="E3" s="338" t="s">
        <v>5137</v>
      </c>
      <c r="F3" s="338"/>
      <c r="G3" s="338"/>
      <c r="H3" s="296"/>
      <c r="I3" s="339" t="s">
        <v>2914</v>
      </c>
      <c r="J3" s="339"/>
      <c r="K3" s="339"/>
      <c r="L3" s="339"/>
    </row>
    <row r="4" spans="1:14" s="290" customFormat="1" x14ac:dyDescent="0.25">
      <c r="B4" s="290" t="s">
        <v>2919</v>
      </c>
      <c r="E4" s="331" t="s">
        <v>5273</v>
      </c>
      <c r="F4" s="331"/>
      <c r="G4" s="332"/>
      <c r="H4" s="297"/>
      <c r="I4" s="296"/>
      <c r="J4" s="296"/>
      <c r="K4" s="295"/>
      <c r="L4" s="291"/>
    </row>
    <row r="5" spans="1:14" s="290" customFormat="1" ht="15.75" thickBot="1" x14ac:dyDescent="0.3">
      <c r="B5" s="290" t="s">
        <v>2916</v>
      </c>
      <c r="E5" s="329" t="s">
        <v>5272</v>
      </c>
      <c r="F5" s="329"/>
      <c r="G5" s="330"/>
      <c r="H5" s="292"/>
      <c r="I5" s="296"/>
      <c r="J5" s="296"/>
      <c r="K5" s="295"/>
      <c r="L5" s="291"/>
    </row>
    <row r="6" spans="1:14" s="290" customFormat="1" ht="17.25" customHeight="1" thickTop="1" thickBot="1" x14ac:dyDescent="0.3">
      <c r="B6" s="294" t="s">
        <v>2912</v>
      </c>
      <c r="E6" s="331" t="s">
        <v>5271</v>
      </c>
      <c r="F6" s="331"/>
      <c r="G6" s="332"/>
      <c r="H6" s="292"/>
      <c r="K6" s="321" t="s">
        <v>2913</v>
      </c>
      <c r="L6" s="291"/>
    </row>
    <row r="7" spans="1:14" s="290" customFormat="1" ht="17.25" thickTop="1" thickBot="1" x14ac:dyDescent="0.3">
      <c r="A7" s="293"/>
      <c r="B7" s="294"/>
      <c r="C7" s="293"/>
      <c r="D7" s="293"/>
      <c r="E7" s="333" t="s">
        <v>5270</v>
      </c>
      <c r="F7" s="334"/>
      <c r="G7" s="334"/>
      <c r="H7" s="292"/>
      <c r="K7" s="321"/>
      <c r="L7" s="291"/>
    </row>
    <row r="8" spans="1:14" ht="16.5" customHeight="1" thickTop="1" thickBot="1" x14ac:dyDescent="0.3">
      <c r="E8" s="148"/>
      <c r="F8" s="289"/>
      <c r="G8" s="121"/>
      <c r="K8" s="144">
        <v>0</v>
      </c>
    </row>
    <row r="9" spans="1:14" s="232" customFormat="1" ht="15" customHeight="1" thickBot="1" x14ac:dyDescent="0.3">
      <c r="A9" s="288" t="s">
        <v>2910</v>
      </c>
      <c r="B9" s="287" t="s">
        <v>12</v>
      </c>
      <c r="C9" s="286" t="s">
        <v>13</v>
      </c>
      <c r="D9" s="286" t="s">
        <v>2909</v>
      </c>
      <c r="E9" s="282" t="s">
        <v>14</v>
      </c>
      <c r="F9" s="285" t="s">
        <v>24</v>
      </c>
      <c r="G9" s="284" t="s">
        <v>2908</v>
      </c>
      <c r="H9" s="284" t="s">
        <v>2907</v>
      </c>
      <c r="I9" s="283" t="s">
        <v>17</v>
      </c>
      <c r="J9" s="282" t="s">
        <v>2906</v>
      </c>
      <c r="K9" s="245" t="s">
        <v>21</v>
      </c>
      <c r="L9" s="281" t="s">
        <v>20</v>
      </c>
    </row>
    <row r="10" spans="1:14" s="270" customFormat="1" ht="15" customHeight="1" x14ac:dyDescent="0.25">
      <c r="A10" s="280" t="s">
        <v>5269</v>
      </c>
      <c r="B10" s="279" t="s">
        <v>2207</v>
      </c>
      <c r="C10" s="278" t="s">
        <v>2206</v>
      </c>
      <c r="D10" s="278" t="s">
        <v>285</v>
      </c>
      <c r="E10" s="277" t="s">
        <v>299</v>
      </c>
      <c r="F10" s="275" t="s">
        <v>286</v>
      </c>
      <c r="G10" s="275">
        <v>77.099999999999994</v>
      </c>
      <c r="H10" s="275">
        <v>65.55</v>
      </c>
      <c r="I10" s="275"/>
      <c r="J10" s="276">
        <v>500</v>
      </c>
      <c r="K10" s="275" t="str">
        <f t="shared" ref="K10:K41" si="0">IF(L10="","",IF(L10&lt;50,G10-($K$8*G10),IF(L10&gt;=50,H10-($K$8*H10))))</f>
        <v/>
      </c>
      <c r="L10" s="274"/>
    </row>
    <row r="11" spans="1:14" s="270" customFormat="1" ht="15" customHeight="1" x14ac:dyDescent="0.25">
      <c r="A11" s="269" t="s">
        <v>5268</v>
      </c>
      <c r="B11" s="268" t="s">
        <v>2207</v>
      </c>
      <c r="C11" s="267" t="s">
        <v>2206</v>
      </c>
      <c r="D11" s="267" t="s">
        <v>285</v>
      </c>
      <c r="E11" s="266" t="s">
        <v>297</v>
      </c>
      <c r="F11" s="271" t="s">
        <v>286</v>
      </c>
      <c r="G11" s="264">
        <v>65.75</v>
      </c>
      <c r="H11" s="264">
        <v>55.9</v>
      </c>
      <c r="I11" s="264"/>
      <c r="J11" s="265">
        <v>231</v>
      </c>
      <c r="K11" s="264" t="str">
        <f t="shared" si="0"/>
        <v/>
      </c>
      <c r="L11" s="263"/>
    </row>
    <row r="12" spans="1:14" s="270" customFormat="1" ht="15" customHeight="1" x14ac:dyDescent="0.25">
      <c r="A12" s="269" t="s">
        <v>5267</v>
      </c>
      <c r="B12" s="268" t="s">
        <v>2192</v>
      </c>
      <c r="C12" s="267" t="s">
        <v>2191</v>
      </c>
      <c r="D12" s="267" t="s">
        <v>285</v>
      </c>
      <c r="E12" s="266" t="s">
        <v>301</v>
      </c>
      <c r="F12" s="271" t="s">
        <v>286</v>
      </c>
      <c r="G12" s="264">
        <v>87.05</v>
      </c>
      <c r="H12" s="264">
        <v>74</v>
      </c>
      <c r="I12" s="264"/>
      <c r="J12" s="265">
        <v>51</v>
      </c>
      <c r="K12" s="264" t="str">
        <f t="shared" si="0"/>
        <v/>
      </c>
      <c r="L12" s="263"/>
    </row>
    <row r="13" spans="1:14" s="270" customFormat="1" ht="15" customHeight="1" x14ac:dyDescent="0.25">
      <c r="A13" s="269" t="s">
        <v>5266</v>
      </c>
      <c r="B13" s="268" t="s">
        <v>2192</v>
      </c>
      <c r="C13" s="267" t="s">
        <v>2191</v>
      </c>
      <c r="D13" s="267" t="s">
        <v>285</v>
      </c>
      <c r="E13" s="266" t="s">
        <v>299</v>
      </c>
      <c r="F13" s="271" t="s">
        <v>286</v>
      </c>
      <c r="G13" s="264">
        <v>77.099999999999994</v>
      </c>
      <c r="H13" s="264">
        <v>65.55</v>
      </c>
      <c r="I13" s="264"/>
      <c r="J13" s="265">
        <v>49</v>
      </c>
      <c r="K13" s="264" t="str">
        <f t="shared" si="0"/>
        <v/>
      </c>
      <c r="L13" s="263"/>
    </row>
    <row r="14" spans="1:14" s="270" customFormat="1" ht="15" customHeight="1" x14ac:dyDescent="0.25">
      <c r="A14" s="269" t="s">
        <v>5265</v>
      </c>
      <c r="B14" s="268" t="s">
        <v>2138</v>
      </c>
      <c r="C14" s="267" t="s">
        <v>2137</v>
      </c>
      <c r="D14" s="267" t="s">
        <v>285</v>
      </c>
      <c r="E14" s="266" t="s">
        <v>936</v>
      </c>
      <c r="F14" s="271" t="s">
        <v>495</v>
      </c>
      <c r="G14" s="264">
        <v>53.8</v>
      </c>
      <c r="H14" s="264">
        <v>45.75</v>
      </c>
      <c r="I14" s="264"/>
      <c r="J14" s="265">
        <v>74</v>
      </c>
      <c r="K14" s="264" t="str">
        <f t="shared" si="0"/>
        <v/>
      </c>
      <c r="L14" s="263"/>
    </row>
    <row r="15" spans="1:14" s="270" customFormat="1" ht="15" customHeight="1" x14ac:dyDescent="0.25">
      <c r="A15" s="269" t="s">
        <v>5264</v>
      </c>
      <c r="B15" s="268" t="s">
        <v>2138</v>
      </c>
      <c r="C15" s="267" t="s">
        <v>2137</v>
      </c>
      <c r="D15" s="267" t="s">
        <v>285</v>
      </c>
      <c r="E15" s="266" t="s">
        <v>297</v>
      </c>
      <c r="F15" s="271" t="s">
        <v>495</v>
      </c>
      <c r="G15" s="264">
        <v>53.45</v>
      </c>
      <c r="H15" s="264">
        <v>45.45</v>
      </c>
      <c r="I15" s="264"/>
      <c r="J15" s="265">
        <v>51</v>
      </c>
      <c r="K15" s="264" t="str">
        <f t="shared" si="0"/>
        <v/>
      </c>
      <c r="L15" s="263"/>
    </row>
    <row r="16" spans="1:14" s="270" customFormat="1" ht="15" customHeight="1" x14ac:dyDescent="0.25">
      <c r="A16" s="269" t="s">
        <v>5263</v>
      </c>
      <c r="B16" s="268" t="s">
        <v>2138</v>
      </c>
      <c r="C16" s="267" t="s">
        <v>2137</v>
      </c>
      <c r="D16" s="267" t="s">
        <v>285</v>
      </c>
      <c r="E16" s="266" t="s">
        <v>1166</v>
      </c>
      <c r="F16" s="271" t="s">
        <v>495</v>
      </c>
      <c r="G16" s="264">
        <v>46.8</v>
      </c>
      <c r="H16" s="264">
        <v>39.799999999999997</v>
      </c>
      <c r="I16" s="264"/>
      <c r="J16" s="265">
        <v>74</v>
      </c>
      <c r="K16" s="264" t="str">
        <f t="shared" si="0"/>
        <v/>
      </c>
      <c r="L16" s="263"/>
    </row>
    <row r="17" spans="1:12" s="270" customFormat="1" ht="15" customHeight="1" x14ac:dyDescent="0.25">
      <c r="A17" s="250" t="s">
        <v>5262</v>
      </c>
      <c r="B17" s="273" t="s">
        <v>2138</v>
      </c>
      <c r="C17" s="272" t="s">
        <v>2137</v>
      </c>
      <c r="D17" s="267" t="s">
        <v>285</v>
      </c>
      <c r="E17" s="266" t="s">
        <v>295</v>
      </c>
      <c r="F17" s="271" t="s">
        <v>495</v>
      </c>
      <c r="G17" s="264">
        <v>47.4</v>
      </c>
      <c r="H17" s="264">
        <v>40.299999999999997</v>
      </c>
      <c r="I17" s="264"/>
      <c r="J17" s="265">
        <v>11</v>
      </c>
      <c r="K17" s="264" t="str">
        <f t="shared" si="0"/>
        <v/>
      </c>
      <c r="L17" s="263"/>
    </row>
    <row r="18" spans="1:12" s="270" customFormat="1" ht="15" customHeight="1" x14ac:dyDescent="0.25">
      <c r="A18" s="250" t="s">
        <v>5261</v>
      </c>
      <c r="B18" s="273" t="s">
        <v>4169</v>
      </c>
      <c r="C18" s="272" t="s">
        <v>5259</v>
      </c>
      <c r="D18" s="267" t="s">
        <v>285</v>
      </c>
      <c r="E18" s="266" t="s">
        <v>295</v>
      </c>
      <c r="F18" s="271" t="s">
        <v>286</v>
      </c>
      <c r="G18" s="264">
        <v>58.5</v>
      </c>
      <c r="H18" s="264">
        <v>49.75</v>
      </c>
      <c r="I18" s="264"/>
      <c r="J18" s="265">
        <v>34</v>
      </c>
      <c r="K18" s="264" t="str">
        <f t="shared" si="0"/>
        <v/>
      </c>
      <c r="L18" s="263"/>
    </row>
    <row r="19" spans="1:12" s="270" customFormat="1" ht="15" customHeight="1" x14ac:dyDescent="0.25">
      <c r="A19" s="250" t="s">
        <v>5260</v>
      </c>
      <c r="B19" s="273" t="s">
        <v>4169</v>
      </c>
      <c r="C19" s="272" t="s">
        <v>5259</v>
      </c>
      <c r="D19" s="267" t="s">
        <v>285</v>
      </c>
      <c r="E19" s="266" t="s">
        <v>293</v>
      </c>
      <c r="F19" s="271" t="s">
        <v>286</v>
      </c>
      <c r="G19" s="264">
        <v>54.4</v>
      </c>
      <c r="H19" s="264">
        <v>46.25</v>
      </c>
      <c r="I19" s="264"/>
      <c r="J19" s="265">
        <v>7</v>
      </c>
      <c r="K19" s="264" t="str">
        <f t="shared" si="0"/>
        <v/>
      </c>
      <c r="L19" s="263"/>
    </row>
    <row r="20" spans="1:12" s="270" customFormat="1" ht="15" customHeight="1" x14ac:dyDescent="0.25">
      <c r="A20" s="250" t="s">
        <v>5258</v>
      </c>
      <c r="B20" s="273" t="s">
        <v>171</v>
      </c>
      <c r="C20" s="272" t="s">
        <v>5255</v>
      </c>
      <c r="D20" s="267" t="s">
        <v>285</v>
      </c>
      <c r="E20" s="266" t="s">
        <v>540</v>
      </c>
      <c r="F20" s="271" t="s">
        <v>286</v>
      </c>
      <c r="G20" s="264">
        <v>73.55</v>
      </c>
      <c r="H20" s="264">
        <v>62.55</v>
      </c>
      <c r="I20" s="264"/>
      <c r="J20" s="265">
        <v>6</v>
      </c>
      <c r="K20" s="264" t="str">
        <f t="shared" si="0"/>
        <v/>
      </c>
      <c r="L20" s="263"/>
    </row>
    <row r="21" spans="1:12" s="270" customFormat="1" ht="15.75" x14ac:dyDescent="0.25">
      <c r="A21" s="269" t="s">
        <v>5257</v>
      </c>
      <c r="B21" s="268" t="s">
        <v>171</v>
      </c>
      <c r="C21" s="267" t="s">
        <v>5255</v>
      </c>
      <c r="D21" s="267" t="s">
        <v>285</v>
      </c>
      <c r="E21" s="266" t="s">
        <v>939</v>
      </c>
      <c r="F21" s="264" t="s">
        <v>286</v>
      </c>
      <c r="G21" s="264">
        <v>60.55</v>
      </c>
      <c r="H21" s="264">
        <v>51.5</v>
      </c>
      <c r="I21" s="264"/>
      <c r="J21" s="265">
        <v>49</v>
      </c>
      <c r="K21" s="264" t="str">
        <f t="shared" si="0"/>
        <v/>
      </c>
      <c r="L21" s="263"/>
    </row>
    <row r="22" spans="1:12" s="270" customFormat="1" ht="15" customHeight="1" x14ac:dyDescent="0.25">
      <c r="A22" s="269" t="s">
        <v>5256</v>
      </c>
      <c r="B22" s="268" t="s">
        <v>171</v>
      </c>
      <c r="C22" s="267" t="s">
        <v>5255</v>
      </c>
      <c r="D22" s="267" t="s">
        <v>285</v>
      </c>
      <c r="E22" s="266" t="s">
        <v>936</v>
      </c>
      <c r="F22" s="264" t="s">
        <v>286</v>
      </c>
      <c r="G22" s="264">
        <v>54.6</v>
      </c>
      <c r="H22" s="264">
        <v>46.45</v>
      </c>
      <c r="I22" s="264"/>
      <c r="J22" s="265">
        <v>55</v>
      </c>
      <c r="K22" s="264" t="str">
        <f t="shared" si="0"/>
        <v/>
      </c>
      <c r="L22" s="263"/>
    </row>
    <row r="23" spans="1:12" ht="15.75" x14ac:dyDescent="0.25">
      <c r="A23" s="269" t="s">
        <v>5254</v>
      </c>
      <c r="B23" s="268" t="s">
        <v>5252</v>
      </c>
      <c r="C23" s="267" t="s">
        <v>5251</v>
      </c>
      <c r="D23" s="267" t="s">
        <v>285</v>
      </c>
      <c r="E23" s="266" t="s">
        <v>299</v>
      </c>
      <c r="F23" s="264" t="s">
        <v>1991</v>
      </c>
      <c r="G23" s="264">
        <v>75.349999999999994</v>
      </c>
      <c r="H23" s="264">
        <v>64.05</v>
      </c>
      <c r="I23" s="264"/>
      <c r="J23" s="265">
        <v>146</v>
      </c>
      <c r="K23" s="264" t="str">
        <f t="shared" si="0"/>
        <v/>
      </c>
      <c r="L23" s="263"/>
    </row>
    <row r="24" spans="1:12" ht="15.75" x14ac:dyDescent="0.25">
      <c r="A24" s="269" t="s">
        <v>5253</v>
      </c>
      <c r="B24" s="268" t="s">
        <v>5252</v>
      </c>
      <c r="C24" s="267" t="s">
        <v>5251</v>
      </c>
      <c r="D24" s="267" t="s">
        <v>285</v>
      </c>
      <c r="E24" s="266" t="s">
        <v>297</v>
      </c>
      <c r="F24" s="264" t="s">
        <v>1991</v>
      </c>
      <c r="G24" s="264">
        <v>64.400000000000006</v>
      </c>
      <c r="H24" s="264">
        <v>54.75</v>
      </c>
      <c r="I24" s="264"/>
      <c r="J24" s="265">
        <v>146</v>
      </c>
      <c r="K24" s="264" t="str">
        <f t="shared" si="0"/>
        <v/>
      </c>
      <c r="L24" s="263"/>
    </row>
    <row r="25" spans="1:12" ht="15.75" x14ac:dyDescent="0.25">
      <c r="A25" s="269" t="s">
        <v>5250</v>
      </c>
      <c r="B25" s="268" t="s">
        <v>3981</v>
      </c>
      <c r="C25" s="267" t="s">
        <v>5249</v>
      </c>
      <c r="D25" s="267" t="s">
        <v>285</v>
      </c>
      <c r="E25" s="266" t="s">
        <v>301</v>
      </c>
      <c r="F25" s="264" t="s">
        <v>286</v>
      </c>
      <c r="G25" s="264">
        <v>87.7</v>
      </c>
      <c r="H25" s="264">
        <v>74.55</v>
      </c>
      <c r="I25" s="264"/>
      <c r="J25" s="265">
        <v>50</v>
      </c>
      <c r="K25" s="264" t="str">
        <f t="shared" si="0"/>
        <v/>
      </c>
      <c r="L25" s="263"/>
    </row>
    <row r="26" spans="1:12" ht="15.75" x14ac:dyDescent="0.25">
      <c r="A26" s="269" t="s">
        <v>5248</v>
      </c>
      <c r="B26" s="268" t="s">
        <v>5243</v>
      </c>
      <c r="C26" s="267" t="s">
        <v>5242</v>
      </c>
      <c r="D26" s="267" t="s">
        <v>285</v>
      </c>
      <c r="E26" s="266" t="s">
        <v>301</v>
      </c>
      <c r="F26" s="264" t="s">
        <v>286</v>
      </c>
      <c r="G26" s="264">
        <v>73.7</v>
      </c>
      <c r="H26" s="264">
        <v>62.65</v>
      </c>
      <c r="I26" s="264"/>
      <c r="J26" s="265">
        <v>5</v>
      </c>
      <c r="K26" s="264" t="str">
        <f t="shared" si="0"/>
        <v/>
      </c>
      <c r="L26" s="263"/>
    </row>
    <row r="27" spans="1:12" ht="15.75" x14ac:dyDescent="0.25">
      <c r="A27" s="269" t="s">
        <v>5247</v>
      </c>
      <c r="B27" s="268" t="s">
        <v>5243</v>
      </c>
      <c r="C27" s="267" t="s">
        <v>5242</v>
      </c>
      <c r="D27" s="267" t="s">
        <v>285</v>
      </c>
      <c r="E27" s="266" t="s">
        <v>299</v>
      </c>
      <c r="F27" s="264" t="s">
        <v>286</v>
      </c>
      <c r="G27" s="264">
        <v>66.45</v>
      </c>
      <c r="H27" s="264">
        <v>56.5</v>
      </c>
      <c r="I27" s="264"/>
      <c r="J27" s="265">
        <v>93</v>
      </c>
      <c r="K27" s="264" t="str">
        <f t="shared" si="0"/>
        <v/>
      </c>
      <c r="L27" s="263"/>
    </row>
    <row r="28" spans="1:12" ht="15.75" x14ac:dyDescent="0.25">
      <c r="A28" s="269" t="s">
        <v>5246</v>
      </c>
      <c r="B28" s="268" t="s">
        <v>5243</v>
      </c>
      <c r="C28" s="267" t="s">
        <v>5242</v>
      </c>
      <c r="D28" s="267" t="s">
        <v>285</v>
      </c>
      <c r="E28" s="266" t="s">
        <v>297</v>
      </c>
      <c r="F28" s="264" t="s">
        <v>286</v>
      </c>
      <c r="G28" s="264">
        <v>61.25</v>
      </c>
      <c r="H28" s="264">
        <v>52.1</v>
      </c>
      <c r="I28" s="264"/>
      <c r="J28" s="265">
        <v>93</v>
      </c>
      <c r="K28" s="264" t="str">
        <f t="shared" si="0"/>
        <v/>
      </c>
      <c r="L28" s="263"/>
    </row>
    <row r="29" spans="1:12" ht="15.75" x14ac:dyDescent="0.25">
      <c r="A29" s="269" t="s">
        <v>5245</v>
      </c>
      <c r="B29" s="268" t="s">
        <v>5243</v>
      </c>
      <c r="C29" s="267" t="s">
        <v>5242</v>
      </c>
      <c r="D29" s="267" t="s">
        <v>285</v>
      </c>
      <c r="E29" s="266" t="s">
        <v>295</v>
      </c>
      <c r="F29" s="264" t="s">
        <v>286</v>
      </c>
      <c r="G29" s="264">
        <v>52.7</v>
      </c>
      <c r="H29" s="264">
        <v>44.8</v>
      </c>
      <c r="I29" s="264"/>
      <c r="J29" s="265">
        <v>32</v>
      </c>
      <c r="K29" s="264" t="str">
        <f t="shared" si="0"/>
        <v/>
      </c>
      <c r="L29" s="263"/>
    </row>
    <row r="30" spans="1:12" ht="15.75" x14ac:dyDescent="0.25">
      <c r="A30" s="269" t="s">
        <v>5244</v>
      </c>
      <c r="B30" s="268" t="s">
        <v>5243</v>
      </c>
      <c r="C30" s="267" t="s">
        <v>5242</v>
      </c>
      <c r="D30" s="267" t="s">
        <v>285</v>
      </c>
      <c r="E30" s="266" t="s">
        <v>293</v>
      </c>
      <c r="F30" s="264" t="s">
        <v>286</v>
      </c>
      <c r="G30" s="264">
        <v>44.15</v>
      </c>
      <c r="H30" s="264">
        <v>37.549999999999997</v>
      </c>
      <c r="I30" s="264"/>
      <c r="J30" s="265">
        <v>15</v>
      </c>
      <c r="K30" s="264" t="str">
        <f t="shared" si="0"/>
        <v/>
      </c>
      <c r="L30" s="263"/>
    </row>
    <row r="31" spans="1:12" ht="15.75" x14ac:dyDescent="0.25">
      <c r="A31" s="269" t="s">
        <v>5241</v>
      </c>
      <c r="B31" s="268" t="s">
        <v>1768</v>
      </c>
      <c r="C31" s="267" t="s">
        <v>1767</v>
      </c>
      <c r="D31" s="267" t="s">
        <v>285</v>
      </c>
      <c r="E31" s="266" t="s">
        <v>303</v>
      </c>
      <c r="F31" s="264" t="s">
        <v>286</v>
      </c>
      <c r="G31" s="264">
        <v>99.35</v>
      </c>
      <c r="H31" s="264">
        <v>84.45</v>
      </c>
      <c r="I31" s="264"/>
      <c r="J31" s="265">
        <v>8</v>
      </c>
      <c r="K31" s="264" t="str">
        <f t="shared" si="0"/>
        <v/>
      </c>
      <c r="L31" s="263"/>
    </row>
    <row r="32" spans="1:12" ht="15.75" x14ac:dyDescent="0.25">
      <c r="A32" s="269" t="s">
        <v>5240</v>
      </c>
      <c r="B32" s="268" t="s">
        <v>1768</v>
      </c>
      <c r="C32" s="267" t="s">
        <v>1767</v>
      </c>
      <c r="D32" s="267" t="s">
        <v>285</v>
      </c>
      <c r="E32" s="266" t="s">
        <v>301</v>
      </c>
      <c r="F32" s="264" t="s">
        <v>286</v>
      </c>
      <c r="G32" s="264">
        <v>91.05</v>
      </c>
      <c r="H32" s="264">
        <v>77.400000000000006</v>
      </c>
      <c r="I32" s="264"/>
      <c r="J32" s="265">
        <v>61</v>
      </c>
      <c r="K32" s="264" t="str">
        <f t="shared" si="0"/>
        <v/>
      </c>
      <c r="L32" s="263"/>
    </row>
    <row r="33" spans="1:12" ht="15.75" x14ac:dyDescent="0.25">
      <c r="A33" s="269" t="s">
        <v>5239</v>
      </c>
      <c r="B33" s="268" t="s">
        <v>1768</v>
      </c>
      <c r="C33" s="267" t="s">
        <v>1767</v>
      </c>
      <c r="D33" s="267" t="s">
        <v>285</v>
      </c>
      <c r="E33" s="266" t="s">
        <v>299</v>
      </c>
      <c r="F33" s="264" t="s">
        <v>286</v>
      </c>
      <c r="G33" s="264">
        <v>83.4</v>
      </c>
      <c r="H33" s="264">
        <v>70.900000000000006</v>
      </c>
      <c r="I33" s="264"/>
      <c r="J33" s="265">
        <v>105</v>
      </c>
      <c r="K33" s="264" t="str">
        <f t="shared" si="0"/>
        <v/>
      </c>
      <c r="L33" s="263"/>
    </row>
    <row r="34" spans="1:12" ht="15.75" x14ac:dyDescent="0.25">
      <c r="A34" s="269" t="s">
        <v>5238</v>
      </c>
      <c r="B34" s="268" t="s">
        <v>1768</v>
      </c>
      <c r="C34" s="267" t="s">
        <v>1767</v>
      </c>
      <c r="D34" s="267" t="s">
        <v>285</v>
      </c>
      <c r="E34" s="266" t="s">
        <v>297</v>
      </c>
      <c r="F34" s="264" t="s">
        <v>286</v>
      </c>
      <c r="G34" s="264">
        <v>76.400000000000006</v>
      </c>
      <c r="H34" s="264">
        <v>64.95</v>
      </c>
      <c r="I34" s="264"/>
      <c r="J34" s="265">
        <v>25</v>
      </c>
      <c r="K34" s="264" t="str">
        <f t="shared" si="0"/>
        <v/>
      </c>
      <c r="L34" s="263"/>
    </row>
    <row r="35" spans="1:12" ht="15.75" x14ac:dyDescent="0.25">
      <c r="A35" s="269" t="s">
        <v>5237</v>
      </c>
      <c r="B35" s="268" t="s">
        <v>1768</v>
      </c>
      <c r="C35" s="267" t="s">
        <v>1767</v>
      </c>
      <c r="D35" s="267" t="s">
        <v>285</v>
      </c>
      <c r="E35" s="266" t="s">
        <v>357</v>
      </c>
      <c r="F35" s="264" t="s">
        <v>286</v>
      </c>
      <c r="G35" s="264">
        <v>58.75</v>
      </c>
      <c r="H35" s="264">
        <v>49.95</v>
      </c>
      <c r="I35" s="264"/>
      <c r="J35" s="265">
        <v>24</v>
      </c>
      <c r="K35" s="264" t="str">
        <f t="shared" si="0"/>
        <v/>
      </c>
      <c r="L35" s="263"/>
    </row>
    <row r="36" spans="1:12" ht="15.75" x14ac:dyDescent="0.25">
      <c r="A36" s="269" t="s">
        <v>5236</v>
      </c>
      <c r="B36" s="268" t="s">
        <v>1768</v>
      </c>
      <c r="C36" s="267" t="s">
        <v>1767</v>
      </c>
      <c r="D36" s="267" t="s">
        <v>285</v>
      </c>
      <c r="E36" s="266" t="s">
        <v>319</v>
      </c>
      <c r="F36" s="264" t="s">
        <v>286</v>
      </c>
      <c r="G36" s="264">
        <v>54.8</v>
      </c>
      <c r="H36" s="264">
        <v>46.6</v>
      </c>
      <c r="I36" s="264"/>
      <c r="J36" s="265">
        <v>12</v>
      </c>
      <c r="K36" s="264" t="str">
        <f t="shared" si="0"/>
        <v/>
      </c>
      <c r="L36" s="263"/>
    </row>
    <row r="37" spans="1:12" ht="15.75" x14ac:dyDescent="0.25">
      <c r="A37" s="269" t="s">
        <v>5235</v>
      </c>
      <c r="B37" s="268" t="s">
        <v>5233</v>
      </c>
      <c r="C37" s="267" t="s">
        <v>5232</v>
      </c>
      <c r="D37" s="267" t="s">
        <v>285</v>
      </c>
      <c r="E37" s="266" t="s">
        <v>297</v>
      </c>
      <c r="F37" s="264" t="s">
        <v>286</v>
      </c>
      <c r="G37" s="264">
        <v>61.1</v>
      </c>
      <c r="H37" s="264">
        <v>51.95</v>
      </c>
      <c r="I37" s="264"/>
      <c r="J37" s="265">
        <v>216</v>
      </c>
      <c r="K37" s="264" t="str">
        <f t="shared" si="0"/>
        <v/>
      </c>
      <c r="L37" s="263"/>
    </row>
    <row r="38" spans="1:12" ht="15.75" x14ac:dyDescent="0.25">
      <c r="A38" s="269" t="s">
        <v>5234</v>
      </c>
      <c r="B38" s="268" t="s">
        <v>5233</v>
      </c>
      <c r="C38" s="267" t="s">
        <v>5232</v>
      </c>
      <c r="D38" s="267" t="s">
        <v>285</v>
      </c>
      <c r="E38" s="266" t="s">
        <v>295</v>
      </c>
      <c r="F38" s="264" t="s">
        <v>286</v>
      </c>
      <c r="G38" s="264">
        <v>52.35</v>
      </c>
      <c r="H38" s="264">
        <v>44.5</v>
      </c>
      <c r="I38" s="264"/>
      <c r="J38" s="265">
        <v>1</v>
      </c>
      <c r="K38" s="264" t="str">
        <f t="shared" si="0"/>
        <v/>
      </c>
      <c r="L38" s="263"/>
    </row>
    <row r="39" spans="1:12" ht="15.75" x14ac:dyDescent="0.25">
      <c r="A39" s="269" t="s">
        <v>5231</v>
      </c>
      <c r="B39" s="268" t="s">
        <v>5228</v>
      </c>
      <c r="C39" s="267" t="s">
        <v>5227</v>
      </c>
      <c r="D39" s="267" t="s">
        <v>634</v>
      </c>
      <c r="E39" s="266" t="s">
        <v>650</v>
      </c>
      <c r="F39" s="264" t="s">
        <v>495</v>
      </c>
      <c r="G39" s="264">
        <v>56.45</v>
      </c>
      <c r="H39" s="264">
        <v>48</v>
      </c>
      <c r="I39" s="264">
        <v>2</v>
      </c>
      <c r="J39" s="265">
        <v>94</v>
      </c>
      <c r="K39" s="264" t="str">
        <f t="shared" si="0"/>
        <v/>
      </c>
      <c r="L39" s="263"/>
    </row>
    <row r="40" spans="1:12" ht="15.75" x14ac:dyDescent="0.25">
      <c r="A40" s="269" t="s">
        <v>5230</v>
      </c>
      <c r="B40" s="268" t="s">
        <v>5228</v>
      </c>
      <c r="C40" s="267" t="s">
        <v>5227</v>
      </c>
      <c r="D40" s="267" t="s">
        <v>634</v>
      </c>
      <c r="E40" s="266" t="s">
        <v>128</v>
      </c>
      <c r="F40" s="264" t="s">
        <v>495</v>
      </c>
      <c r="G40" s="264">
        <v>44.7</v>
      </c>
      <c r="H40" s="264">
        <v>38</v>
      </c>
      <c r="I40" s="264">
        <v>2</v>
      </c>
      <c r="J40" s="265">
        <v>436</v>
      </c>
      <c r="K40" s="264" t="str">
        <f t="shared" si="0"/>
        <v/>
      </c>
      <c r="L40" s="263"/>
    </row>
    <row r="41" spans="1:12" ht="15.75" x14ac:dyDescent="0.25">
      <c r="A41" s="269" t="s">
        <v>5229</v>
      </c>
      <c r="B41" s="268" t="s">
        <v>5228</v>
      </c>
      <c r="C41" s="267" t="s">
        <v>5227</v>
      </c>
      <c r="D41" s="267" t="s">
        <v>634</v>
      </c>
      <c r="E41" s="266" t="s">
        <v>156</v>
      </c>
      <c r="F41" s="264" t="s">
        <v>495</v>
      </c>
      <c r="G41" s="264">
        <v>38.799999999999997</v>
      </c>
      <c r="H41" s="264">
        <v>33</v>
      </c>
      <c r="I41" s="264">
        <v>2</v>
      </c>
      <c r="J41" s="265">
        <v>130</v>
      </c>
      <c r="K41" s="264" t="str">
        <f t="shared" si="0"/>
        <v/>
      </c>
      <c r="L41" s="263"/>
    </row>
    <row r="42" spans="1:12" ht="15.75" x14ac:dyDescent="0.25">
      <c r="A42" s="269" t="s">
        <v>5226</v>
      </c>
      <c r="B42" s="268" t="s">
        <v>5218</v>
      </c>
      <c r="C42" s="267" t="s">
        <v>5217</v>
      </c>
      <c r="D42" s="267" t="s">
        <v>285</v>
      </c>
      <c r="E42" s="266" t="s">
        <v>297</v>
      </c>
      <c r="F42" s="264" t="s">
        <v>286</v>
      </c>
      <c r="G42" s="264">
        <v>51.9</v>
      </c>
      <c r="H42" s="264">
        <v>44.15</v>
      </c>
      <c r="I42" s="264"/>
      <c r="J42" s="265">
        <v>61</v>
      </c>
      <c r="K42" s="264" t="str">
        <f t="shared" ref="K42:K73" si="1">IF(L42="","",IF(L42&lt;50,G42-($K$8*G42),IF(L42&gt;=50,H42-($K$8*H42))))</f>
        <v/>
      </c>
      <c r="L42" s="263"/>
    </row>
    <row r="43" spans="1:12" ht="15.75" x14ac:dyDescent="0.25">
      <c r="A43" s="269" t="s">
        <v>5225</v>
      </c>
      <c r="B43" s="268" t="s">
        <v>5218</v>
      </c>
      <c r="C43" s="267" t="s">
        <v>5217</v>
      </c>
      <c r="D43" s="267" t="s">
        <v>285</v>
      </c>
      <c r="E43" s="266" t="s">
        <v>295</v>
      </c>
      <c r="F43" s="264" t="s">
        <v>286</v>
      </c>
      <c r="G43" s="264">
        <v>40</v>
      </c>
      <c r="H43" s="264">
        <v>34</v>
      </c>
      <c r="I43" s="264"/>
      <c r="J43" s="265">
        <v>500</v>
      </c>
      <c r="K43" s="264" t="str">
        <f t="shared" si="1"/>
        <v/>
      </c>
      <c r="L43" s="263"/>
    </row>
    <row r="44" spans="1:12" ht="15.75" x14ac:dyDescent="0.25">
      <c r="A44" s="269" t="s">
        <v>5224</v>
      </c>
      <c r="B44" s="268" t="s">
        <v>5218</v>
      </c>
      <c r="C44" s="267" t="s">
        <v>5217</v>
      </c>
      <c r="D44" s="267" t="s">
        <v>285</v>
      </c>
      <c r="E44" s="266" t="s">
        <v>293</v>
      </c>
      <c r="F44" s="264" t="s">
        <v>286</v>
      </c>
      <c r="G44" s="264">
        <v>34.75</v>
      </c>
      <c r="H44" s="264">
        <v>29.55</v>
      </c>
      <c r="I44" s="264"/>
      <c r="J44" s="265">
        <v>500</v>
      </c>
      <c r="K44" s="264" t="str">
        <f t="shared" si="1"/>
        <v/>
      </c>
      <c r="L44" s="263"/>
    </row>
    <row r="45" spans="1:12" ht="15.75" x14ac:dyDescent="0.25">
      <c r="A45" s="269" t="s">
        <v>5223</v>
      </c>
      <c r="B45" s="268" t="s">
        <v>5218</v>
      </c>
      <c r="C45" s="267" t="s">
        <v>5217</v>
      </c>
      <c r="D45" s="267" t="s">
        <v>285</v>
      </c>
      <c r="E45" s="266" t="s">
        <v>597</v>
      </c>
      <c r="F45" s="264" t="s">
        <v>286</v>
      </c>
      <c r="G45" s="264">
        <v>30.85</v>
      </c>
      <c r="H45" s="264">
        <v>26.25</v>
      </c>
      <c r="I45" s="264"/>
      <c r="J45" s="265">
        <v>415</v>
      </c>
      <c r="K45" s="264" t="str">
        <f t="shared" si="1"/>
        <v/>
      </c>
      <c r="L45" s="263"/>
    </row>
    <row r="46" spans="1:12" ht="15.75" x14ac:dyDescent="0.25">
      <c r="A46" s="269" t="s">
        <v>5222</v>
      </c>
      <c r="B46" s="268" t="s">
        <v>5218</v>
      </c>
      <c r="C46" s="267" t="s">
        <v>5217</v>
      </c>
      <c r="D46" s="267" t="s">
        <v>285</v>
      </c>
      <c r="E46" s="266" t="s">
        <v>287</v>
      </c>
      <c r="F46" s="264" t="s">
        <v>286</v>
      </c>
      <c r="G46" s="264">
        <v>40.1</v>
      </c>
      <c r="H46" s="264">
        <v>34.1</v>
      </c>
      <c r="I46" s="264"/>
      <c r="J46" s="265">
        <v>83</v>
      </c>
      <c r="K46" s="264" t="str">
        <f t="shared" si="1"/>
        <v/>
      </c>
      <c r="L46" s="263"/>
    </row>
    <row r="47" spans="1:12" ht="15.75" x14ac:dyDescent="0.25">
      <c r="A47" s="269" t="s">
        <v>5221</v>
      </c>
      <c r="B47" s="268" t="s">
        <v>5218</v>
      </c>
      <c r="C47" s="267" t="s">
        <v>5217</v>
      </c>
      <c r="D47" s="267" t="s">
        <v>285</v>
      </c>
      <c r="E47" s="266" t="s">
        <v>315</v>
      </c>
      <c r="F47" s="264" t="s">
        <v>286</v>
      </c>
      <c r="G47" s="264">
        <v>35.5</v>
      </c>
      <c r="H47" s="264">
        <v>30.2</v>
      </c>
      <c r="I47" s="264"/>
      <c r="J47" s="265">
        <v>53</v>
      </c>
      <c r="K47" s="264" t="str">
        <f t="shared" si="1"/>
        <v/>
      </c>
      <c r="L47" s="263"/>
    </row>
    <row r="48" spans="1:12" ht="15.75" x14ac:dyDescent="0.25">
      <c r="A48" s="269" t="s">
        <v>5220</v>
      </c>
      <c r="B48" s="268" t="s">
        <v>5218</v>
      </c>
      <c r="C48" s="267" t="s">
        <v>5217</v>
      </c>
      <c r="D48" s="267" t="s">
        <v>285</v>
      </c>
      <c r="E48" s="266" t="s">
        <v>311</v>
      </c>
      <c r="F48" s="264" t="s">
        <v>286</v>
      </c>
      <c r="G48" s="264">
        <v>31.05</v>
      </c>
      <c r="H48" s="264">
        <v>26.4</v>
      </c>
      <c r="I48" s="264"/>
      <c r="J48" s="265">
        <v>208</v>
      </c>
      <c r="K48" s="264" t="str">
        <f t="shared" si="1"/>
        <v/>
      </c>
      <c r="L48" s="263"/>
    </row>
    <row r="49" spans="1:12" ht="15.75" x14ac:dyDescent="0.25">
      <c r="A49" s="269" t="s">
        <v>5219</v>
      </c>
      <c r="B49" s="268" t="s">
        <v>5218</v>
      </c>
      <c r="C49" s="267" t="s">
        <v>5217</v>
      </c>
      <c r="D49" s="267" t="s">
        <v>285</v>
      </c>
      <c r="E49" s="266" t="s">
        <v>305</v>
      </c>
      <c r="F49" s="264" t="s">
        <v>286</v>
      </c>
      <c r="G49" s="264">
        <v>27.25</v>
      </c>
      <c r="H49" s="264">
        <v>23.2</v>
      </c>
      <c r="I49" s="264"/>
      <c r="J49" s="265">
        <v>332</v>
      </c>
      <c r="K49" s="264" t="str">
        <f t="shared" si="1"/>
        <v/>
      </c>
      <c r="L49" s="263"/>
    </row>
    <row r="50" spans="1:12" ht="15.75" x14ac:dyDescent="0.25">
      <c r="A50" s="269" t="s">
        <v>5216</v>
      </c>
      <c r="B50" s="268" t="s">
        <v>5212</v>
      </c>
      <c r="C50" s="267" t="s">
        <v>5211</v>
      </c>
      <c r="D50" s="267" t="s">
        <v>285</v>
      </c>
      <c r="E50" s="266" t="s">
        <v>293</v>
      </c>
      <c r="F50" s="264" t="s">
        <v>286</v>
      </c>
      <c r="G50" s="264">
        <v>39.15</v>
      </c>
      <c r="H50" s="264">
        <v>33.299999999999997</v>
      </c>
      <c r="I50" s="264">
        <v>1.5</v>
      </c>
      <c r="J50" s="265">
        <v>25</v>
      </c>
      <c r="K50" s="264" t="str">
        <f t="shared" si="1"/>
        <v/>
      </c>
      <c r="L50" s="263"/>
    </row>
    <row r="51" spans="1:12" ht="15.75" x14ac:dyDescent="0.25">
      <c r="A51" s="269" t="s">
        <v>5215</v>
      </c>
      <c r="B51" s="268" t="s">
        <v>5212</v>
      </c>
      <c r="C51" s="267" t="s">
        <v>5211</v>
      </c>
      <c r="D51" s="267" t="s">
        <v>285</v>
      </c>
      <c r="E51" s="266" t="s">
        <v>597</v>
      </c>
      <c r="F51" s="264" t="s">
        <v>286</v>
      </c>
      <c r="G51" s="264">
        <v>34.75</v>
      </c>
      <c r="H51" s="264">
        <v>29.55</v>
      </c>
      <c r="I51" s="264">
        <v>1.5</v>
      </c>
      <c r="J51" s="265">
        <v>87</v>
      </c>
      <c r="K51" s="264" t="str">
        <f t="shared" si="1"/>
        <v/>
      </c>
      <c r="L51" s="263"/>
    </row>
    <row r="52" spans="1:12" ht="15.75" x14ac:dyDescent="0.25">
      <c r="A52" s="269" t="s">
        <v>5214</v>
      </c>
      <c r="B52" s="268" t="s">
        <v>5212</v>
      </c>
      <c r="C52" s="267" t="s">
        <v>5211</v>
      </c>
      <c r="D52" s="267" t="s">
        <v>285</v>
      </c>
      <c r="E52" s="266" t="s">
        <v>315</v>
      </c>
      <c r="F52" s="264" t="s">
        <v>286</v>
      </c>
      <c r="G52" s="264">
        <v>39.200000000000003</v>
      </c>
      <c r="H52" s="264">
        <v>33.35</v>
      </c>
      <c r="I52" s="264">
        <v>1.5</v>
      </c>
      <c r="J52" s="265">
        <v>8</v>
      </c>
      <c r="K52" s="264" t="str">
        <f t="shared" si="1"/>
        <v/>
      </c>
      <c r="L52" s="263"/>
    </row>
    <row r="53" spans="1:12" ht="15.75" x14ac:dyDescent="0.25">
      <c r="A53" s="269" t="s">
        <v>5213</v>
      </c>
      <c r="B53" s="268" t="s">
        <v>5212</v>
      </c>
      <c r="C53" s="267" t="s">
        <v>5211</v>
      </c>
      <c r="D53" s="267" t="s">
        <v>285</v>
      </c>
      <c r="E53" s="266" t="s">
        <v>305</v>
      </c>
      <c r="F53" s="264" t="s">
        <v>286</v>
      </c>
      <c r="G53" s="264">
        <v>30.25</v>
      </c>
      <c r="H53" s="264">
        <v>25.75</v>
      </c>
      <c r="I53" s="264">
        <v>1.5</v>
      </c>
      <c r="J53" s="265">
        <v>23</v>
      </c>
      <c r="K53" s="264" t="str">
        <f t="shared" si="1"/>
        <v/>
      </c>
      <c r="L53" s="263"/>
    </row>
    <row r="54" spans="1:12" ht="15.75" x14ac:dyDescent="0.25">
      <c r="A54" s="269" t="s">
        <v>5210</v>
      </c>
      <c r="B54" s="268" t="s">
        <v>3719</v>
      </c>
      <c r="C54" s="267" t="s">
        <v>5208</v>
      </c>
      <c r="D54" s="267" t="s">
        <v>285</v>
      </c>
      <c r="E54" s="266" t="s">
        <v>597</v>
      </c>
      <c r="F54" s="264" t="s">
        <v>286</v>
      </c>
      <c r="G54" s="264">
        <v>42.35</v>
      </c>
      <c r="H54" s="264">
        <v>36</v>
      </c>
      <c r="I54" s="264">
        <v>3</v>
      </c>
      <c r="J54" s="265">
        <v>188</v>
      </c>
      <c r="K54" s="264" t="str">
        <f t="shared" si="1"/>
        <v/>
      </c>
      <c r="L54" s="263"/>
    </row>
    <row r="55" spans="1:12" ht="15.75" x14ac:dyDescent="0.25">
      <c r="A55" s="269" t="s">
        <v>5209</v>
      </c>
      <c r="B55" s="268" t="s">
        <v>3719</v>
      </c>
      <c r="C55" s="267" t="s">
        <v>5208</v>
      </c>
      <c r="D55" s="267" t="s">
        <v>285</v>
      </c>
      <c r="E55" s="266" t="s">
        <v>595</v>
      </c>
      <c r="F55" s="264" t="s">
        <v>286</v>
      </c>
      <c r="G55" s="264">
        <v>28.2</v>
      </c>
      <c r="H55" s="264">
        <v>24</v>
      </c>
      <c r="I55" s="264">
        <v>3</v>
      </c>
      <c r="J55" s="265">
        <v>31</v>
      </c>
      <c r="K55" s="264" t="str">
        <f t="shared" si="1"/>
        <v/>
      </c>
      <c r="L55" s="263"/>
    </row>
    <row r="56" spans="1:12" ht="15.75" x14ac:dyDescent="0.25">
      <c r="A56" s="269" t="s">
        <v>5207</v>
      </c>
      <c r="B56" s="268" t="s">
        <v>3712</v>
      </c>
      <c r="C56" s="267" t="s">
        <v>5205</v>
      </c>
      <c r="D56" s="267" t="s">
        <v>285</v>
      </c>
      <c r="E56" s="266" t="s">
        <v>295</v>
      </c>
      <c r="F56" s="264" t="s">
        <v>286</v>
      </c>
      <c r="G56" s="264">
        <v>57.6</v>
      </c>
      <c r="H56" s="264">
        <v>49</v>
      </c>
      <c r="I56" s="264"/>
      <c r="J56" s="265">
        <v>75</v>
      </c>
      <c r="K56" s="264" t="str">
        <f t="shared" si="1"/>
        <v/>
      </c>
      <c r="L56" s="263"/>
    </row>
    <row r="57" spans="1:12" ht="15.75" x14ac:dyDescent="0.25">
      <c r="A57" s="269" t="s">
        <v>5206</v>
      </c>
      <c r="B57" s="268" t="s">
        <v>3712</v>
      </c>
      <c r="C57" s="267" t="s">
        <v>5205</v>
      </c>
      <c r="D57" s="267" t="s">
        <v>285</v>
      </c>
      <c r="E57" s="266" t="s">
        <v>293</v>
      </c>
      <c r="F57" s="264" t="s">
        <v>286</v>
      </c>
      <c r="G57" s="264">
        <v>49.4</v>
      </c>
      <c r="H57" s="264">
        <v>42</v>
      </c>
      <c r="I57" s="264"/>
      <c r="J57" s="265">
        <v>72</v>
      </c>
      <c r="K57" s="264" t="str">
        <f t="shared" si="1"/>
        <v/>
      </c>
      <c r="L57" s="263"/>
    </row>
    <row r="58" spans="1:12" ht="15.75" x14ac:dyDescent="0.25">
      <c r="A58" s="269" t="s">
        <v>5204</v>
      </c>
      <c r="B58" s="268" t="s">
        <v>867</v>
      </c>
      <c r="C58" s="267" t="s">
        <v>866</v>
      </c>
      <c r="D58" s="267" t="s">
        <v>285</v>
      </c>
      <c r="E58" s="266" t="s">
        <v>1166</v>
      </c>
      <c r="F58" s="264" t="s">
        <v>495</v>
      </c>
      <c r="G58" s="264">
        <v>54.8</v>
      </c>
      <c r="H58" s="264">
        <v>46.6</v>
      </c>
      <c r="I58" s="264"/>
      <c r="J58" s="265">
        <v>77</v>
      </c>
      <c r="K58" s="264" t="str">
        <f t="shared" si="1"/>
        <v/>
      </c>
      <c r="L58" s="263"/>
    </row>
    <row r="59" spans="1:12" ht="15.75" x14ac:dyDescent="0.25">
      <c r="A59" s="269" t="s">
        <v>5203</v>
      </c>
      <c r="B59" s="268" t="s">
        <v>867</v>
      </c>
      <c r="C59" s="267" t="s">
        <v>866</v>
      </c>
      <c r="D59" s="267" t="s">
        <v>285</v>
      </c>
      <c r="E59" s="266" t="s">
        <v>295</v>
      </c>
      <c r="F59" s="264" t="s">
        <v>495</v>
      </c>
      <c r="G59" s="264">
        <v>53.75</v>
      </c>
      <c r="H59" s="264">
        <v>45.7</v>
      </c>
      <c r="I59" s="264"/>
      <c r="J59" s="265">
        <v>303</v>
      </c>
      <c r="K59" s="264" t="str">
        <f t="shared" si="1"/>
        <v/>
      </c>
      <c r="L59" s="263"/>
    </row>
    <row r="60" spans="1:12" ht="15.75" x14ac:dyDescent="0.25">
      <c r="A60" s="269" t="s">
        <v>5202</v>
      </c>
      <c r="B60" s="268" t="s">
        <v>867</v>
      </c>
      <c r="C60" s="267" t="s">
        <v>866</v>
      </c>
      <c r="D60" s="267" t="s">
        <v>285</v>
      </c>
      <c r="E60" s="266" t="s">
        <v>293</v>
      </c>
      <c r="F60" s="264" t="s">
        <v>495</v>
      </c>
      <c r="G60" s="264">
        <v>44.4</v>
      </c>
      <c r="H60" s="264">
        <v>37.75</v>
      </c>
      <c r="I60" s="264"/>
      <c r="J60" s="265">
        <v>342</v>
      </c>
      <c r="K60" s="264" t="str">
        <f t="shared" si="1"/>
        <v/>
      </c>
      <c r="L60" s="263"/>
    </row>
    <row r="61" spans="1:12" ht="15.75" x14ac:dyDescent="0.25">
      <c r="A61" s="269" t="s">
        <v>5201</v>
      </c>
      <c r="B61" s="268" t="s">
        <v>867</v>
      </c>
      <c r="C61" s="267" t="s">
        <v>866</v>
      </c>
      <c r="D61" s="267" t="s">
        <v>285</v>
      </c>
      <c r="E61" s="266" t="s">
        <v>1365</v>
      </c>
      <c r="F61" s="264" t="s">
        <v>495</v>
      </c>
      <c r="G61" s="264">
        <v>56.2</v>
      </c>
      <c r="H61" s="264">
        <v>47.8</v>
      </c>
      <c r="I61" s="264"/>
      <c r="J61" s="265">
        <v>26</v>
      </c>
      <c r="K61" s="264" t="str">
        <f t="shared" si="1"/>
        <v/>
      </c>
      <c r="L61" s="263"/>
    </row>
    <row r="62" spans="1:12" ht="15.75" x14ac:dyDescent="0.25">
      <c r="A62" s="269" t="s">
        <v>5200</v>
      </c>
      <c r="B62" s="268" t="s">
        <v>867</v>
      </c>
      <c r="C62" s="267" t="s">
        <v>866</v>
      </c>
      <c r="D62" s="267" t="s">
        <v>285</v>
      </c>
      <c r="E62" s="266" t="s">
        <v>357</v>
      </c>
      <c r="F62" s="264" t="s">
        <v>495</v>
      </c>
      <c r="G62" s="264">
        <v>51.35</v>
      </c>
      <c r="H62" s="264">
        <v>43.65</v>
      </c>
      <c r="I62" s="264"/>
      <c r="J62" s="265">
        <v>52</v>
      </c>
      <c r="K62" s="264" t="str">
        <f t="shared" si="1"/>
        <v/>
      </c>
      <c r="L62" s="263"/>
    </row>
    <row r="63" spans="1:12" ht="15.75" x14ac:dyDescent="0.25">
      <c r="A63" s="269" t="s">
        <v>5199</v>
      </c>
      <c r="B63" s="268" t="s">
        <v>867</v>
      </c>
      <c r="C63" s="267" t="s">
        <v>866</v>
      </c>
      <c r="D63" s="267" t="s">
        <v>285</v>
      </c>
      <c r="E63" s="266" t="s">
        <v>319</v>
      </c>
      <c r="F63" s="264" t="s">
        <v>495</v>
      </c>
      <c r="G63" s="264">
        <v>46.8</v>
      </c>
      <c r="H63" s="264">
        <v>39.799999999999997</v>
      </c>
      <c r="I63" s="264"/>
      <c r="J63" s="265">
        <v>80</v>
      </c>
      <c r="K63" s="264" t="str">
        <f t="shared" si="1"/>
        <v/>
      </c>
      <c r="L63" s="263"/>
    </row>
    <row r="64" spans="1:12" ht="15.75" x14ac:dyDescent="0.25">
      <c r="A64" s="269" t="s">
        <v>5198</v>
      </c>
      <c r="B64" s="268" t="s">
        <v>867</v>
      </c>
      <c r="C64" s="267" t="s">
        <v>866</v>
      </c>
      <c r="D64" s="267" t="s">
        <v>285</v>
      </c>
      <c r="E64" s="266" t="s">
        <v>291</v>
      </c>
      <c r="F64" s="264" t="s">
        <v>495</v>
      </c>
      <c r="G64" s="264">
        <v>43.05</v>
      </c>
      <c r="H64" s="264">
        <v>36.6</v>
      </c>
      <c r="I64" s="264"/>
      <c r="J64" s="265">
        <v>14</v>
      </c>
      <c r="K64" s="264" t="str">
        <f t="shared" si="1"/>
        <v/>
      </c>
      <c r="L64" s="263"/>
    </row>
    <row r="65" spans="1:12" ht="15.75" x14ac:dyDescent="0.25">
      <c r="A65" s="269" t="s">
        <v>5197</v>
      </c>
      <c r="B65" s="268" t="s">
        <v>867</v>
      </c>
      <c r="C65" s="267" t="s">
        <v>866</v>
      </c>
      <c r="D65" s="267" t="s">
        <v>285</v>
      </c>
      <c r="E65" s="266" t="s">
        <v>315</v>
      </c>
      <c r="F65" s="264" t="s">
        <v>495</v>
      </c>
      <c r="G65" s="264">
        <v>32.9</v>
      </c>
      <c r="H65" s="264">
        <v>28</v>
      </c>
      <c r="I65" s="264"/>
      <c r="J65" s="265">
        <v>42</v>
      </c>
      <c r="K65" s="264" t="str">
        <f t="shared" si="1"/>
        <v/>
      </c>
      <c r="L65" s="263"/>
    </row>
    <row r="66" spans="1:12" ht="15.75" x14ac:dyDescent="0.25">
      <c r="A66" s="269" t="s">
        <v>5196</v>
      </c>
      <c r="B66" s="268" t="s">
        <v>867</v>
      </c>
      <c r="C66" s="267" t="s">
        <v>866</v>
      </c>
      <c r="D66" s="267" t="s">
        <v>285</v>
      </c>
      <c r="E66" s="266" t="s">
        <v>311</v>
      </c>
      <c r="F66" s="264" t="s">
        <v>495</v>
      </c>
      <c r="G66" s="264">
        <v>26.4</v>
      </c>
      <c r="H66" s="264">
        <v>22.45</v>
      </c>
      <c r="I66" s="264"/>
      <c r="J66" s="265">
        <v>26</v>
      </c>
      <c r="K66" s="264" t="str">
        <f t="shared" si="1"/>
        <v/>
      </c>
      <c r="L66" s="263"/>
    </row>
    <row r="67" spans="1:12" ht="15.75" x14ac:dyDescent="0.25">
      <c r="A67" s="269" t="s">
        <v>5195</v>
      </c>
      <c r="B67" s="268" t="s">
        <v>3248</v>
      </c>
      <c r="C67" s="267" t="s">
        <v>5193</v>
      </c>
      <c r="D67" s="267" t="s">
        <v>285</v>
      </c>
      <c r="E67" s="266" t="s">
        <v>319</v>
      </c>
      <c r="F67" s="264" t="s">
        <v>53</v>
      </c>
      <c r="G67" s="264">
        <v>50.45</v>
      </c>
      <c r="H67" s="264">
        <v>42.9</v>
      </c>
      <c r="I67" s="264">
        <v>1.75</v>
      </c>
      <c r="J67" s="265">
        <v>7</v>
      </c>
      <c r="K67" s="264" t="str">
        <f t="shared" si="1"/>
        <v/>
      </c>
      <c r="L67" s="263"/>
    </row>
    <row r="68" spans="1:12" ht="15.75" x14ac:dyDescent="0.25">
      <c r="A68" s="269" t="s">
        <v>5194</v>
      </c>
      <c r="B68" s="268" t="s">
        <v>3248</v>
      </c>
      <c r="C68" s="267" t="s">
        <v>5193</v>
      </c>
      <c r="D68" s="267" t="s">
        <v>285</v>
      </c>
      <c r="E68" s="266" t="s">
        <v>291</v>
      </c>
      <c r="F68" s="264" t="s">
        <v>53</v>
      </c>
      <c r="G68" s="264">
        <v>47.85</v>
      </c>
      <c r="H68" s="264">
        <v>40.700000000000003</v>
      </c>
      <c r="I68" s="264">
        <v>1.75</v>
      </c>
      <c r="J68" s="265">
        <v>4</v>
      </c>
      <c r="K68" s="264" t="str">
        <f t="shared" si="1"/>
        <v/>
      </c>
      <c r="L68" s="263"/>
    </row>
    <row r="69" spans="1:12" ht="15.75" x14ac:dyDescent="0.25">
      <c r="A69" s="269" t="s">
        <v>5192</v>
      </c>
      <c r="B69" s="268" t="s">
        <v>831</v>
      </c>
      <c r="C69" s="267" t="s">
        <v>830</v>
      </c>
      <c r="D69" s="267" t="s">
        <v>285</v>
      </c>
      <c r="E69" s="266" t="s">
        <v>303</v>
      </c>
      <c r="F69" s="264" t="s">
        <v>373</v>
      </c>
      <c r="G69" s="264">
        <v>86.75</v>
      </c>
      <c r="H69" s="264">
        <v>73.75</v>
      </c>
      <c r="I69" s="264"/>
      <c r="J69" s="265">
        <v>16</v>
      </c>
      <c r="K69" s="264" t="str">
        <f t="shared" si="1"/>
        <v/>
      </c>
      <c r="L69" s="263"/>
    </row>
    <row r="70" spans="1:12" ht="15.75" x14ac:dyDescent="0.25">
      <c r="A70" s="269" t="s">
        <v>5191</v>
      </c>
      <c r="B70" s="268" t="s">
        <v>831</v>
      </c>
      <c r="C70" s="267" t="s">
        <v>830</v>
      </c>
      <c r="D70" s="267" t="s">
        <v>285</v>
      </c>
      <c r="E70" s="266" t="s">
        <v>301</v>
      </c>
      <c r="F70" s="264" t="s">
        <v>373</v>
      </c>
      <c r="G70" s="264">
        <v>73.900000000000006</v>
      </c>
      <c r="H70" s="264">
        <v>62.85</v>
      </c>
      <c r="I70" s="264"/>
      <c r="J70" s="265">
        <v>20</v>
      </c>
      <c r="K70" s="264" t="str">
        <f t="shared" si="1"/>
        <v/>
      </c>
      <c r="L70" s="263"/>
    </row>
    <row r="71" spans="1:12" ht="15.75" x14ac:dyDescent="0.25">
      <c r="A71" s="269" t="s">
        <v>5190</v>
      </c>
      <c r="B71" s="268" t="s">
        <v>831</v>
      </c>
      <c r="C71" s="267" t="s">
        <v>830</v>
      </c>
      <c r="D71" s="267" t="s">
        <v>285</v>
      </c>
      <c r="E71" s="266" t="s">
        <v>299</v>
      </c>
      <c r="F71" s="264" t="s">
        <v>373</v>
      </c>
      <c r="G71" s="264">
        <v>63.25</v>
      </c>
      <c r="H71" s="264">
        <v>53.8</v>
      </c>
      <c r="I71" s="264"/>
      <c r="J71" s="265">
        <v>500</v>
      </c>
      <c r="K71" s="264" t="str">
        <f t="shared" si="1"/>
        <v/>
      </c>
      <c r="L71" s="263"/>
    </row>
    <row r="72" spans="1:12" ht="15.75" x14ac:dyDescent="0.25">
      <c r="A72" s="269" t="s">
        <v>5189</v>
      </c>
      <c r="B72" s="268" t="s">
        <v>831</v>
      </c>
      <c r="C72" s="267" t="s">
        <v>830</v>
      </c>
      <c r="D72" s="267" t="s">
        <v>285</v>
      </c>
      <c r="E72" s="266" t="s">
        <v>297</v>
      </c>
      <c r="F72" s="264" t="s">
        <v>373</v>
      </c>
      <c r="G72" s="264">
        <v>55</v>
      </c>
      <c r="H72" s="264">
        <v>46.75</v>
      </c>
      <c r="I72" s="264"/>
      <c r="J72" s="265">
        <v>500</v>
      </c>
      <c r="K72" s="264" t="str">
        <f t="shared" si="1"/>
        <v/>
      </c>
      <c r="L72" s="263"/>
    </row>
    <row r="73" spans="1:12" ht="15.75" x14ac:dyDescent="0.25">
      <c r="A73" s="269" t="s">
        <v>5188</v>
      </c>
      <c r="B73" s="268" t="s">
        <v>831</v>
      </c>
      <c r="C73" s="267" t="s">
        <v>830</v>
      </c>
      <c r="D73" s="267" t="s">
        <v>285</v>
      </c>
      <c r="E73" s="266" t="s">
        <v>295</v>
      </c>
      <c r="F73" s="264" t="s">
        <v>373</v>
      </c>
      <c r="G73" s="264">
        <v>45.9</v>
      </c>
      <c r="H73" s="264">
        <v>39.049999999999997</v>
      </c>
      <c r="I73" s="264"/>
      <c r="J73" s="265">
        <v>26</v>
      </c>
      <c r="K73" s="264" t="str">
        <f t="shared" si="1"/>
        <v/>
      </c>
      <c r="L73" s="263"/>
    </row>
    <row r="74" spans="1:12" ht="15.75" x14ac:dyDescent="0.25">
      <c r="A74" s="269" t="s">
        <v>5187</v>
      </c>
      <c r="B74" s="268" t="s">
        <v>831</v>
      </c>
      <c r="C74" s="267" t="s">
        <v>830</v>
      </c>
      <c r="D74" s="267" t="s">
        <v>285</v>
      </c>
      <c r="E74" s="266" t="s">
        <v>319</v>
      </c>
      <c r="F74" s="264" t="s">
        <v>373</v>
      </c>
      <c r="G74" s="264">
        <v>45.45</v>
      </c>
      <c r="H74" s="264">
        <v>38.65</v>
      </c>
      <c r="I74" s="264"/>
      <c r="J74" s="265">
        <v>25</v>
      </c>
      <c r="K74" s="264" t="str">
        <f t="shared" ref="K74:K105" si="2">IF(L74="","",IF(L74&lt;50,G74-($K$8*G74),IF(L74&gt;=50,H74-($K$8*H74))))</f>
        <v/>
      </c>
      <c r="L74" s="263"/>
    </row>
    <row r="75" spans="1:12" ht="15.75" x14ac:dyDescent="0.25">
      <c r="A75" s="269" t="s">
        <v>5186</v>
      </c>
      <c r="B75" s="268" t="s">
        <v>831</v>
      </c>
      <c r="C75" s="267" t="s">
        <v>830</v>
      </c>
      <c r="D75" s="267" t="s">
        <v>285</v>
      </c>
      <c r="E75" s="266" t="s">
        <v>291</v>
      </c>
      <c r="F75" s="264" t="s">
        <v>373</v>
      </c>
      <c r="G75" s="264">
        <v>41.9</v>
      </c>
      <c r="H75" s="264">
        <v>35.65</v>
      </c>
      <c r="I75" s="264"/>
      <c r="J75" s="265">
        <v>266</v>
      </c>
      <c r="K75" s="264" t="str">
        <f t="shared" si="2"/>
        <v/>
      </c>
      <c r="L75" s="263"/>
    </row>
    <row r="76" spans="1:12" ht="15.75" x14ac:dyDescent="0.25">
      <c r="A76" s="269" t="s">
        <v>5185</v>
      </c>
      <c r="B76" s="268" t="s">
        <v>831</v>
      </c>
      <c r="C76" s="267" t="s">
        <v>830</v>
      </c>
      <c r="D76" s="267" t="s">
        <v>285</v>
      </c>
      <c r="E76" s="266" t="s">
        <v>287</v>
      </c>
      <c r="F76" s="264" t="s">
        <v>373</v>
      </c>
      <c r="G76" s="264">
        <v>37.4</v>
      </c>
      <c r="H76" s="264">
        <v>31.8</v>
      </c>
      <c r="I76" s="264"/>
      <c r="J76" s="265">
        <v>272</v>
      </c>
      <c r="K76" s="264" t="str">
        <f t="shared" si="2"/>
        <v/>
      </c>
      <c r="L76" s="263"/>
    </row>
    <row r="77" spans="1:12" ht="15.75" x14ac:dyDescent="0.25">
      <c r="A77" s="269" t="s">
        <v>5184</v>
      </c>
      <c r="B77" s="268" t="s">
        <v>831</v>
      </c>
      <c r="C77" s="267" t="s">
        <v>830</v>
      </c>
      <c r="D77" s="267" t="s">
        <v>285</v>
      </c>
      <c r="E77" s="266" t="s">
        <v>315</v>
      </c>
      <c r="F77" s="264" t="s">
        <v>373</v>
      </c>
      <c r="G77" s="264">
        <v>31.45</v>
      </c>
      <c r="H77" s="264">
        <v>26.75</v>
      </c>
      <c r="I77" s="264"/>
      <c r="J77" s="265">
        <v>214</v>
      </c>
      <c r="K77" s="264" t="str">
        <f t="shared" si="2"/>
        <v/>
      </c>
      <c r="L77" s="263"/>
    </row>
    <row r="78" spans="1:12" ht="15.75" x14ac:dyDescent="0.25">
      <c r="A78" s="269" t="s">
        <v>5183</v>
      </c>
      <c r="B78" s="268" t="s">
        <v>831</v>
      </c>
      <c r="C78" s="267" t="s">
        <v>830</v>
      </c>
      <c r="D78" s="267" t="s">
        <v>285</v>
      </c>
      <c r="E78" s="266" t="s">
        <v>311</v>
      </c>
      <c r="F78" s="264" t="s">
        <v>373</v>
      </c>
      <c r="G78" s="264">
        <v>24.05</v>
      </c>
      <c r="H78" s="264">
        <v>20.45</v>
      </c>
      <c r="I78" s="264"/>
      <c r="J78" s="265">
        <v>43</v>
      </c>
      <c r="K78" s="264" t="str">
        <f t="shared" si="2"/>
        <v/>
      </c>
      <c r="L78" s="263"/>
    </row>
    <row r="79" spans="1:12" ht="15.75" x14ac:dyDescent="0.25">
      <c r="A79" s="269" t="s">
        <v>5182</v>
      </c>
      <c r="B79" s="268" t="s">
        <v>812</v>
      </c>
      <c r="C79" s="267" t="s">
        <v>811</v>
      </c>
      <c r="D79" s="267" t="s">
        <v>285</v>
      </c>
      <c r="E79" s="266" t="s">
        <v>301</v>
      </c>
      <c r="F79" s="264" t="s">
        <v>373</v>
      </c>
      <c r="G79" s="264">
        <v>81.150000000000006</v>
      </c>
      <c r="H79" s="264">
        <v>69</v>
      </c>
      <c r="I79" s="264"/>
      <c r="J79" s="265">
        <v>3</v>
      </c>
      <c r="K79" s="264" t="str">
        <f t="shared" si="2"/>
        <v/>
      </c>
      <c r="L79" s="263"/>
    </row>
    <row r="80" spans="1:12" ht="15.75" x14ac:dyDescent="0.25">
      <c r="A80" s="269" t="s">
        <v>5181</v>
      </c>
      <c r="B80" s="268" t="s">
        <v>812</v>
      </c>
      <c r="C80" s="267" t="s">
        <v>811</v>
      </c>
      <c r="D80" s="267" t="s">
        <v>285</v>
      </c>
      <c r="E80" s="266" t="s">
        <v>299</v>
      </c>
      <c r="F80" s="264" t="s">
        <v>373</v>
      </c>
      <c r="G80" s="264">
        <v>70</v>
      </c>
      <c r="H80" s="264">
        <v>59.5</v>
      </c>
      <c r="I80" s="264"/>
      <c r="J80" s="265">
        <v>28</v>
      </c>
      <c r="K80" s="264" t="str">
        <f t="shared" si="2"/>
        <v/>
      </c>
      <c r="L80" s="263"/>
    </row>
    <row r="81" spans="1:12" ht="15.75" x14ac:dyDescent="0.25">
      <c r="A81" s="269" t="s">
        <v>5180</v>
      </c>
      <c r="B81" s="268" t="s">
        <v>812</v>
      </c>
      <c r="C81" s="267" t="s">
        <v>811</v>
      </c>
      <c r="D81" s="267" t="s">
        <v>285</v>
      </c>
      <c r="E81" s="266" t="s">
        <v>297</v>
      </c>
      <c r="F81" s="264" t="s">
        <v>373</v>
      </c>
      <c r="G81" s="264">
        <v>61.75</v>
      </c>
      <c r="H81" s="264">
        <v>52.5</v>
      </c>
      <c r="I81" s="264"/>
      <c r="J81" s="265">
        <v>313</v>
      </c>
      <c r="K81" s="264" t="str">
        <f t="shared" si="2"/>
        <v/>
      </c>
      <c r="L81" s="263"/>
    </row>
    <row r="82" spans="1:12" ht="15.75" x14ac:dyDescent="0.25">
      <c r="A82" s="269" t="s">
        <v>5179</v>
      </c>
      <c r="B82" s="268" t="s">
        <v>812</v>
      </c>
      <c r="C82" s="267" t="s">
        <v>811</v>
      </c>
      <c r="D82" s="267" t="s">
        <v>285</v>
      </c>
      <c r="E82" s="266" t="s">
        <v>295</v>
      </c>
      <c r="F82" s="264" t="s">
        <v>373</v>
      </c>
      <c r="G82" s="264">
        <v>54.1</v>
      </c>
      <c r="H82" s="264">
        <v>46</v>
      </c>
      <c r="I82" s="264"/>
      <c r="J82" s="265">
        <v>86</v>
      </c>
      <c r="K82" s="264" t="str">
        <f t="shared" si="2"/>
        <v/>
      </c>
      <c r="L82" s="263"/>
    </row>
    <row r="83" spans="1:12" ht="15.75" x14ac:dyDescent="0.25">
      <c r="A83" s="269" t="s">
        <v>5178</v>
      </c>
      <c r="B83" s="268" t="s">
        <v>812</v>
      </c>
      <c r="C83" s="267" t="s">
        <v>811</v>
      </c>
      <c r="D83" s="267" t="s">
        <v>285</v>
      </c>
      <c r="E83" s="266" t="s">
        <v>319</v>
      </c>
      <c r="F83" s="264" t="s">
        <v>373</v>
      </c>
      <c r="G83" s="264">
        <v>43.45</v>
      </c>
      <c r="H83" s="264">
        <v>36.950000000000003</v>
      </c>
      <c r="I83" s="264"/>
      <c r="J83" s="265">
        <v>32</v>
      </c>
      <c r="K83" s="264" t="str">
        <f t="shared" si="2"/>
        <v/>
      </c>
      <c r="L83" s="263"/>
    </row>
    <row r="84" spans="1:12" ht="15.75" x14ac:dyDescent="0.25">
      <c r="A84" s="269" t="s">
        <v>5177</v>
      </c>
      <c r="B84" s="268" t="s">
        <v>812</v>
      </c>
      <c r="C84" s="267" t="s">
        <v>811</v>
      </c>
      <c r="D84" s="267" t="s">
        <v>285</v>
      </c>
      <c r="E84" s="266" t="s">
        <v>291</v>
      </c>
      <c r="F84" s="264" t="s">
        <v>373</v>
      </c>
      <c r="G84" s="264">
        <v>41.05</v>
      </c>
      <c r="H84" s="264">
        <v>34.9</v>
      </c>
      <c r="I84" s="264"/>
      <c r="J84" s="265">
        <v>75</v>
      </c>
      <c r="K84" s="264" t="str">
        <f t="shared" si="2"/>
        <v/>
      </c>
      <c r="L84" s="263"/>
    </row>
    <row r="85" spans="1:12" ht="15.75" x14ac:dyDescent="0.25">
      <c r="A85" s="269" t="s">
        <v>5176</v>
      </c>
      <c r="B85" s="268" t="s">
        <v>812</v>
      </c>
      <c r="C85" s="267" t="s">
        <v>811</v>
      </c>
      <c r="D85" s="267" t="s">
        <v>285</v>
      </c>
      <c r="E85" s="266" t="s">
        <v>287</v>
      </c>
      <c r="F85" s="264" t="s">
        <v>373</v>
      </c>
      <c r="G85" s="264">
        <v>37.700000000000003</v>
      </c>
      <c r="H85" s="264">
        <v>32.049999999999997</v>
      </c>
      <c r="I85" s="264"/>
      <c r="J85" s="265">
        <v>6</v>
      </c>
      <c r="K85" s="264" t="str">
        <f t="shared" si="2"/>
        <v/>
      </c>
      <c r="L85" s="263"/>
    </row>
    <row r="86" spans="1:12" ht="15.75" x14ac:dyDescent="0.25">
      <c r="A86" s="269" t="s">
        <v>5175</v>
      </c>
      <c r="B86" s="268" t="s">
        <v>812</v>
      </c>
      <c r="C86" s="267" t="s">
        <v>811</v>
      </c>
      <c r="D86" s="267" t="s">
        <v>285</v>
      </c>
      <c r="E86" s="266" t="s">
        <v>315</v>
      </c>
      <c r="F86" s="264" t="s">
        <v>373</v>
      </c>
      <c r="G86" s="264">
        <v>33.799999999999997</v>
      </c>
      <c r="H86" s="264">
        <v>28.75</v>
      </c>
      <c r="I86" s="264"/>
      <c r="J86" s="265">
        <v>98</v>
      </c>
      <c r="K86" s="264" t="str">
        <f t="shared" si="2"/>
        <v/>
      </c>
      <c r="L86" s="263"/>
    </row>
    <row r="87" spans="1:12" ht="15.75" x14ac:dyDescent="0.25">
      <c r="A87" s="269" t="s">
        <v>5174</v>
      </c>
      <c r="B87" s="268" t="s">
        <v>812</v>
      </c>
      <c r="C87" s="267" t="s">
        <v>811</v>
      </c>
      <c r="D87" s="267" t="s">
        <v>285</v>
      </c>
      <c r="E87" s="266" t="s">
        <v>311</v>
      </c>
      <c r="F87" s="264" t="s">
        <v>373</v>
      </c>
      <c r="G87" s="264">
        <v>28.4</v>
      </c>
      <c r="H87" s="264">
        <v>24.15</v>
      </c>
      <c r="I87" s="264"/>
      <c r="J87" s="265">
        <v>58</v>
      </c>
      <c r="K87" s="264" t="str">
        <f t="shared" si="2"/>
        <v/>
      </c>
      <c r="L87" s="263"/>
    </row>
    <row r="88" spans="1:12" ht="15.75" x14ac:dyDescent="0.25">
      <c r="A88" s="269" t="s">
        <v>5173</v>
      </c>
      <c r="B88" s="268" t="s">
        <v>812</v>
      </c>
      <c r="C88" s="267" t="s">
        <v>811</v>
      </c>
      <c r="D88" s="267" t="s">
        <v>285</v>
      </c>
      <c r="E88" s="266" t="s">
        <v>305</v>
      </c>
      <c r="F88" s="264" t="s">
        <v>373</v>
      </c>
      <c r="G88" s="264">
        <v>23.4</v>
      </c>
      <c r="H88" s="264">
        <v>19.899999999999999</v>
      </c>
      <c r="I88" s="264"/>
      <c r="J88" s="265">
        <v>8</v>
      </c>
      <c r="K88" s="264" t="str">
        <f t="shared" si="2"/>
        <v/>
      </c>
      <c r="L88" s="263"/>
    </row>
    <row r="89" spans="1:12" ht="15.75" x14ac:dyDescent="0.25">
      <c r="A89" s="269" t="s">
        <v>5172</v>
      </c>
      <c r="B89" s="268" t="s">
        <v>793</v>
      </c>
      <c r="C89" s="267" t="s">
        <v>792</v>
      </c>
      <c r="D89" s="267" t="s">
        <v>285</v>
      </c>
      <c r="E89" s="266" t="s">
        <v>287</v>
      </c>
      <c r="F89" s="264" t="s">
        <v>373</v>
      </c>
      <c r="G89" s="264">
        <v>37.9</v>
      </c>
      <c r="H89" s="264">
        <v>32.25</v>
      </c>
      <c r="I89" s="264"/>
      <c r="J89" s="265">
        <v>14</v>
      </c>
      <c r="K89" s="264" t="str">
        <f t="shared" si="2"/>
        <v/>
      </c>
      <c r="L89" s="263"/>
    </row>
    <row r="90" spans="1:12" ht="15.75" x14ac:dyDescent="0.25">
      <c r="A90" s="269" t="s">
        <v>5171</v>
      </c>
      <c r="B90" s="268" t="s">
        <v>793</v>
      </c>
      <c r="C90" s="267" t="s">
        <v>792</v>
      </c>
      <c r="D90" s="267" t="s">
        <v>285</v>
      </c>
      <c r="E90" s="266" t="s">
        <v>315</v>
      </c>
      <c r="F90" s="264" t="s">
        <v>373</v>
      </c>
      <c r="G90" s="264">
        <v>33.1</v>
      </c>
      <c r="H90" s="264">
        <v>28.15</v>
      </c>
      <c r="I90" s="264"/>
      <c r="J90" s="265">
        <v>63</v>
      </c>
      <c r="K90" s="264" t="str">
        <f t="shared" si="2"/>
        <v/>
      </c>
      <c r="L90" s="263"/>
    </row>
    <row r="91" spans="1:12" ht="15.75" x14ac:dyDescent="0.25">
      <c r="A91" s="269" t="s">
        <v>5170</v>
      </c>
      <c r="B91" s="268" t="s">
        <v>793</v>
      </c>
      <c r="C91" s="267" t="s">
        <v>792</v>
      </c>
      <c r="D91" s="267" t="s">
        <v>285</v>
      </c>
      <c r="E91" s="266" t="s">
        <v>311</v>
      </c>
      <c r="F91" s="264" t="s">
        <v>373</v>
      </c>
      <c r="G91" s="264">
        <v>28.8</v>
      </c>
      <c r="H91" s="264">
        <v>24.5</v>
      </c>
      <c r="I91" s="264"/>
      <c r="J91" s="265">
        <v>68</v>
      </c>
      <c r="K91" s="264" t="str">
        <f t="shared" si="2"/>
        <v/>
      </c>
      <c r="L91" s="263"/>
    </row>
    <row r="92" spans="1:12" ht="15.75" x14ac:dyDescent="0.25">
      <c r="A92" s="269" t="s">
        <v>5169</v>
      </c>
      <c r="B92" s="268" t="s">
        <v>793</v>
      </c>
      <c r="C92" s="267" t="s">
        <v>792</v>
      </c>
      <c r="D92" s="267" t="s">
        <v>285</v>
      </c>
      <c r="E92" s="266" t="s">
        <v>305</v>
      </c>
      <c r="F92" s="264" t="s">
        <v>373</v>
      </c>
      <c r="G92" s="264">
        <v>25.1</v>
      </c>
      <c r="H92" s="264">
        <v>21.35</v>
      </c>
      <c r="I92" s="264"/>
      <c r="J92" s="265">
        <v>12</v>
      </c>
      <c r="K92" s="264" t="str">
        <f t="shared" si="2"/>
        <v/>
      </c>
      <c r="L92" s="263"/>
    </row>
    <row r="93" spans="1:12" ht="15.75" x14ac:dyDescent="0.25">
      <c r="A93" s="269" t="s">
        <v>5168</v>
      </c>
      <c r="B93" s="268" t="s">
        <v>774</v>
      </c>
      <c r="C93" s="267" t="s">
        <v>773</v>
      </c>
      <c r="D93" s="267" t="s">
        <v>285</v>
      </c>
      <c r="E93" s="266" t="s">
        <v>299</v>
      </c>
      <c r="F93" s="264" t="s">
        <v>373</v>
      </c>
      <c r="G93" s="264">
        <v>80.55</v>
      </c>
      <c r="H93" s="264">
        <v>68.5</v>
      </c>
      <c r="I93" s="264">
        <v>1.75</v>
      </c>
      <c r="J93" s="265">
        <v>370</v>
      </c>
      <c r="K93" s="264" t="str">
        <f t="shared" si="2"/>
        <v/>
      </c>
      <c r="L93" s="263"/>
    </row>
    <row r="94" spans="1:12" ht="15.75" x14ac:dyDescent="0.25">
      <c r="A94" s="269" t="s">
        <v>5167</v>
      </c>
      <c r="B94" s="268" t="s">
        <v>774</v>
      </c>
      <c r="C94" s="267" t="s">
        <v>773</v>
      </c>
      <c r="D94" s="267" t="s">
        <v>285</v>
      </c>
      <c r="E94" s="266" t="s">
        <v>295</v>
      </c>
      <c r="F94" s="264" t="s">
        <v>373</v>
      </c>
      <c r="G94" s="264">
        <v>56.4</v>
      </c>
      <c r="H94" s="264">
        <v>47.95</v>
      </c>
      <c r="I94" s="264">
        <v>1.75</v>
      </c>
      <c r="J94" s="265">
        <v>500</v>
      </c>
      <c r="K94" s="264" t="str">
        <f t="shared" si="2"/>
        <v/>
      </c>
      <c r="L94" s="263"/>
    </row>
    <row r="95" spans="1:12" ht="15.75" x14ac:dyDescent="0.25">
      <c r="A95" s="269" t="s">
        <v>5166</v>
      </c>
      <c r="B95" s="268" t="s">
        <v>774</v>
      </c>
      <c r="C95" s="267" t="s">
        <v>773</v>
      </c>
      <c r="D95" s="267" t="s">
        <v>285</v>
      </c>
      <c r="E95" s="266" t="s">
        <v>293</v>
      </c>
      <c r="F95" s="264" t="s">
        <v>373</v>
      </c>
      <c r="G95" s="264">
        <v>46</v>
      </c>
      <c r="H95" s="264">
        <v>39.1</v>
      </c>
      <c r="I95" s="264">
        <v>1.75</v>
      </c>
      <c r="J95" s="265">
        <v>500</v>
      </c>
      <c r="K95" s="264" t="str">
        <f t="shared" si="2"/>
        <v/>
      </c>
      <c r="L95" s="263"/>
    </row>
    <row r="96" spans="1:12" ht="15.75" x14ac:dyDescent="0.25">
      <c r="A96" s="269" t="s">
        <v>5165</v>
      </c>
      <c r="B96" s="268" t="s">
        <v>774</v>
      </c>
      <c r="C96" s="267" t="s">
        <v>773</v>
      </c>
      <c r="D96" s="267" t="s">
        <v>285</v>
      </c>
      <c r="E96" s="266" t="s">
        <v>315</v>
      </c>
      <c r="F96" s="264" t="s">
        <v>373</v>
      </c>
      <c r="G96" s="264">
        <v>40.049999999999997</v>
      </c>
      <c r="H96" s="264">
        <v>34.049999999999997</v>
      </c>
      <c r="I96" s="264">
        <v>1.75</v>
      </c>
      <c r="J96" s="265">
        <v>41</v>
      </c>
      <c r="K96" s="264" t="str">
        <f t="shared" si="2"/>
        <v/>
      </c>
      <c r="L96" s="263"/>
    </row>
    <row r="97" spans="1:12" ht="15.75" x14ac:dyDescent="0.25">
      <c r="A97" s="269" t="s">
        <v>5164</v>
      </c>
      <c r="B97" s="268" t="s">
        <v>774</v>
      </c>
      <c r="C97" s="267" t="s">
        <v>773</v>
      </c>
      <c r="D97" s="267" t="s">
        <v>285</v>
      </c>
      <c r="E97" s="266" t="s">
        <v>305</v>
      </c>
      <c r="F97" s="264" t="s">
        <v>373</v>
      </c>
      <c r="G97" s="264">
        <v>30.55</v>
      </c>
      <c r="H97" s="264">
        <v>26</v>
      </c>
      <c r="I97" s="264">
        <v>1.75</v>
      </c>
      <c r="J97" s="265">
        <v>41</v>
      </c>
      <c r="K97" s="264" t="str">
        <f t="shared" si="2"/>
        <v/>
      </c>
      <c r="L97" s="263"/>
    </row>
    <row r="98" spans="1:12" ht="15.75" x14ac:dyDescent="0.25">
      <c r="A98" s="269" t="s">
        <v>5163</v>
      </c>
      <c r="B98" s="268" t="s">
        <v>202</v>
      </c>
      <c r="C98" s="267" t="s">
        <v>203</v>
      </c>
      <c r="D98" s="267" t="s">
        <v>285</v>
      </c>
      <c r="E98" s="266" t="s">
        <v>315</v>
      </c>
      <c r="F98" s="264" t="s">
        <v>373</v>
      </c>
      <c r="G98" s="264">
        <v>37.4</v>
      </c>
      <c r="H98" s="264">
        <v>31.8</v>
      </c>
      <c r="I98" s="264">
        <v>2</v>
      </c>
      <c r="J98" s="265">
        <v>8</v>
      </c>
      <c r="K98" s="264" t="str">
        <f t="shared" si="2"/>
        <v/>
      </c>
      <c r="L98" s="263"/>
    </row>
    <row r="99" spans="1:12" ht="15.75" x14ac:dyDescent="0.25">
      <c r="A99" s="269" t="s">
        <v>5162</v>
      </c>
      <c r="B99" s="268" t="s">
        <v>202</v>
      </c>
      <c r="C99" s="267" t="s">
        <v>203</v>
      </c>
      <c r="D99" s="267" t="s">
        <v>285</v>
      </c>
      <c r="E99" s="266" t="s">
        <v>311</v>
      </c>
      <c r="F99" s="264" t="s">
        <v>373</v>
      </c>
      <c r="G99" s="264">
        <v>33.200000000000003</v>
      </c>
      <c r="H99" s="264">
        <v>28.25</v>
      </c>
      <c r="I99" s="264">
        <v>2</v>
      </c>
      <c r="J99" s="265">
        <v>4</v>
      </c>
      <c r="K99" s="264" t="str">
        <f t="shared" si="2"/>
        <v/>
      </c>
      <c r="L99" s="263"/>
    </row>
    <row r="100" spans="1:12" ht="15.75" x14ac:dyDescent="0.25">
      <c r="A100" s="269" t="s">
        <v>5161</v>
      </c>
      <c r="B100" s="268" t="s">
        <v>761</v>
      </c>
      <c r="C100" s="267" t="s">
        <v>760</v>
      </c>
      <c r="D100" s="267" t="s">
        <v>285</v>
      </c>
      <c r="E100" s="266" t="s">
        <v>291</v>
      </c>
      <c r="F100" s="264" t="s">
        <v>495</v>
      </c>
      <c r="G100" s="264">
        <v>49</v>
      </c>
      <c r="H100" s="264">
        <v>41.65</v>
      </c>
      <c r="I100" s="264">
        <v>2</v>
      </c>
      <c r="J100" s="265">
        <v>33</v>
      </c>
      <c r="K100" s="264" t="str">
        <f t="shared" si="2"/>
        <v/>
      </c>
      <c r="L100" s="263"/>
    </row>
    <row r="101" spans="1:12" ht="15.75" x14ac:dyDescent="0.25">
      <c r="A101" s="269" t="s">
        <v>5160</v>
      </c>
      <c r="B101" s="268" t="s">
        <v>761</v>
      </c>
      <c r="C101" s="267" t="s">
        <v>760</v>
      </c>
      <c r="D101" s="267" t="s">
        <v>285</v>
      </c>
      <c r="E101" s="266" t="s">
        <v>287</v>
      </c>
      <c r="F101" s="264" t="s">
        <v>495</v>
      </c>
      <c r="G101" s="264">
        <v>44.9</v>
      </c>
      <c r="H101" s="264">
        <v>38.200000000000003</v>
      </c>
      <c r="I101" s="264">
        <v>2</v>
      </c>
      <c r="J101" s="265">
        <v>100</v>
      </c>
      <c r="K101" s="264" t="str">
        <f t="shared" si="2"/>
        <v/>
      </c>
      <c r="L101" s="263"/>
    </row>
    <row r="102" spans="1:12" ht="15.75" x14ac:dyDescent="0.25">
      <c r="A102" s="269" t="s">
        <v>5159</v>
      </c>
      <c r="B102" s="268" t="s">
        <v>3204</v>
      </c>
      <c r="C102" s="267" t="s">
        <v>5154</v>
      </c>
      <c r="D102" s="267" t="s">
        <v>285</v>
      </c>
      <c r="E102" s="266" t="s">
        <v>939</v>
      </c>
      <c r="F102" s="264" t="s">
        <v>373</v>
      </c>
      <c r="G102" s="264">
        <v>82.65</v>
      </c>
      <c r="H102" s="264">
        <v>70.3</v>
      </c>
      <c r="I102" s="264">
        <v>1</v>
      </c>
      <c r="J102" s="265">
        <v>100</v>
      </c>
      <c r="K102" s="264" t="str">
        <f t="shared" si="2"/>
        <v/>
      </c>
      <c r="L102" s="263"/>
    </row>
    <row r="103" spans="1:12" ht="15.75" x14ac:dyDescent="0.25">
      <c r="A103" s="269" t="s">
        <v>5158</v>
      </c>
      <c r="B103" s="268" t="s">
        <v>3204</v>
      </c>
      <c r="C103" s="267" t="s">
        <v>5154</v>
      </c>
      <c r="D103" s="267" t="s">
        <v>285</v>
      </c>
      <c r="E103" s="266" t="s">
        <v>936</v>
      </c>
      <c r="F103" s="264" t="s">
        <v>373</v>
      </c>
      <c r="G103" s="264">
        <v>72.099999999999994</v>
      </c>
      <c r="H103" s="264">
        <v>61.3</v>
      </c>
      <c r="I103" s="264">
        <v>1</v>
      </c>
      <c r="J103" s="265">
        <v>268</v>
      </c>
      <c r="K103" s="264" t="str">
        <f t="shared" si="2"/>
        <v/>
      </c>
      <c r="L103" s="263"/>
    </row>
    <row r="104" spans="1:12" ht="15.75" x14ac:dyDescent="0.25">
      <c r="A104" s="269" t="s">
        <v>5157</v>
      </c>
      <c r="B104" s="268" t="s">
        <v>3204</v>
      </c>
      <c r="C104" s="267" t="s">
        <v>5154</v>
      </c>
      <c r="D104" s="267" t="s">
        <v>285</v>
      </c>
      <c r="E104" s="266" t="s">
        <v>297</v>
      </c>
      <c r="F104" s="264" t="s">
        <v>373</v>
      </c>
      <c r="G104" s="264">
        <v>67.599999999999994</v>
      </c>
      <c r="H104" s="264">
        <v>57.5</v>
      </c>
      <c r="I104" s="264">
        <v>1</v>
      </c>
      <c r="J104" s="265">
        <v>70</v>
      </c>
      <c r="K104" s="264" t="str">
        <f t="shared" si="2"/>
        <v/>
      </c>
      <c r="L104" s="263"/>
    </row>
    <row r="105" spans="1:12" ht="15.75" x14ac:dyDescent="0.25">
      <c r="A105" s="269" t="s">
        <v>5156</v>
      </c>
      <c r="B105" s="268" t="s">
        <v>3204</v>
      </c>
      <c r="C105" s="267" t="s">
        <v>5154</v>
      </c>
      <c r="D105" s="267" t="s">
        <v>285</v>
      </c>
      <c r="E105" s="266" t="s">
        <v>1166</v>
      </c>
      <c r="F105" s="264" t="s">
        <v>373</v>
      </c>
      <c r="G105" s="264">
        <v>59.15</v>
      </c>
      <c r="H105" s="264">
        <v>50.3</v>
      </c>
      <c r="I105" s="264">
        <v>1</v>
      </c>
      <c r="J105" s="265">
        <v>134</v>
      </c>
      <c r="K105" s="264" t="str">
        <f t="shared" si="2"/>
        <v/>
      </c>
      <c r="L105" s="263"/>
    </row>
    <row r="106" spans="1:12" ht="15.75" x14ac:dyDescent="0.25">
      <c r="A106" s="269" t="s">
        <v>5155</v>
      </c>
      <c r="B106" s="268" t="s">
        <v>3204</v>
      </c>
      <c r="C106" s="267" t="s">
        <v>5154</v>
      </c>
      <c r="D106" s="267" t="s">
        <v>285</v>
      </c>
      <c r="E106" s="266" t="s">
        <v>295</v>
      </c>
      <c r="F106" s="264" t="s">
        <v>373</v>
      </c>
      <c r="G106" s="264">
        <v>51.75</v>
      </c>
      <c r="H106" s="264">
        <v>44</v>
      </c>
      <c r="I106" s="264">
        <v>1</v>
      </c>
      <c r="J106" s="265">
        <v>135</v>
      </c>
      <c r="K106" s="264" t="str">
        <f t="shared" ref="K106:K137" si="3">IF(L106="","",IF(L106&lt;50,G106-($K$8*G106),IF(L106&gt;=50,H106-($K$8*H106))))</f>
        <v/>
      </c>
      <c r="L106" s="263"/>
    </row>
    <row r="107" spans="1:12" ht="15.75" x14ac:dyDescent="0.25">
      <c r="A107" s="269" t="s">
        <v>5153</v>
      </c>
      <c r="B107" s="268" t="s">
        <v>216</v>
      </c>
      <c r="C107" s="267" t="s">
        <v>217</v>
      </c>
      <c r="D107" s="267" t="s">
        <v>285</v>
      </c>
      <c r="E107" s="266" t="s">
        <v>299</v>
      </c>
      <c r="F107" s="264" t="s">
        <v>373</v>
      </c>
      <c r="G107" s="264">
        <v>76.349999999999994</v>
      </c>
      <c r="H107" s="264">
        <v>64.900000000000006</v>
      </c>
      <c r="I107" s="264">
        <v>2</v>
      </c>
      <c r="J107" s="265">
        <v>144</v>
      </c>
      <c r="K107" s="264" t="str">
        <f t="shared" si="3"/>
        <v/>
      </c>
      <c r="L107" s="263"/>
    </row>
    <row r="108" spans="1:12" ht="15.75" x14ac:dyDescent="0.25">
      <c r="A108" s="269" t="s">
        <v>5152</v>
      </c>
      <c r="B108" s="268" t="s">
        <v>216</v>
      </c>
      <c r="C108" s="267" t="s">
        <v>217</v>
      </c>
      <c r="D108" s="267" t="s">
        <v>285</v>
      </c>
      <c r="E108" s="266" t="s">
        <v>297</v>
      </c>
      <c r="F108" s="264" t="s">
        <v>373</v>
      </c>
      <c r="G108" s="264">
        <v>70.599999999999994</v>
      </c>
      <c r="H108" s="264">
        <v>60.05</v>
      </c>
      <c r="I108" s="264">
        <v>2</v>
      </c>
      <c r="J108" s="265">
        <v>500</v>
      </c>
      <c r="K108" s="264" t="str">
        <f t="shared" si="3"/>
        <v/>
      </c>
      <c r="L108" s="263"/>
    </row>
    <row r="109" spans="1:12" ht="15.75" x14ac:dyDescent="0.25">
      <c r="A109" s="269" t="s">
        <v>5151</v>
      </c>
      <c r="B109" s="268" t="s">
        <v>216</v>
      </c>
      <c r="C109" s="267" t="s">
        <v>217</v>
      </c>
      <c r="D109" s="267" t="s">
        <v>285</v>
      </c>
      <c r="E109" s="266" t="s">
        <v>295</v>
      </c>
      <c r="F109" s="264" t="s">
        <v>373</v>
      </c>
      <c r="G109" s="264">
        <v>62.55</v>
      </c>
      <c r="H109" s="264">
        <v>53.2</v>
      </c>
      <c r="I109" s="264">
        <v>2</v>
      </c>
      <c r="J109" s="265">
        <v>339</v>
      </c>
      <c r="K109" s="264" t="str">
        <f t="shared" si="3"/>
        <v/>
      </c>
      <c r="L109" s="263"/>
    </row>
    <row r="110" spans="1:12" ht="15.75" x14ac:dyDescent="0.25">
      <c r="A110" s="269" t="s">
        <v>5150</v>
      </c>
      <c r="B110" s="268" t="s">
        <v>216</v>
      </c>
      <c r="C110" s="267" t="s">
        <v>217</v>
      </c>
      <c r="D110" s="267" t="s">
        <v>285</v>
      </c>
      <c r="E110" s="266" t="s">
        <v>293</v>
      </c>
      <c r="F110" s="264" t="s">
        <v>373</v>
      </c>
      <c r="G110" s="264">
        <v>55.9</v>
      </c>
      <c r="H110" s="264">
        <v>47.55</v>
      </c>
      <c r="I110" s="264">
        <v>2</v>
      </c>
      <c r="J110" s="265">
        <v>106</v>
      </c>
      <c r="K110" s="264" t="str">
        <f t="shared" si="3"/>
        <v/>
      </c>
      <c r="L110" s="263"/>
    </row>
    <row r="111" spans="1:12" ht="15.75" x14ac:dyDescent="0.25">
      <c r="A111" s="269" t="s">
        <v>5149</v>
      </c>
      <c r="B111" s="268" t="s">
        <v>5145</v>
      </c>
      <c r="C111" s="267" t="s">
        <v>5144</v>
      </c>
      <c r="D111" s="267" t="s">
        <v>285</v>
      </c>
      <c r="E111" s="266" t="s">
        <v>303</v>
      </c>
      <c r="F111" s="264" t="s">
        <v>1991</v>
      </c>
      <c r="G111" s="264">
        <v>95.2</v>
      </c>
      <c r="H111" s="264">
        <v>80.95</v>
      </c>
      <c r="I111" s="264"/>
      <c r="J111" s="265">
        <v>2</v>
      </c>
      <c r="K111" s="264" t="str">
        <f t="shared" si="3"/>
        <v/>
      </c>
      <c r="L111" s="263"/>
    </row>
    <row r="112" spans="1:12" ht="15.75" x14ac:dyDescent="0.25">
      <c r="A112" s="269" t="s">
        <v>5148</v>
      </c>
      <c r="B112" s="268" t="s">
        <v>5145</v>
      </c>
      <c r="C112" s="267" t="s">
        <v>5144</v>
      </c>
      <c r="D112" s="267" t="s">
        <v>285</v>
      </c>
      <c r="E112" s="266" t="s">
        <v>301</v>
      </c>
      <c r="F112" s="264" t="s">
        <v>1991</v>
      </c>
      <c r="G112" s="264">
        <v>85.25</v>
      </c>
      <c r="H112" s="264">
        <v>72.5</v>
      </c>
      <c r="I112" s="264"/>
      <c r="J112" s="265">
        <v>8</v>
      </c>
      <c r="K112" s="264" t="str">
        <f t="shared" si="3"/>
        <v/>
      </c>
      <c r="L112" s="263"/>
    </row>
    <row r="113" spans="1:12" ht="15.75" x14ac:dyDescent="0.25">
      <c r="A113" s="269" t="s">
        <v>5147</v>
      </c>
      <c r="B113" s="268" t="s">
        <v>5145</v>
      </c>
      <c r="C113" s="267" t="s">
        <v>5144</v>
      </c>
      <c r="D113" s="267" t="s">
        <v>285</v>
      </c>
      <c r="E113" s="266" t="s">
        <v>299</v>
      </c>
      <c r="F113" s="264" t="s">
        <v>1991</v>
      </c>
      <c r="G113" s="264">
        <v>73.5</v>
      </c>
      <c r="H113" s="264">
        <v>62.5</v>
      </c>
      <c r="I113" s="264"/>
      <c r="J113" s="265">
        <v>22</v>
      </c>
      <c r="K113" s="264" t="str">
        <f t="shared" si="3"/>
        <v/>
      </c>
      <c r="L113" s="263"/>
    </row>
    <row r="114" spans="1:12" ht="15.75" x14ac:dyDescent="0.25">
      <c r="A114" s="269" t="s">
        <v>5146</v>
      </c>
      <c r="B114" s="268" t="s">
        <v>5145</v>
      </c>
      <c r="C114" s="267" t="s">
        <v>5144</v>
      </c>
      <c r="D114" s="267" t="s">
        <v>285</v>
      </c>
      <c r="E114" s="266" t="s">
        <v>297</v>
      </c>
      <c r="F114" s="264" t="s">
        <v>1991</v>
      </c>
      <c r="G114" s="264">
        <v>64.7</v>
      </c>
      <c r="H114" s="264">
        <v>55</v>
      </c>
      <c r="I114" s="264"/>
      <c r="J114" s="265">
        <v>7</v>
      </c>
      <c r="K114" s="264" t="str">
        <f t="shared" si="3"/>
        <v/>
      </c>
      <c r="L114" s="263"/>
    </row>
    <row r="115" spans="1:12" ht="15.75" x14ac:dyDescent="0.25">
      <c r="A115" s="269" t="s">
        <v>5143</v>
      </c>
      <c r="B115" s="268" t="s">
        <v>273</v>
      </c>
      <c r="C115" s="267" t="s">
        <v>274</v>
      </c>
      <c r="D115" s="267" t="s">
        <v>285</v>
      </c>
      <c r="E115" s="266" t="s">
        <v>303</v>
      </c>
      <c r="F115" s="264" t="s">
        <v>286</v>
      </c>
      <c r="G115" s="264">
        <v>67.45</v>
      </c>
      <c r="H115" s="264">
        <v>57.35</v>
      </c>
      <c r="I115" s="264">
        <v>1.75</v>
      </c>
      <c r="J115" s="265">
        <v>17</v>
      </c>
      <c r="K115" s="264" t="str">
        <f t="shared" si="3"/>
        <v/>
      </c>
      <c r="L115" s="263"/>
    </row>
    <row r="116" spans="1:12" ht="15.75" x14ac:dyDescent="0.25">
      <c r="A116" s="269" t="s">
        <v>5142</v>
      </c>
      <c r="B116" s="268" t="s">
        <v>273</v>
      </c>
      <c r="C116" s="267" t="s">
        <v>274</v>
      </c>
      <c r="D116" s="267" t="s">
        <v>285</v>
      </c>
      <c r="E116" s="266" t="s">
        <v>299</v>
      </c>
      <c r="F116" s="264" t="s">
        <v>286</v>
      </c>
      <c r="G116" s="264">
        <v>57.4</v>
      </c>
      <c r="H116" s="264">
        <v>48.8</v>
      </c>
      <c r="I116" s="264">
        <v>1.75</v>
      </c>
      <c r="J116" s="265">
        <v>5</v>
      </c>
      <c r="K116" s="264" t="str">
        <f t="shared" si="3"/>
        <v/>
      </c>
      <c r="L116" s="263"/>
    </row>
    <row r="117" spans="1:12" ht="16.5" thickBot="1" x14ac:dyDescent="0.3">
      <c r="A117" s="262" t="s">
        <v>5141</v>
      </c>
      <c r="B117" s="261" t="s">
        <v>257</v>
      </c>
      <c r="C117" s="260" t="s">
        <v>258</v>
      </c>
      <c r="D117" s="260" t="s">
        <v>285</v>
      </c>
      <c r="E117" s="259" t="s">
        <v>303</v>
      </c>
      <c r="F117" s="257" t="s">
        <v>373</v>
      </c>
      <c r="G117" s="257">
        <v>67.45</v>
      </c>
      <c r="H117" s="257">
        <v>57.35</v>
      </c>
      <c r="I117" s="257"/>
      <c r="J117" s="258">
        <v>17</v>
      </c>
      <c r="K117" s="257" t="str">
        <f t="shared" si="3"/>
        <v/>
      </c>
      <c r="L117" s="256"/>
    </row>
  </sheetData>
  <autoFilter ref="A9:L117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2" priority="1" stopIfTrue="1" operator="equal">
      <formula>"bud &amp; bloom"</formula>
    </cfRule>
  </conditionalFormatting>
  <hyperlinks>
    <hyperlink ref="B6" r:id="rId1" xr:uid="{1105B9AC-D7D2-4F3E-82BF-799BCFEC5947}"/>
    <hyperlink ref="E4" r:id="rId2" display="mailto:richb@jfschmidt.com?subject=Vigor%20Liner%20Availability" xr:uid="{14FFD56B-98A9-4796-BB16-25E236B4A3EC}"/>
    <hyperlink ref="E4:G4" r:id="rId3" display="  Sam Barkley - SamB@jfschmidt.com" xr:uid="{46169F61-013C-4395-92A3-045F15CFDF07}"/>
    <hyperlink ref="E5:G5" r:id="rId4" display="                Jessica Hutchings - Jessicah@jfschmidt.com" xr:uid="{65B6A102-68D2-4D46-86B0-E8B05CB3455C}"/>
    <hyperlink ref="E6:G6" r:id="rId5" display="Brian Mum - Brianm@jfschmidt.com" xr:uid="{C0A9368E-BAB6-4F8D-BF3E-E59472F629A8}"/>
    <hyperlink ref="E5" r:id="rId6" display="mailto:jessicah@jfschmidt.com?subject=Vigor%20Liner%20Availability" xr:uid="{907BB6C5-32FA-44D1-996F-17FDB8730AD3}"/>
    <hyperlink ref="E6" r:id="rId7" display="mailto:brianm@jfschmidt.com" xr:uid="{31005A7E-C56F-4A31-98BF-F8B3B48E6E3B}"/>
    <hyperlink ref="E7:G7" r:id="rId8" display="Cathie Bown - Cathieb@jfschmidt.com" xr:uid="{2092803D-F1BC-4EF1-B017-85BC9283D20D}"/>
    <hyperlink ref="I3:L3" r:id="rId9" display="Click Here for Abbreviations" xr:uid="{829E95DC-224B-4CC5-A48C-E074861876DD}"/>
  </hyperlinks>
  <printOptions horizontalCentered="1"/>
  <pageMargins left="0.25" right="0.25" top="0.6" bottom="0.5" header="0.3" footer="0.3"/>
  <pageSetup scale="66" fitToHeight="0" orientation="landscape" r:id="rId10"/>
  <headerFooter>
    <oddFooter>&amp;C&amp;P of &amp;N</oddFooter>
  </headerFooter>
  <ignoredErrors>
    <ignoredError sqref="F10:F117" numberStoredAsText="1"/>
  </ignoredErrors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D25E-662B-491F-BEFC-948255666A11}">
  <sheetPr>
    <tabColor theme="8" tint="0.39997558519241921"/>
    <pageSetUpPr fitToPage="1"/>
  </sheetPr>
  <dimension ref="A1:N94"/>
  <sheetViews>
    <sheetView showGridLines="0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42578125" style="185" hidden="1" customWidth="1"/>
    <col min="2" max="2" width="43.28515625" style="183" bestFit="1" customWidth="1"/>
    <col min="3" max="3" width="30.140625" style="183" bestFit="1" customWidth="1"/>
    <col min="4" max="4" width="20.28515625" style="183" customWidth="1"/>
    <col min="5" max="5" width="11.28515625" style="183" bestFit="1" customWidth="1"/>
    <col min="6" max="6" width="9.28515625" style="183" bestFit="1" customWidth="1"/>
    <col min="7" max="7" width="8.140625" style="166" bestFit="1" customWidth="1"/>
    <col min="8" max="8" width="10.42578125" style="184" bestFit="1" customWidth="1"/>
    <col min="9" max="9" width="10.7109375" style="184" bestFit="1" customWidth="1"/>
    <col min="10" max="10" width="15.7109375" style="184" bestFit="1" customWidth="1"/>
    <col min="11" max="11" width="17.7109375" style="184" bestFit="1" customWidth="1"/>
    <col min="12" max="12" width="13.140625" style="183" bestFit="1" customWidth="1"/>
    <col min="13" max="13" width="15.7109375" style="184" customWidth="1"/>
    <col min="14" max="14" width="13.140625" style="166" bestFit="1" customWidth="1"/>
    <col min="15" max="16384" width="10.140625" style="183"/>
  </cols>
  <sheetData>
    <row r="1" spans="1:14" ht="45" customHeight="1" x14ac:dyDescent="0.75">
      <c r="C1" s="322" t="s">
        <v>5140</v>
      </c>
      <c r="D1" s="323"/>
      <c r="E1" s="323"/>
      <c r="F1" s="323"/>
      <c r="G1" s="323"/>
      <c r="H1" s="323"/>
      <c r="I1" s="323"/>
      <c r="J1" s="324"/>
      <c r="K1" s="183"/>
      <c r="L1" s="325" t="s">
        <v>5531</v>
      </c>
      <c r="M1" s="325"/>
      <c r="N1" s="325"/>
    </row>
    <row r="2" spans="1:14" ht="27" customHeight="1" x14ac:dyDescent="0.25">
      <c r="C2" s="326" t="s">
        <v>5137</v>
      </c>
      <c r="D2" s="327"/>
      <c r="E2" s="327"/>
      <c r="F2" s="327"/>
      <c r="G2" s="327"/>
      <c r="H2" s="327"/>
      <c r="I2" s="327"/>
      <c r="J2" s="183"/>
      <c r="K2" s="183"/>
      <c r="L2" s="238"/>
      <c r="M2" s="234"/>
    </row>
    <row r="3" spans="1:14" s="215" customFormat="1" ht="15.75" x14ac:dyDescent="0.25">
      <c r="A3" s="233"/>
      <c r="B3" s="232" t="s">
        <v>2922</v>
      </c>
      <c r="D3" s="319" t="s">
        <v>5136</v>
      </c>
      <c r="E3" s="320"/>
      <c r="F3" s="320"/>
      <c r="G3" s="320"/>
      <c r="H3" s="320"/>
      <c r="I3" s="228"/>
      <c r="J3" s="228"/>
      <c r="K3" s="228"/>
      <c r="L3" s="328" t="s">
        <v>2914</v>
      </c>
      <c r="M3" s="328"/>
      <c r="N3" s="328"/>
    </row>
    <row r="4" spans="1:14" s="215" customFormat="1" ht="16.5" thickBot="1" x14ac:dyDescent="0.3">
      <c r="A4" s="233"/>
      <c r="B4" s="232" t="s">
        <v>2919</v>
      </c>
      <c r="D4" s="237" t="s">
        <v>5135</v>
      </c>
      <c r="E4" s="237"/>
      <c r="F4" s="237"/>
      <c r="G4" s="236"/>
      <c r="H4" s="235"/>
      <c r="I4" s="235"/>
      <c r="J4" s="235"/>
      <c r="K4" s="235"/>
      <c r="M4" s="234"/>
      <c r="N4" s="227"/>
    </row>
    <row r="5" spans="1:14" s="215" customFormat="1" ht="17.25" customHeight="1" thickTop="1" thickBot="1" x14ac:dyDescent="0.3">
      <c r="A5" s="233"/>
      <c r="B5" s="232" t="s">
        <v>2916</v>
      </c>
      <c r="D5" s="319" t="s">
        <v>5134</v>
      </c>
      <c r="E5" s="320"/>
      <c r="F5" s="320"/>
      <c r="G5" s="320"/>
      <c r="H5" s="320"/>
      <c r="I5" s="228"/>
      <c r="J5" s="228"/>
      <c r="K5" s="228"/>
      <c r="M5" s="321" t="s">
        <v>2913</v>
      </c>
      <c r="N5" s="227"/>
    </row>
    <row r="6" spans="1:14" s="215" customFormat="1" ht="17.25" customHeight="1" thickTop="1" thickBot="1" x14ac:dyDescent="0.3">
      <c r="A6" s="231"/>
      <c r="B6" s="230" t="s">
        <v>2912</v>
      </c>
      <c r="C6" s="229"/>
      <c r="D6" s="319" t="s">
        <v>5133</v>
      </c>
      <c r="E6" s="320"/>
      <c r="F6" s="320"/>
      <c r="G6" s="320"/>
      <c r="H6" s="320"/>
      <c r="I6" s="228"/>
      <c r="J6" s="228"/>
      <c r="K6" s="228"/>
      <c r="M6" s="321"/>
      <c r="N6" s="227"/>
    </row>
    <row r="7" spans="1:14" ht="17.25" thickTop="1" thickBot="1" x14ac:dyDescent="0.3">
      <c r="M7" s="144">
        <v>0</v>
      </c>
    </row>
    <row r="8" spans="1:14" s="215" customFormat="1" ht="16.5" thickBot="1" x14ac:dyDescent="0.3">
      <c r="A8" s="226" t="s">
        <v>2910</v>
      </c>
      <c r="B8" s="225" t="s">
        <v>12</v>
      </c>
      <c r="C8" s="224" t="s">
        <v>13</v>
      </c>
      <c r="D8" s="224" t="s">
        <v>2909</v>
      </c>
      <c r="E8" s="224" t="s">
        <v>14</v>
      </c>
      <c r="F8" s="223" t="s">
        <v>3000</v>
      </c>
      <c r="G8" s="222" t="s">
        <v>24</v>
      </c>
      <c r="H8" s="221" t="s">
        <v>5132</v>
      </c>
      <c r="I8" s="220" t="s">
        <v>17</v>
      </c>
      <c r="J8" s="219" t="s">
        <v>5131</v>
      </c>
      <c r="K8" s="219" t="s">
        <v>5130</v>
      </c>
      <c r="L8" s="218" t="s">
        <v>5129</v>
      </c>
      <c r="M8" s="217" t="s">
        <v>21</v>
      </c>
      <c r="N8" s="216" t="s">
        <v>20</v>
      </c>
    </row>
    <row r="9" spans="1:14" x14ac:dyDescent="0.25">
      <c r="A9" s="253" t="s">
        <v>5128</v>
      </c>
      <c r="B9" s="252" t="s">
        <v>32</v>
      </c>
      <c r="C9" s="213" t="s">
        <v>5127</v>
      </c>
      <c r="D9" s="213" t="s">
        <v>285</v>
      </c>
      <c r="E9" s="213" t="s">
        <v>3070</v>
      </c>
      <c r="F9" s="212"/>
      <c r="G9" s="209" t="s">
        <v>1991</v>
      </c>
      <c r="H9" s="211">
        <v>32.25</v>
      </c>
      <c r="I9" s="211"/>
      <c r="J9" s="210">
        <v>153</v>
      </c>
      <c r="K9" s="210"/>
      <c r="L9" s="209" t="s">
        <v>5126</v>
      </c>
      <c r="M9" s="208" t="str">
        <f t="shared" ref="M9:M40" si="0">IF(N9="","",H9-($M$7*H9))</f>
        <v/>
      </c>
      <c r="N9" s="207"/>
    </row>
    <row r="10" spans="1:14" x14ac:dyDescent="0.25">
      <c r="A10" s="250" t="s">
        <v>5082</v>
      </c>
      <c r="B10" s="251" t="s">
        <v>64</v>
      </c>
      <c r="C10" s="206" t="s">
        <v>5068</v>
      </c>
      <c r="D10" s="206" t="s">
        <v>3592</v>
      </c>
      <c r="E10" s="206" t="s">
        <v>3100</v>
      </c>
      <c r="F10" s="200" t="s">
        <v>3000</v>
      </c>
      <c r="G10" s="203" t="s">
        <v>687</v>
      </c>
      <c r="H10" s="205">
        <v>25.85</v>
      </c>
      <c r="I10" s="205"/>
      <c r="J10" s="204">
        <v>237</v>
      </c>
      <c r="K10" s="204"/>
      <c r="L10" s="203" t="s">
        <v>5081</v>
      </c>
      <c r="M10" s="195" t="str">
        <f t="shared" si="0"/>
        <v/>
      </c>
      <c r="N10" s="194"/>
    </row>
    <row r="11" spans="1:14" x14ac:dyDescent="0.25">
      <c r="A11" s="250" t="s">
        <v>5069</v>
      </c>
      <c r="B11" s="251" t="s">
        <v>64</v>
      </c>
      <c r="C11" s="206" t="s">
        <v>5068</v>
      </c>
      <c r="D11" s="206" t="s">
        <v>634</v>
      </c>
      <c r="E11" s="206" t="s">
        <v>3100</v>
      </c>
      <c r="F11" s="200"/>
      <c r="G11" s="203" t="s">
        <v>687</v>
      </c>
      <c r="H11" s="205">
        <v>25.85</v>
      </c>
      <c r="I11" s="205"/>
      <c r="J11" s="204">
        <v>6</v>
      </c>
      <c r="K11" s="204"/>
      <c r="L11" s="203" t="s">
        <v>5067</v>
      </c>
      <c r="M11" s="195" t="str">
        <f t="shared" si="0"/>
        <v/>
      </c>
      <c r="N11" s="194"/>
    </row>
    <row r="12" spans="1:14" x14ac:dyDescent="0.25">
      <c r="A12" s="250" t="s">
        <v>5052</v>
      </c>
      <c r="B12" s="251" t="s">
        <v>5051</v>
      </c>
      <c r="C12" s="206" t="s">
        <v>5050</v>
      </c>
      <c r="D12" s="206" t="s">
        <v>634</v>
      </c>
      <c r="E12" s="206" t="s">
        <v>3070</v>
      </c>
      <c r="F12" s="200"/>
      <c r="G12" s="203" t="s">
        <v>373</v>
      </c>
      <c r="H12" s="205">
        <v>32.450000000000003</v>
      </c>
      <c r="I12" s="205"/>
      <c r="J12" s="204">
        <v>298</v>
      </c>
      <c r="K12" s="204"/>
      <c r="L12" s="203" t="s">
        <v>5049</v>
      </c>
      <c r="M12" s="195" t="str">
        <f t="shared" si="0"/>
        <v/>
      </c>
      <c r="N12" s="194"/>
    </row>
    <row r="13" spans="1:14" x14ac:dyDescent="0.25">
      <c r="A13" s="250" t="s">
        <v>5034</v>
      </c>
      <c r="B13" s="251" t="s">
        <v>72</v>
      </c>
      <c r="C13" s="206" t="s">
        <v>5033</v>
      </c>
      <c r="D13" s="206" t="s">
        <v>285</v>
      </c>
      <c r="E13" s="206" t="s">
        <v>3070</v>
      </c>
      <c r="F13" s="200"/>
      <c r="G13" s="203" t="s">
        <v>286</v>
      </c>
      <c r="H13" s="205">
        <v>34.9</v>
      </c>
      <c r="I13" s="205"/>
      <c r="J13" s="204">
        <v>395</v>
      </c>
      <c r="K13" s="204"/>
      <c r="L13" s="203" t="s">
        <v>5032</v>
      </c>
      <c r="M13" s="195" t="str">
        <f t="shared" si="0"/>
        <v/>
      </c>
      <c r="N13" s="194"/>
    </row>
    <row r="14" spans="1:14" x14ac:dyDescent="0.25">
      <c r="A14" s="250" t="s">
        <v>4870</v>
      </c>
      <c r="B14" s="251" t="s">
        <v>2631</v>
      </c>
      <c r="C14" s="206" t="s">
        <v>4869</v>
      </c>
      <c r="D14" s="206" t="s">
        <v>285</v>
      </c>
      <c r="E14" s="206" t="s">
        <v>3100</v>
      </c>
      <c r="F14" s="200" t="s">
        <v>3000</v>
      </c>
      <c r="G14" s="203" t="s">
        <v>373</v>
      </c>
      <c r="H14" s="205">
        <v>34.200000000000003</v>
      </c>
      <c r="I14" s="205"/>
      <c r="J14" s="204">
        <v>2</v>
      </c>
      <c r="K14" s="204"/>
      <c r="L14" s="203" t="s">
        <v>4868</v>
      </c>
      <c r="M14" s="195" t="str">
        <f t="shared" si="0"/>
        <v/>
      </c>
      <c r="N14" s="194"/>
    </row>
    <row r="15" spans="1:14" x14ac:dyDescent="0.25">
      <c r="A15" s="250" t="s">
        <v>4847</v>
      </c>
      <c r="B15" s="251" t="s">
        <v>121</v>
      </c>
      <c r="C15" s="206" t="s">
        <v>4846</v>
      </c>
      <c r="D15" s="206" t="s">
        <v>285</v>
      </c>
      <c r="E15" s="206" t="s">
        <v>3100</v>
      </c>
      <c r="F15" s="200" t="s">
        <v>3000</v>
      </c>
      <c r="G15" s="203" t="s">
        <v>286</v>
      </c>
      <c r="H15" s="205">
        <v>34.200000000000003</v>
      </c>
      <c r="I15" s="205">
        <v>2</v>
      </c>
      <c r="J15" s="204">
        <v>109</v>
      </c>
      <c r="K15" s="204"/>
      <c r="L15" s="203" t="s">
        <v>4845</v>
      </c>
      <c r="M15" s="195" t="str">
        <f t="shared" si="0"/>
        <v/>
      </c>
      <c r="N15" s="194"/>
    </row>
    <row r="16" spans="1:14" x14ac:dyDescent="0.25">
      <c r="A16" s="250" t="s">
        <v>4832</v>
      </c>
      <c r="B16" s="251" t="s">
        <v>2585</v>
      </c>
      <c r="C16" s="206" t="s">
        <v>4831</v>
      </c>
      <c r="D16" s="206" t="s">
        <v>285</v>
      </c>
      <c r="E16" s="206" t="s">
        <v>3100</v>
      </c>
      <c r="F16" s="200"/>
      <c r="G16" s="203" t="s">
        <v>373</v>
      </c>
      <c r="H16" s="205">
        <v>34.200000000000003</v>
      </c>
      <c r="I16" s="205">
        <v>1</v>
      </c>
      <c r="J16" s="204">
        <v>500</v>
      </c>
      <c r="K16" s="204"/>
      <c r="L16" s="203" t="s">
        <v>4830</v>
      </c>
      <c r="M16" s="195" t="str">
        <f t="shared" si="0"/>
        <v/>
      </c>
      <c r="N16" s="194"/>
    </row>
    <row r="17" spans="1:14" x14ac:dyDescent="0.25">
      <c r="A17" s="250" t="s">
        <v>4821</v>
      </c>
      <c r="B17" s="251" t="s">
        <v>103</v>
      </c>
      <c r="C17" s="206" t="s">
        <v>4812</v>
      </c>
      <c r="D17" s="206" t="s">
        <v>285</v>
      </c>
      <c r="E17" s="206" t="s">
        <v>3100</v>
      </c>
      <c r="F17" s="200"/>
      <c r="G17" s="203" t="s">
        <v>373</v>
      </c>
      <c r="H17" s="205">
        <v>34.200000000000003</v>
      </c>
      <c r="I17" s="205">
        <v>2</v>
      </c>
      <c r="J17" s="204">
        <v>500</v>
      </c>
      <c r="K17" s="204"/>
      <c r="L17" s="203" t="s">
        <v>4820</v>
      </c>
      <c r="M17" s="195" t="str">
        <f t="shared" si="0"/>
        <v/>
      </c>
      <c r="N17" s="194"/>
    </row>
    <row r="18" spans="1:14" x14ac:dyDescent="0.25">
      <c r="A18" s="250" t="s">
        <v>4799</v>
      </c>
      <c r="B18" s="251" t="s">
        <v>118</v>
      </c>
      <c r="C18" s="206" t="s">
        <v>4798</v>
      </c>
      <c r="D18" s="206" t="s">
        <v>285</v>
      </c>
      <c r="E18" s="206" t="s">
        <v>3100</v>
      </c>
      <c r="F18" s="200"/>
      <c r="G18" s="203" t="s">
        <v>286</v>
      </c>
      <c r="H18" s="205">
        <v>34.200000000000003</v>
      </c>
      <c r="I18" s="205">
        <v>0.5</v>
      </c>
      <c r="J18" s="204">
        <v>439</v>
      </c>
      <c r="K18" s="204"/>
      <c r="L18" s="203" t="s">
        <v>4797</v>
      </c>
      <c r="M18" s="195" t="str">
        <f t="shared" si="0"/>
        <v/>
      </c>
      <c r="N18" s="194"/>
    </row>
    <row r="19" spans="1:14" x14ac:dyDescent="0.25">
      <c r="A19" s="250" t="s">
        <v>4778</v>
      </c>
      <c r="B19" s="251" t="s">
        <v>2504</v>
      </c>
      <c r="C19" s="206" t="s">
        <v>4775</v>
      </c>
      <c r="D19" s="206" t="s">
        <v>285</v>
      </c>
      <c r="E19" s="206" t="s">
        <v>3100</v>
      </c>
      <c r="F19" s="200" t="s">
        <v>3000</v>
      </c>
      <c r="G19" s="203" t="s">
        <v>286</v>
      </c>
      <c r="H19" s="205">
        <v>37.5</v>
      </c>
      <c r="I19" s="205">
        <v>2.75</v>
      </c>
      <c r="J19" s="204">
        <v>500</v>
      </c>
      <c r="K19" s="204"/>
      <c r="L19" s="203" t="s">
        <v>4777</v>
      </c>
      <c r="M19" s="195" t="str">
        <f t="shared" si="0"/>
        <v/>
      </c>
      <c r="N19" s="194"/>
    </row>
    <row r="20" spans="1:14" x14ac:dyDescent="0.25">
      <c r="A20" s="250" t="s">
        <v>4764</v>
      </c>
      <c r="B20" s="251" t="s">
        <v>4761</v>
      </c>
      <c r="C20" s="206" t="s">
        <v>4760</v>
      </c>
      <c r="D20" s="206" t="s">
        <v>285</v>
      </c>
      <c r="E20" s="206" t="s">
        <v>3100</v>
      </c>
      <c r="F20" s="200" t="s">
        <v>3000</v>
      </c>
      <c r="G20" s="203" t="s">
        <v>495</v>
      </c>
      <c r="H20" s="205">
        <v>33.549999999999997</v>
      </c>
      <c r="I20" s="205"/>
      <c r="J20" s="204">
        <v>61</v>
      </c>
      <c r="K20" s="204"/>
      <c r="L20" s="203" t="s">
        <v>4763</v>
      </c>
      <c r="M20" s="195" t="str">
        <f t="shared" si="0"/>
        <v/>
      </c>
      <c r="N20" s="194"/>
    </row>
    <row r="21" spans="1:14" x14ac:dyDescent="0.25">
      <c r="A21" s="250" t="s">
        <v>4762</v>
      </c>
      <c r="B21" s="251" t="s">
        <v>4761</v>
      </c>
      <c r="C21" s="206" t="s">
        <v>4760</v>
      </c>
      <c r="D21" s="206" t="s">
        <v>285</v>
      </c>
      <c r="E21" s="206" t="s">
        <v>3070</v>
      </c>
      <c r="F21" s="200" t="s">
        <v>3000</v>
      </c>
      <c r="G21" s="203" t="s">
        <v>495</v>
      </c>
      <c r="H21" s="205">
        <v>33.549999999999997</v>
      </c>
      <c r="I21" s="205"/>
      <c r="J21" s="204">
        <v>500</v>
      </c>
      <c r="K21" s="204"/>
      <c r="L21" s="203" t="s">
        <v>4759</v>
      </c>
      <c r="M21" s="195" t="str">
        <f t="shared" si="0"/>
        <v/>
      </c>
      <c r="N21" s="194"/>
    </row>
    <row r="22" spans="1:14" x14ac:dyDescent="0.25">
      <c r="A22" s="250" t="s">
        <v>4711</v>
      </c>
      <c r="B22" s="251" t="s">
        <v>2433</v>
      </c>
      <c r="C22" s="206" t="s">
        <v>4710</v>
      </c>
      <c r="D22" s="206" t="s">
        <v>285</v>
      </c>
      <c r="E22" s="206" t="s">
        <v>2992</v>
      </c>
      <c r="F22" s="200"/>
      <c r="G22" s="203" t="s">
        <v>373</v>
      </c>
      <c r="H22" s="205">
        <v>27.2</v>
      </c>
      <c r="I22" s="205"/>
      <c r="J22" s="204">
        <v>366</v>
      </c>
      <c r="K22" s="204">
        <v>134</v>
      </c>
      <c r="L22" s="203" t="s">
        <v>4709</v>
      </c>
      <c r="M22" s="195" t="str">
        <f t="shared" si="0"/>
        <v/>
      </c>
      <c r="N22" s="194"/>
    </row>
    <row r="23" spans="1:14" x14ac:dyDescent="0.25">
      <c r="A23" s="250" t="s">
        <v>4625</v>
      </c>
      <c r="B23" s="251" t="s">
        <v>2850</v>
      </c>
      <c r="C23" s="206" t="s">
        <v>4624</v>
      </c>
      <c r="D23" s="206" t="s">
        <v>285</v>
      </c>
      <c r="E23" s="206" t="s">
        <v>3100</v>
      </c>
      <c r="F23" s="200" t="s">
        <v>3000</v>
      </c>
      <c r="G23" s="203" t="s">
        <v>373</v>
      </c>
      <c r="H23" s="205">
        <v>33.700000000000003</v>
      </c>
      <c r="I23" s="205">
        <v>0.95</v>
      </c>
      <c r="J23" s="204">
        <v>217</v>
      </c>
      <c r="K23" s="204"/>
      <c r="L23" s="203" t="s">
        <v>4623</v>
      </c>
      <c r="M23" s="195" t="str">
        <f t="shared" si="0"/>
        <v/>
      </c>
      <c r="N23" s="194"/>
    </row>
    <row r="24" spans="1:14" x14ac:dyDescent="0.25">
      <c r="A24" s="250" t="s">
        <v>4601</v>
      </c>
      <c r="B24" s="251" t="s">
        <v>2866</v>
      </c>
      <c r="C24" s="206" t="s">
        <v>4600</v>
      </c>
      <c r="D24" s="206" t="s">
        <v>285</v>
      </c>
      <c r="E24" s="206" t="s">
        <v>3100</v>
      </c>
      <c r="F24" s="200"/>
      <c r="G24" s="203" t="s">
        <v>495</v>
      </c>
      <c r="H24" s="205">
        <v>32.4</v>
      </c>
      <c r="I24" s="205">
        <v>1</v>
      </c>
      <c r="J24" s="204">
        <v>500</v>
      </c>
      <c r="K24" s="204"/>
      <c r="L24" s="203" t="s">
        <v>4599</v>
      </c>
      <c r="M24" s="195" t="str">
        <f t="shared" si="0"/>
        <v/>
      </c>
      <c r="N24" s="194"/>
    </row>
    <row r="25" spans="1:14" x14ac:dyDescent="0.25">
      <c r="A25" s="250" t="s">
        <v>4559</v>
      </c>
      <c r="B25" s="251" t="s">
        <v>2275</v>
      </c>
      <c r="C25" s="206" t="s">
        <v>4558</v>
      </c>
      <c r="D25" s="206" t="s">
        <v>634</v>
      </c>
      <c r="E25" s="206" t="s">
        <v>3100</v>
      </c>
      <c r="F25" s="200"/>
      <c r="G25" s="203" t="s">
        <v>373</v>
      </c>
      <c r="H25" s="205">
        <v>30.05</v>
      </c>
      <c r="I25" s="205">
        <v>0.75</v>
      </c>
      <c r="J25" s="204">
        <v>500</v>
      </c>
      <c r="K25" s="204"/>
      <c r="L25" s="203" t="s">
        <v>4557</v>
      </c>
      <c r="M25" s="195" t="str">
        <f t="shared" si="0"/>
        <v/>
      </c>
      <c r="N25" s="194"/>
    </row>
    <row r="26" spans="1:14" x14ac:dyDescent="0.25">
      <c r="A26" s="250" t="s">
        <v>4554</v>
      </c>
      <c r="B26" s="251" t="s">
        <v>4553</v>
      </c>
      <c r="C26" s="206" t="s">
        <v>4552</v>
      </c>
      <c r="D26" s="206" t="s">
        <v>285</v>
      </c>
      <c r="E26" s="206" t="s">
        <v>2992</v>
      </c>
      <c r="F26" s="200" t="s">
        <v>3000</v>
      </c>
      <c r="G26" s="203" t="s">
        <v>373</v>
      </c>
      <c r="H26" s="205">
        <v>30.05</v>
      </c>
      <c r="I26" s="205">
        <v>0.25</v>
      </c>
      <c r="J26" s="204">
        <v>500</v>
      </c>
      <c r="K26" s="204"/>
      <c r="L26" s="203" t="s">
        <v>4551</v>
      </c>
      <c r="M26" s="195" t="str">
        <f t="shared" si="0"/>
        <v/>
      </c>
      <c r="N26" s="194"/>
    </row>
    <row r="27" spans="1:14" x14ac:dyDescent="0.25">
      <c r="A27" s="250" t="s">
        <v>4550</v>
      </c>
      <c r="B27" s="251" t="s">
        <v>2222</v>
      </c>
      <c r="C27" s="206" t="s">
        <v>4549</v>
      </c>
      <c r="D27" s="206" t="s">
        <v>3592</v>
      </c>
      <c r="E27" s="206" t="s">
        <v>2992</v>
      </c>
      <c r="F27" s="200" t="s">
        <v>3000</v>
      </c>
      <c r="G27" s="203" t="s">
        <v>373</v>
      </c>
      <c r="H27" s="205">
        <v>37.65</v>
      </c>
      <c r="I27" s="205">
        <v>0.75</v>
      </c>
      <c r="J27" s="204">
        <v>500</v>
      </c>
      <c r="K27" s="204"/>
      <c r="L27" s="203" t="s">
        <v>4548</v>
      </c>
      <c r="M27" s="195" t="str">
        <f t="shared" si="0"/>
        <v/>
      </c>
      <c r="N27" s="194"/>
    </row>
    <row r="28" spans="1:14" x14ac:dyDescent="0.25">
      <c r="A28" s="250" t="s">
        <v>4541</v>
      </c>
      <c r="B28" s="251" t="s">
        <v>2228</v>
      </c>
      <c r="C28" s="206" t="s">
        <v>4540</v>
      </c>
      <c r="D28" s="206" t="s">
        <v>3592</v>
      </c>
      <c r="E28" s="206" t="s">
        <v>2992</v>
      </c>
      <c r="F28" s="200"/>
      <c r="G28" s="203" t="s">
        <v>373</v>
      </c>
      <c r="H28" s="205">
        <v>27.9</v>
      </c>
      <c r="I28" s="205"/>
      <c r="J28" s="204">
        <v>270</v>
      </c>
      <c r="K28" s="204"/>
      <c r="L28" s="203" t="s">
        <v>4539</v>
      </c>
      <c r="M28" s="195" t="str">
        <f t="shared" si="0"/>
        <v/>
      </c>
      <c r="N28" s="194"/>
    </row>
    <row r="29" spans="1:14" x14ac:dyDescent="0.25">
      <c r="A29" s="250" t="s">
        <v>4534</v>
      </c>
      <c r="B29" s="251" t="s">
        <v>4533</v>
      </c>
      <c r="C29" s="206" t="s">
        <v>4532</v>
      </c>
      <c r="D29" s="206" t="s">
        <v>3592</v>
      </c>
      <c r="E29" s="206" t="s">
        <v>2992</v>
      </c>
      <c r="F29" s="200"/>
      <c r="G29" s="203" t="s">
        <v>495</v>
      </c>
      <c r="H29" s="205">
        <v>37.65</v>
      </c>
      <c r="I29" s="205">
        <v>0.75</v>
      </c>
      <c r="J29" s="204">
        <v>2</v>
      </c>
      <c r="K29" s="204"/>
      <c r="L29" s="203" t="s">
        <v>4531</v>
      </c>
      <c r="M29" s="195" t="str">
        <f t="shared" si="0"/>
        <v/>
      </c>
      <c r="N29" s="194"/>
    </row>
    <row r="30" spans="1:14" x14ac:dyDescent="0.25">
      <c r="A30" s="250" t="s">
        <v>4528</v>
      </c>
      <c r="B30" s="251" t="s">
        <v>4527</v>
      </c>
      <c r="C30" s="206" t="s">
        <v>4526</v>
      </c>
      <c r="D30" s="206" t="s">
        <v>285</v>
      </c>
      <c r="E30" s="206" t="s">
        <v>2992</v>
      </c>
      <c r="F30" s="200"/>
      <c r="G30" s="203" t="s">
        <v>495</v>
      </c>
      <c r="H30" s="205">
        <v>30.05</v>
      </c>
      <c r="I30" s="205">
        <v>1.5</v>
      </c>
      <c r="J30" s="204">
        <v>10</v>
      </c>
      <c r="K30" s="204">
        <v>406</v>
      </c>
      <c r="L30" s="203" t="s">
        <v>4525</v>
      </c>
      <c r="M30" s="195" t="str">
        <f t="shared" si="0"/>
        <v/>
      </c>
      <c r="N30" s="194"/>
    </row>
    <row r="31" spans="1:14" x14ac:dyDescent="0.25">
      <c r="A31" s="250" t="s">
        <v>4522</v>
      </c>
      <c r="B31" s="251" t="s">
        <v>4517</v>
      </c>
      <c r="C31" s="206" t="s">
        <v>4516</v>
      </c>
      <c r="D31" s="206" t="s">
        <v>285</v>
      </c>
      <c r="E31" s="206" t="s">
        <v>2992</v>
      </c>
      <c r="F31" s="200"/>
      <c r="G31" s="203" t="s">
        <v>495</v>
      </c>
      <c r="H31" s="205">
        <v>30.05</v>
      </c>
      <c r="I31" s="205">
        <v>1.5</v>
      </c>
      <c r="J31" s="204">
        <v>27</v>
      </c>
      <c r="K31" s="204"/>
      <c r="L31" s="203" t="s">
        <v>4521</v>
      </c>
      <c r="M31" s="195" t="str">
        <f t="shared" si="0"/>
        <v/>
      </c>
      <c r="N31" s="194"/>
    </row>
    <row r="32" spans="1:14" x14ac:dyDescent="0.25">
      <c r="A32" s="250" t="s">
        <v>4498</v>
      </c>
      <c r="B32" s="251" t="s">
        <v>2207</v>
      </c>
      <c r="C32" s="206" t="s">
        <v>4495</v>
      </c>
      <c r="D32" s="206" t="s">
        <v>285</v>
      </c>
      <c r="E32" s="206" t="s">
        <v>2992</v>
      </c>
      <c r="F32" s="200"/>
      <c r="G32" s="203" t="s">
        <v>286</v>
      </c>
      <c r="H32" s="205">
        <v>34.200000000000003</v>
      </c>
      <c r="I32" s="205"/>
      <c r="J32" s="204">
        <v>383</v>
      </c>
      <c r="K32" s="204"/>
      <c r="L32" s="203" t="s">
        <v>4497</v>
      </c>
      <c r="M32" s="195" t="str">
        <f t="shared" si="0"/>
        <v/>
      </c>
      <c r="N32" s="194"/>
    </row>
    <row r="33" spans="1:14" x14ac:dyDescent="0.25">
      <c r="A33" s="250" t="s">
        <v>4496</v>
      </c>
      <c r="B33" s="251" t="s">
        <v>2207</v>
      </c>
      <c r="C33" s="206" t="s">
        <v>4495</v>
      </c>
      <c r="D33" s="206" t="s">
        <v>285</v>
      </c>
      <c r="E33" s="206" t="s">
        <v>3149</v>
      </c>
      <c r="F33" s="200"/>
      <c r="G33" s="203" t="s">
        <v>286</v>
      </c>
      <c r="H33" s="205">
        <v>34.200000000000003</v>
      </c>
      <c r="I33" s="205"/>
      <c r="J33" s="204">
        <v>54</v>
      </c>
      <c r="K33" s="204"/>
      <c r="L33" s="203" t="s">
        <v>4494</v>
      </c>
      <c r="M33" s="195" t="str">
        <f t="shared" si="0"/>
        <v/>
      </c>
      <c r="N33" s="194"/>
    </row>
    <row r="34" spans="1:14" x14ac:dyDescent="0.25">
      <c r="A34" s="250" t="s">
        <v>4483</v>
      </c>
      <c r="B34" s="251" t="s">
        <v>2192</v>
      </c>
      <c r="C34" s="206" t="s">
        <v>4480</v>
      </c>
      <c r="D34" s="206" t="s">
        <v>285</v>
      </c>
      <c r="E34" s="206" t="s">
        <v>3100</v>
      </c>
      <c r="F34" s="200" t="s">
        <v>3000</v>
      </c>
      <c r="G34" s="203" t="s">
        <v>286</v>
      </c>
      <c r="H34" s="205">
        <v>34.200000000000003</v>
      </c>
      <c r="I34" s="205"/>
      <c r="J34" s="204">
        <v>411</v>
      </c>
      <c r="K34" s="204"/>
      <c r="L34" s="203" t="s">
        <v>4482</v>
      </c>
      <c r="M34" s="195" t="str">
        <f t="shared" si="0"/>
        <v/>
      </c>
      <c r="N34" s="194"/>
    </row>
    <row r="35" spans="1:14" x14ac:dyDescent="0.25">
      <c r="A35" s="250" t="s">
        <v>4481</v>
      </c>
      <c r="B35" s="251" t="s">
        <v>2192</v>
      </c>
      <c r="C35" s="206" t="s">
        <v>4480</v>
      </c>
      <c r="D35" s="206" t="s">
        <v>285</v>
      </c>
      <c r="E35" s="206" t="s">
        <v>2992</v>
      </c>
      <c r="F35" s="200" t="s">
        <v>3000</v>
      </c>
      <c r="G35" s="203" t="s">
        <v>286</v>
      </c>
      <c r="H35" s="205">
        <v>34.200000000000003</v>
      </c>
      <c r="I35" s="205"/>
      <c r="J35" s="204">
        <v>500</v>
      </c>
      <c r="K35" s="204"/>
      <c r="L35" s="203" t="s">
        <v>4479</v>
      </c>
      <c r="M35" s="195" t="str">
        <f t="shared" si="0"/>
        <v/>
      </c>
      <c r="N35" s="194"/>
    </row>
    <row r="36" spans="1:14" x14ac:dyDescent="0.25">
      <c r="A36" s="250" t="s">
        <v>4395</v>
      </c>
      <c r="B36" s="251" t="s">
        <v>2063</v>
      </c>
      <c r="C36" s="206" t="s">
        <v>4394</v>
      </c>
      <c r="D36" s="206" t="s">
        <v>285</v>
      </c>
      <c r="E36" s="206" t="s">
        <v>2992</v>
      </c>
      <c r="F36" s="200"/>
      <c r="G36" s="203" t="s">
        <v>2061</v>
      </c>
      <c r="H36" s="205">
        <v>44</v>
      </c>
      <c r="I36" s="205">
        <v>2.5</v>
      </c>
      <c r="J36" s="204">
        <v>500</v>
      </c>
      <c r="K36" s="204"/>
      <c r="L36" s="203" t="s">
        <v>4393</v>
      </c>
      <c r="M36" s="195" t="str">
        <f t="shared" si="0"/>
        <v/>
      </c>
      <c r="N36" s="194"/>
    </row>
    <row r="37" spans="1:14" x14ac:dyDescent="0.25">
      <c r="A37" s="250" t="s">
        <v>4392</v>
      </c>
      <c r="B37" s="251" t="s">
        <v>2075</v>
      </c>
      <c r="C37" s="206" t="s">
        <v>4391</v>
      </c>
      <c r="D37" s="206" t="s">
        <v>285</v>
      </c>
      <c r="E37" s="206" t="s">
        <v>2992</v>
      </c>
      <c r="F37" s="200"/>
      <c r="G37" s="203" t="s">
        <v>373</v>
      </c>
      <c r="H37" s="205">
        <v>44</v>
      </c>
      <c r="I37" s="205">
        <v>2</v>
      </c>
      <c r="J37" s="204">
        <v>238</v>
      </c>
      <c r="K37" s="204"/>
      <c r="L37" s="203" t="s">
        <v>4390</v>
      </c>
      <c r="M37" s="195" t="str">
        <f t="shared" si="0"/>
        <v/>
      </c>
      <c r="N37" s="194"/>
    </row>
    <row r="38" spans="1:14" x14ac:dyDescent="0.25">
      <c r="A38" s="250" t="s">
        <v>4389</v>
      </c>
      <c r="B38" s="251" t="s">
        <v>4388</v>
      </c>
      <c r="C38" s="206" t="s">
        <v>4387</v>
      </c>
      <c r="D38" s="206" t="s">
        <v>285</v>
      </c>
      <c r="E38" s="206" t="s">
        <v>2992</v>
      </c>
      <c r="F38" s="200"/>
      <c r="G38" s="203" t="s">
        <v>286</v>
      </c>
      <c r="H38" s="205">
        <v>44</v>
      </c>
      <c r="I38" s="205">
        <v>3.3</v>
      </c>
      <c r="J38" s="204">
        <v>272</v>
      </c>
      <c r="K38" s="204"/>
      <c r="L38" s="203" t="s">
        <v>4386</v>
      </c>
      <c r="M38" s="195" t="str">
        <f t="shared" si="0"/>
        <v/>
      </c>
      <c r="N38" s="194"/>
    </row>
    <row r="39" spans="1:14" x14ac:dyDescent="0.25">
      <c r="A39" s="250" t="s">
        <v>4373</v>
      </c>
      <c r="B39" s="251" t="s">
        <v>4372</v>
      </c>
      <c r="C39" s="206" t="s">
        <v>4371</v>
      </c>
      <c r="D39" s="206" t="s">
        <v>285</v>
      </c>
      <c r="E39" s="206" t="s">
        <v>2992</v>
      </c>
      <c r="F39" s="200"/>
      <c r="G39" s="203" t="s">
        <v>286</v>
      </c>
      <c r="H39" s="205">
        <v>44</v>
      </c>
      <c r="I39" s="205">
        <v>1.5</v>
      </c>
      <c r="J39" s="204">
        <v>436</v>
      </c>
      <c r="K39" s="204"/>
      <c r="L39" s="203" t="s">
        <v>4370</v>
      </c>
      <c r="M39" s="195" t="str">
        <f t="shared" si="0"/>
        <v/>
      </c>
      <c r="N39" s="194"/>
    </row>
    <row r="40" spans="1:14" x14ac:dyDescent="0.25">
      <c r="A40" s="250" t="s">
        <v>4354</v>
      </c>
      <c r="B40" s="251" t="s">
        <v>4353</v>
      </c>
      <c r="C40" s="206" t="s">
        <v>4352</v>
      </c>
      <c r="D40" s="206" t="s">
        <v>285</v>
      </c>
      <c r="E40" s="206" t="s">
        <v>3070</v>
      </c>
      <c r="F40" s="200"/>
      <c r="G40" s="203" t="s">
        <v>373</v>
      </c>
      <c r="H40" s="205">
        <v>35.549999999999997</v>
      </c>
      <c r="I40" s="205"/>
      <c r="J40" s="204">
        <v>257</v>
      </c>
      <c r="K40" s="204"/>
      <c r="L40" s="203" t="s">
        <v>4351</v>
      </c>
      <c r="M40" s="195" t="str">
        <f t="shared" si="0"/>
        <v/>
      </c>
      <c r="N40" s="194"/>
    </row>
    <row r="41" spans="1:14" x14ac:dyDescent="0.25">
      <c r="A41" s="250" t="s">
        <v>4343</v>
      </c>
      <c r="B41" s="251" t="s">
        <v>147</v>
      </c>
      <c r="C41" s="206" t="s">
        <v>148</v>
      </c>
      <c r="D41" s="206" t="s">
        <v>285</v>
      </c>
      <c r="E41" s="206" t="s">
        <v>2992</v>
      </c>
      <c r="F41" s="200"/>
      <c r="G41" s="203" t="s">
        <v>373</v>
      </c>
      <c r="H41" s="205">
        <v>38.4</v>
      </c>
      <c r="I41" s="205"/>
      <c r="J41" s="204">
        <v>209</v>
      </c>
      <c r="K41" s="204"/>
      <c r="L41" s="203" t="s">
        <v>4342</v>
      </c>
      <c r="M41" s="195" t="str">
        <f t="shared" ref="M41:M72" si="1">IF(N41="","",H41-($M$7*H41))</f>
        <v/>
      </c>
      <c r="N41" s="194"/>
    </row>
    <row r="42" spans="1:14" x14ac:dyDescent="0.25">
      <c r="A42" s="250" t="s">
        <v>4311</v>
      </c>
      <c r="B42" s="251" t="s">
        <v>2029</v>
      </c>
      <c r="C42" s="206" t="s">
        <v>4310</v>
      </c>
      <c r="D42" s="206" t="s">
        <v>285</v>
      </c>
      <c r="E42" s="206" t="s">
        <v>3100</v>
      </c>
      <c r="F42" s="200"/>
      <c r="G42" s="203" t="s">
        <v>286</v>
      </c>
      <c r="H42" s="205">
        <v>39.299999999999997</v>
      </c>
      <c r="I42" s="205"/>
      <c r="J42" s="204">
        <v>1</v>
      </c>
      <c r="K42" s="204"/>
      <c r="L42" s="203" t="s">
        <v>4309</v>
      </c>
      <c r="M42" s="195" t="str">
        <f t="shared" si="1"/>
        <v/>
      </c>
      <c r="N42" s="194"/>
    </row>
    <row r="43" spans="1:14" x14ac:dyDescent="0.25">
      <c r="A43" s="250" t="s">
        <v>4152</v>
      </c>
      <c r="B43" s="251" t="s">
        <v>4151</v>
      </c>
      <c r="C43" s="206" t="s">
        <v>4150</v>
      </c>
      <c r="D43" s="206" t="s">
        <v>285</v>
      </c>
      <c r="E43" s="206" t="s">
        <v>3070</v>
      </c>
      <c r="F43" s="200"/>
      <c r="G43" s="203" t="s">
        <v>373</v>
      </c>
      <c r="H43" s="205">
        <v>47.55</v>
      </c>
      <c r="I43" s="205"/>
      <c r="J43" s="204">
        <v>500</v>
      </c>
      <c r="K43" s="204"/>
      <c r="L43" s="203" t="s">
        <v>4149</v>
      </c>
      <c r="M43" s="195" t="str">
        <f t="shared" si="1"/>
        <v/>
      </c>
      <c r="N43" s="194"/>
    </row>
    <row r="44" spans="1:14" x14ac:dyDescent="0.25">
      <c r="A44" s="250" t="s">
        <v>4148</v>
      </c>
      <c r="B44" s="251" t="s">
        <v>4147</v>
      </c>
      <c r="C44" s="206" t="s">
        <v>4146</v>
      </c>
      <c r="D44" s="206" t="s">
        <v>285</v>
      </c>
      <c r="E44" s="206" t="s">
        <v>3070</v>
      </c>
      <c r="F44" s="200"/>
      <c r="G44" s="203" t="s">
        <v>373</v>
      </c>
      <c r="H44" s="205">
        <v>47.55</v>
      </c>
      <c r="I44" s="205">
        <v>2</v>
      </c>
      <c r="J44" s="204">
        <v>78</v>
      </c>
      <c r="K44" s="204"/>
      <c r="L44" s="203" t="s">
        <v>4145</v>
      </c>
      <c r="M44" s="195" t="str">
        <f t="shared" si="1"/>
        <v/>
      </c>
      <c r="N44" s="194"/>
    </row>
    <row r="45" spans="1:14" x14ac:dyDescent="0.25">
      <c r="A45" s="250" t="s">
        <v>4130</v>
      </c>
      <c r="B45" s="251" t="s">
        <v>1896</v>
      </c>
      <c r="C45" s="206" t="s">
        <v>4129</v>
      </c>
      <c r="D45" s="206" t="s">
        <v>285</v>
      </c>
      <c r="E45" s="206" t="s">
        <v>3070</v>
      </c>
      <c r="F45" s="200"/>
      <c r="G45" s="203" t="s">
        <v>373</v>
      </c>
      <c r="H45" s="205">
        <v>47.55</v>
      </c>
      <c r="I45" s="205">
        <v>2</v>
      </c>
      <c r="J45" s="204">
        <v>500</v>
      </c>
      <c r="K45" s="204"/>
      <c r="L45" s="203" t="s">
        <v>4128</v>
      </c>
      <c r="M45" s="195" t="str">
        <f t="shared" si="1"/>
        <v/>
      </c>
      <c r="N45" s="194"/>
    </row>
    <row r="46" spans="1:14" x14ac:dyDescent="0.25">
      <c r="A46" s="250" t="s">
        <v>4079</v>
      </c>
      <c r="B46" s="251" t="s">
        <v>4078</v>
      </c>
      <c r="C46" s="206" t="s">
        <v>4077</v>
      </c>
      <c r="D46" s="206" t="s">
        <v>3994</v>
      </c>
      <c r="E46" s="206" t="s">
        <v>3100</v>
      </c>
      <c r="F46" s="200"/>
      <c r="G46" s="203" t="s">
        <v>286</v>
      </c>
      <c r="H46" s="205">
        <v>45</v>
      </c>
      <c r="I46" s="205">
        <v>2.4500000000000002</v>
      </c>
      <c r="J46" s="204">
        <v>500</v>
      </c>
      <c r="K46" s="204"/>
      <c r="L46" s="203" t="s">
        <v>4076</v>
      </c>
      <c r="M46" s="195" t="str">
        <f t="shared" si="1"/>
        <v/>
      </c>
      <c r="N46" s="194"/>
    </row>
    <row r="47" spans="1:14" x14ac:dyDescent="0.25">
      <c r="A47" s="250" t="s">
        <v>4071</v>
      </c>
      <c r="B47" s="251" t="s">
        <v>4070</v>
      </c>
      <c r="C47" s="206" t="s">
        <v>4069</v>
      </c>
      <c r="D47" s="206" t="s">
        <v>3994</v>
      </c>
      <c r="E47" s="206" t="s">
        <v>3100</v>
      </c>
      <c r="F47" s="200"/>
      <c r="G47" s="203" t="s">
        <v>286</v>
      </c>
      <c r="H47" s="205">
        <v>45</v>
      </c>
      <c r="I47" s="205">
        <v>1.05</v>
      </c>
      <c r="J47" s="204">
        <v>37</v>
      </c>
      <c r="K47" s="204"/>
      <c r="L47" s="203" t="s">
        <v>4068</v>
      </c>
      <c r="M47" s="195" t="str">
        <f t="shared" si="1"/>
        <v/>
      </c>
      <c r="N47" s="194"/>
    </row>
    <row r="48" spans="1:14" x14ac:dyDescent="0.25">
      <c r="A48" s="250" t="s">
        <v>4063</v>
      </c>
      <c r="B48" s="251" t="s">
        <v>4062</v>
      </c>
      <c r="C48" s="206" t="s">
        <v>4061</v>
      </c>
      <c r="D48" s="206" t="s">
        <v>3994</v>
      </c>
      <c r="E48" s="206" t="s">
        <v>3100</v>
      </c>
      <c r="F48" s="200"/>
      <c r="G48" s="203" t="s">
        <v>286</v>
      </c>
      <c r="H48" s="205">
        <v>45</v>
      </c>
      <c r="I48" s="205">
        <v>1.05</v>
      </c>
      <c r="J48" s="204">
        <v>34</v>
      </c>
      <c r="K48" s="204"/>
      <c r="L48" s="203" t="s">
        <v>4060</v>
      </c>
      <c r="M48" s="195" t="str">
        <f t="shared" si="1"/>
        <v/>
      </c>
      <c r="N48" s="194"/>
    </row>
    <row r="49" spans="1:14" x14ac:dyDescent="0.25">
      <c r="A49" s="250" t="s">
        <v>4055</v>
      </c>
      <c r="B49" s="251" t="s">
        <v>4054</v>
      </c>
      <c r="C49" s="206" t="s">
        <v>4053</v>
      </c>
      <c r="D49" s="206" t="s">
        <v>3994</v>
      </c>
      <c r="E49" s="206" t="s">
        <v>3100</v>
      </c>
      <c r="F49" s="200"/>
      <c r="G49" s="203" t="s">
        <v>286</v>
      </c>
      <c r="H49" s="205">
        <v>45</v>
      </c>
      <c r="I49" s="205">
        <v>1.05</v>
      </c>
      <c r="J49" s="204">
        <v>68</v>
      </c>
      <c r="K49" s="204"/>
      <c r="L49" s="203" t="s">
        <v>4052</v>
      </c>
      <c r="M49" s="195" t="str">
        <f t="shared" si="1"/>
        <v/>
      </c>
      <c r="N49" s="194"/>
    </row>
    <row r="50" spans="1:14" x14ac:dyDescent="0.25">
      <c r="A50" s="250" t="s">
        <v>4041</v>
      </c>
      <c r="B50" s="251" t="s">
        <v>4040</v>
      </c>
      <c r="C50" s="206" t="s">
        <v>4039</v>
      </c>
      <c r="D50" s="206" t="s">
        <v>3994</v>
      </c>
      <c r="E50" s="206" t="s">
        <v>3100</v>
      </c>
      <c r="F50" s="200"/>
      <c r="G50" s="203" t="s">
        <v>286</v>
      </c>
      <c r="H50" s="205">
        <v>45</v>
      </c>
      <c r="I50" s="205">
        <v>2.4500000000000002</v>
      </c>
      <c r="J50" s="204">
        <v>500</v>
      </c>
      <c r="K50" s="204"/>
      <c r="L50" s="203" t="s">
        <v>4038</v>
      </c>
      <c r="M50" s="195" t="str">
        <f t="shared" si="1"/>
        <v/>
      </c>
      <c r="N50" s="194"/>
    </row>
    <row r="51" spans="1:14" x14ac:dyDescent="0.25">
      <c r="A51" s="250" t="s">
        <v>4033</v>
      </c>
      <c r="B51" s="251" t="s">
        <v>4032</v>
      </c>
      <c r="C51" s="206" t="s">
        <v>4031</v>
      </c>
      <c r="D51" s="206" t="s">
        <v>3994</v>
      </c>
      <c r="E51" s="206" t="s">
        <v>3100</v>
      </c>
      <c r="F51" s="200"/>
      <c r="G51" s="203" t="s">
        <v>286</v>
      </c>
      <c r="H51" s="205">
        <v>45</v>
      </c>
      <c r="I51" s="205">
        <v>2.25</v>
      </c>
      <c r="J51" s="204">
        <v>500</v>
      </c>
      <c r="K51" s="204"/>
      <c r="L51" s="203" t="s">
        <v>4030</v>
      </c>
      <c r="M51" s="195" t="str">
        <f t="shared" si="1"/>
        <v/>
      </c>
      <c r="N51" s="194"/>
    </row>
    <row r="52" spans="1:14" x14ac:dyDescent="0.25">
      <c r="A52" s="250" t="s">
        <v>4025</v>
      </c>
      <c r="B52" s="251" t="s">
        <v>4024</v>
      </c>
      <c r="C52" s="206" t="s">
        <v>4023</v>
      </c>
      <c r="D52" s="206" t="s">
        <v>3994</v>
      </c>
      <c r="E52" s="206" t="s">
        <v>3100</v>
      </c>
      <c r="F52" s="200"/>
      <c r="G52" s="203" t="s">
        <v>286</v>
      </c>
      <c r="H52" s="205">
        <v>45</v>
      </c>
      <c r="I52" s="205">
        <v>1</v>
      </c>
      <c r="J52" s="204">
        <v>67</v>
      </c>
      <c r="K52" s="204"/>
      <c r="L52" s="203" t="s">
        <v>4022</v>
      </c>
      <c r="M52" s="195" t="str">
        <f t="shared" si="1"/>
        <v/>
      </c>
      <c r="N52" s="194"/>
    </row>
    <row r="53" spans="1:14" x14ac:dyDescent="0.25">
      <c r="A53" s="250" t="s">
        <v>3986</v>
      </c>
      <c r="B53" s="251" t="s">
        <v>3985</v>
      </c>
      <c r="C53" s="206" t="s">
        <v>3984</v>
      </c>
      <c r="D53" s="206" t="s">
        <v>285</v>
      </c>
      <c r="E53" s="206" t="s">
        <v>3070</v>
      </c>
      <c r="F53" s="200"/>
      <c r="G53" s="203" t="s">
        <v>1991</v>
      </c>
      <c r="H53" s="205">
        <v>39.6</v>
      </c>
      <c r="I53" s="205">
        <v>2</v>
      </c>
      <c r="J53" s="204">
        <v>50</v>
      </c>
      <c r="K53" s="204"/>
      <c r="L53" s="203" t="s">
        <v>3983</v>
      </c>
      <c r="M53" s="195" t="str">
        <f t="shared" si="1"/>
        <v/>
      </c>
      <c r="N53" s="194"/>
    </row>
    <row r="54" spans="1:14" x14ac:dyDescent="0.25">
      <c r="A54" s="250" t="s">
        <v>3974</v>
      </c>
      <c r="B54" s="251" t="s">
        <v>3973</v>
      </c>
      <c r="C54" s="206" t="s">
        <v>3972</v>
      </c>
      <c r="D54" s="206" t="s">
        <v>285</v>
      </c>
      <c r="E54" s="206" t="s">
        <v>3070</v>
      </c>
      <c r="F54" s="200"/>
      <c r="G54" s="203" t="s">
        <v>1991</v>
      </c>
      <c r="H54" s="205">
        <v>33.549999999999997</v>
      </c>
      <c r="I54" s="205"/>
      <c r="J54" s="204">
        <v>11</v>
      </c>
      <c r="K54" s="204"/>
      <c r="L54" s="203" t="s">
        <v>3971</v>
      </c>
      <c r="M54" s="195" t="str">
        <f t="shared" si="1"/>
        <v/>
      </c>
      <c r="N54" s="194"/>
    </row>
    <row r="55" spans="1:14" x14ac:dyDescent="0.25">
      <c r="A55" s="250" t="s">
        <v>3966</v>
      </c>
      <c r="B55" s="251" t="s">
        <v>3963</v>
      </c>
      <c r="C55" s="206" t="s">
        <v>3962</v>
      </c>
      <c r="D55" s="206" t="s">
        <v>285</v>
      </c>
      <c r="E55" s="206" t="s">
        <v>3100</v>
      </c>
      <c r="F55" s="200"/>
      <c r="G55" s="203" t="s">
        <v>286</v>
      </c>
      <c r="H55" s="205">
        <v>37.4</v>
      </c>
      <c r="I55" s="205"/>
      <c r="J55" s="204">
        <v>267</v>
      </c>
      <c r="K55" s="204"/>
      <c r="L55" s="203" t="s">
        <v>3965</v>
      </c>
      <c r="M55" s="195" t="str">
        <f t="shared" si="1"/>
        <v/>
      </c>
      <c r="N55" s="194"/>
    </row>
    <row r="56" spans="1:14" x14ac:dyDescent="0.25">
      <c r="A56" s="250" t="s">
        <v>3964</v>
      </c>
      <c r="B56" s="251" t="s">
        <v>3963</v>
      </c>
      <c r="C56" s="206" t="s">
        <v>3962</v>
      </c>
      <c r="D56" s="206" t="s">
        <v>285</v>
      </c>
      <c r="E56" s="206" t="s">
        <v>2992</v>
      </c>
      <c r="F56" s="200"/>
      <c r="G56" s="203" t="s">
        <v>286</v>
      </c>
      <c r="H56" s="205">
        <v>37.4</v>
      </c>
      <c r="I56" s="205"/>
      <c r="J56" s="204">
        <v>1</v>
      </c>
      <c r="K56" s="204"/>
      <c r="L56" s="203" t="s">
        <v>3961</v>
      </c>
      <c r="M56" s="195" t="str">
        <f t="shared" si="1"/>
        <v/>
      </c>
      <c r="N56" s="194"/>
    </row>
    <row r="57" spans="1:14" x14ac:dyDescent="0.25">
      <c r="A57" s="250" t="s">
        <v>3958</v>
      </c>
      <c r="B57" s="251" t="s">
        <v>3957</v>
      </c>
      <c r="C57" s="206" t="s">
        <v>3956</v>
      </c>
      <c r="D57" s="206" t="s">
        <v>285</v>
      </c>
      <c r="E57" s="206" t="s">
        <v>3100</v>
      </c>
      <c r="F57" s="200"/>
      <c r="G57" s="203" t="s">
        <v>2061</v>
      </c>
      <c r="H57" s="205">
        <v>37.4</v>
      </c>
      <c r="I57" s="205"/>
      <c r="J57" s="204">
        <v>197</v>
      </c>
      <c r="K57" s="204"/>
      <c r="L57" s="203" t="s">
        <v>3955</v>
      </c>
      <c r="M57" s="195" t="str">
        <f t="shared" si="1"/>
        <v/>
      </c>
      <c r="N57" s="194"/>
    </row>
    <row r="58" spans="1:14" x14ac:dyDescent="0.25">
      <c r="A58" s="250" t="s">
        <v>3952</v>
      </c>
      <c r="B58" s="251" t="s">
        <v>3949</v>
      </c>
      <c r="C58" s="206" t="s">
        <v>3948</v>
      </c>
      <c r="D58" s="206" t="s">
        <v>285</v>
      </c>
      <c r="E58" s="206" t="s">
        <v>3100</v>
      </c>
      <c r="F58" s="200"/>
      <c r="G58" s="203" t="s">
        <v>1991</v>
      </c>
      <c r="H58" s="205">
        <v>37.4</v>
      </c>
      <c r="I58" s="205"/>
      <c r="J58" s="204">
        <v>195</v>
      </c>
      <c r="K58" s="204"/>
      <c r="L58" s="203" t="s">
        <v>3951</v>
      </c>
      <c r="M58" s="195" t="str">
        <f t="shared" si="1"/>
        <v/>
      </c>
      <c r="N58" s="194"/>
    </row>
    <row r="59" spans="1:14" x14ac:dyDescent="0.25">
      <c r="A59" s="250" t="s">
        <v>3950</v>
      </c>
      <c r="B59" s="251" t="s">
        <v>3949</v>
      </c>
      <c r="C59" s="206" t="s">
        <v>3948</v>
      </c>
      <c r="D59" s="206" t="s">
        <v>285</v>
      </c>
      <c r="E59" s="206" t="s">
        <v>2992</v>
      </c>
      <c r="F59" s="200"/>
      <c r="G59" s="203" t="s">
        <v>1991</v>
      </c>
      <c r="H59" s="205">
        <v>37.4</v>
      </c>
      <c r="I59" s="205"/>
      <c r="J59" s="204">
        <v>500</v>
      </c>
      <c r="K59" s="204"/>
      <c r="L59" s="203" t="s">
        <v>3947</v>
      </c>
      <c r="M59" s="195" t="str">
        <f t="shared" si="1"/>
        <v/>
      </c>
      <c r="N59" s="194"/>
    </row>
    <row r="60" spans="1:14" x14ac:dyDescent="0.25">
      <c r="A60" s="250" t="s">
        <v>3944</v>
      </c>
      <c r="B60" s="251" t="s">
        <v>3941</v>
      </c>
      <c r="C60" s="206" t="s">
        <v>3940</v>
      </c>
      <c r="D60" s="206" t="s">
        <v>634</v>
      </c>
      <c r="E60" s="206" t="s">
        <v>3100</v>
      </c>
      <c r="F60" s="200"/>
      <c r="G60" s="203" t="s">
        <v>286</v>
      </c>
      <c r="H60" s="205">
        <v>37.4</v>
      </c>
      <c r="I60" s="205"/>
      <c r="J60" s="204">
        <v>500</v>
      </c>
      <c r="K60" s="204"/>
      <c r="L60" s="203" t="s">
        <v>3943</v>
      </c>
      <c r="M60" s="195" t="str">
        <f t="shared" si="1"/>
        <v/>
      </c>
      <c r="N60" s="194"/>
    </row>
    <row r="61" spans="1:14" x14ac:dyDescent="0.25">
      <c r="A61" s="250" t="s">
        <v>3942</v>
      </c>
      <c r="B61" s="251" t="s">
        <v>3941</v>
      </c>
      <c r="C61" s="206" t="s">
        <v>3940</v>
      </c>
      <c r="D61" s="206" t="s">
        <v>634</v>
      </c>
      <c r="E61" s="206" t="s">
        <v>2992</v>
      </c>
      <c r="F61" s="200"/>
      <c r="G61" s="203" t="s">
        <v>286</v>
      </c>
      <c r="H61" s="205">
        <v>37.4</v>
      </c>
      <c r="I61" s="205"/>
      <c r="J61" s="204">
        <v>500</v>
      </c>
      <c r="K61" s="204"/>
      <c r="L61" s="203" t="s">
        <v>3939</v>
      </c>
      <c r="M61" s="195" t="str">
        <f t="shared" si="1"/>
        <v/>
      </c>
      <c r="N61" s="194"/>
    </row>
    <row r="62" spans="1:14" x14ac:dyDescent="0.25">
      <c r="A62" s="250" t="s">
        <v>3938</v>
      </c>
      <c r="B62" s="251" t="s">
        <v>3937</v>
      </c>
      <c r="C62" s="206" t="s">
        <v>3936</v>
      </c>
      <c r="D62" s="206" t="s">
        <v>285</v>
      </c>
      <c r="E62" s="206" t="s">
        <v>3100</v>
      </c>
      <c r="F62" s="200"/>
      <c r="G62" s="203" t="s">
        <v>87</v>
      </c>
      <c r="H62" s="205">
        <v>37.4</v>
      </c>
      <c r="I62" s="205">
        <v>0.9</v>
      </c>
      <c r="J62" s="204">
        <v>500</v>
      </c>
      <c r="K62" s="204"/>
      <c r="L62" s="203" t="s">
        <v>3935</v>
      </c>
      <c r="M62" s="195" t="str">
        <f t="shared" si="1"/>
        <v/>
      </c>
      <c r="N62" s="194"/>
    </row>
    <row r="63" spans="1:14" x14ac:dyDescent="0.25">
      <c r="A63" s="250" t="s">
        <v>3932</v>
      </c>
      <c r="B63" s="251" t="s">
        <v>3931</v>
      </c>
      <c r="C63" s="206" t="s">
        <v>3930</v>
      </c>
      <c r="D63" s="206" t="s">
        <v>634</v>
      </c>
      <c r="E63" s="206" t="s">
        <v>3100</v>
      </c>
      <c r="F63" s="200"/>
      <c r="G63" s="203" t="s">
        <v>373</v>
      </c>
      <c r="H63" s="205">
        <v>37.4</v>
      </c>
      <c r="I63" s="205"/>
      <c r="J63" s="204">
        <v>322</v>
      </c>
      <c r="K63" s="204"/>
      <c r="L63" s="203" t="s">
        <v>3929</v>
      </c>
      <c r="M63" s="195" t="str">
        <f t="shared" si="1"/>
        <v/>
      </c>
      <c r="N63" s="194"/>
    </row>
    <row r="64" spans="1:14" x14ac:dyDescent="0.25">
      <c r="A64" s="250" t="s">
        <v>3928</v>
      </c>
      <c r="B64" s="251" t="s">
        <v>3927</v>
      </c>
      <c r="C64" s="206" t="s">
        <v>3926</v>
      </c>
      <c r="D64" s="206" t="s">
        <v>634</v>
      </c>
      <c r="E64" s="206" t="s">
        <v>3100</v>
      </c>
      <c r="F64" s="200"/>
      <c r="G64" s="203" t="s">
        <v>373</v>
      </c>
      <c r="H64" s="205">
        <v>37.4</v>
      </c>
      <c r="I64" s="205">
        <v>2</v>
      </c>
      <c r="J64" s="204">
        <v>136</v>
      </c>
      <c r="K64" s="204"/>
      <c r="L64" s="203" t="s">
        <v>3925</v>
      </c>
      <c r="M64" s="195" t="str">
        <f t="shared" si="1"/>
        <v/>
      </c>
      <c r="N64" s="194"/>
    </row>
    <row r="65" spans="1:14" x14ac:dyDescent="0.25">
      <c r="A65" s="250" t="s">
        <v>3922</v>
      </c>
      <c r="B65" s="251" t="s">
        <v>3921</v>
      </c>
      <c r="C65" s="206" t="s">
        <v>3920</v>
      </c>
      <c r="D65" s="206" t="s">
        <v>634</v>
      </c>
      <c r="E65" s="206" t="s">
        <v>2992</v>
      </c>
      <c r="F65" s="200"/>
      <c r="G65" s="203" t="s">
        <v>373</v>
      </c>
      <c r="H65" s="205">
        <v>37.4</v>
      </c>
      <c r="I65" s="205"/>
      <c r="J65" s="204">
        <v>180</v>
      </c>
      <c r="K65" s="204"/>
      <c r="L65" s="203" t="s">
        <v>3919</v>
      </c>
      <c r="M65" s="195" t="str">
        <f t="shared" si="1"/>
        <v/>
      </c>
      <c r="N65" s="194"/>
    </row>
    <row r="66" spans="1:14" x14ac:dyDescent="0.25">
      <c r="A66" s="250" t="s">
        <v>3754</v>
      </c>
      <c r="B66" s="201" t="s">
        <v>1374</v>
      </c>
      <c r="C66" s="196" t="s">
        <v>3753</v>
      </c>
      <c r="D66" s="196" t="s">
        <v>285</v>
      </c>
      <c r="E66" s="196" t="s">
        <v>3070</v>
      </c>
      <c r="F66" s="200"/>
      <c r="G66" s="199" t="s">
        <v>286</v>
      </c>
      <c r="H66" s="198">
        <v>41.05</v>
      </c>
      <c r="I66" s="198">
        <v>1.5</v>
      </c>
      <c r="J66" s="197">
        <v>500</v>
      </c>
      <c r="K66" s="197"/>
      <c r="L66" s="196" t="s">
        <v>3752</v>
      </c>
      <c r="M66" s="195" t="str">
        <f t="shared" si="1"/>
        <v/>
      </c>
      <c r="N66" s="194"/>
    </row>
    <row r="67" spans="1:14" x14ac:dyDescent="0.25">
      <c r="A67" s="250" t="s">
        <v>3751</v>
      </c>
      <c r="B67" s="201" t="s">
        <v>3750</v>
      </c>
      <c r="C67" s="196" t="s">
        <v>3749</v>
      </c>
      <c r="D67" s="196" t="s">
        <v>285</v>
      </c>
      <c r="E67" s="196" t="s">
        <v>3070</v>
      </c>
      <c r="F67" s="200"/>
      <c r="G67" s="199" t="s">
        <v>286</v>
      </c>
      <c r="H67" s="198">
        <v>41.05</v>
      </c>
      <c r="I67" s="198"/>
      <c r="J67" s="197">
        <v>350</v>
      </c>
      <c r="K67" s="197"/>
      <c r="L67" s="196" t="s">
        <v>3748</v>
      </c>
      <c r="M67" s="195" t="str">
        <f t="shared" si="1"/>
        <v/>
      </c>
      <c r="N67" s="194"/>
    </row>
    <row r="68" spans="1:14" x14ac:dyDescent="0.25">
      <c r="A68" s="250" t="s">
        <v>3747</v>
      </c>
      <c r="B68" s="201" t="s">
        <v>1383</v>
      </c>
      <c r="C68" s="196" t="s">
        <v>3746</v>
      </c>
      <c r="D68" s="196" t="s">
        <v>285</v>
      </c>
      <c r="E68" s="196" t="s">
        <v>3070</v>
      </c>
      <c r="F68" s="200"/>
      <c r="G68" s="199" t="s">
        <v>286</v>
      </c>
      <c r="H68" s="198">
        <v>35.200000000000003</v>
      </c>
      <c r="I68" s="198"/>
      <c r="J68" s="197">
        <v>268</v>
      </c>
      <c r="K68" s="197"/>
      <c r="L68" s="196" t="s">
        <v>3745</v>
      </c>
      <c r="M68" s="195" t="str">
        <f t="shared" si="1"/>
        <v/>
      </c>
      <c r="N68" s="194"/>
    </row>
    <row r="69" spans="1:14" x14ac:dyDescent="0.25">
      <c r="A69" s="250" t="s">
        <v>3744</v>
      </c>
      <c r="B69" s="201" t="s">
        <v>3743</v>
      </c>
      <c r="C69" s="196" t="s">
        <v>3742</v>
      </c>
      <c r="D69" s="196" t="s">
        <v>285</v>
      </c>
      <c r="E69" s="196" t="s">
        <v>3070</v>
      </c>
      <c r="F69" s="200"/>
      <c r="G69" s="199" t="s">
        <v>286</v>
      </c>
      <c r="H69" s="198">
        <v>41.5</v>
      </c>
      <c r="I69" s="198">
        <v>1.75</v>
      </c>
      <c r="J69" s="197">
        <v>243</v>
      </c>
      <c r="K69" s="197"/>
      <c r="L69" s="196" t="s">
        <v>3741</v>
      </c>
      <c r="M69" s="195" t="str">
        <f t="shared" si="1"/>
        <v/>
      </c>
      <c r="N69" s="194"/>
    </row>
    <row r="70" spans="1:14" x14ac:dyDescent="0.25">
      <c r="A70" s="250" t="s">
        <v>3738</v>
      </c>
      <c r="B70" s="201" t="s">
        <v>3737</v>
      </c>
      <c r="C70" s="196" t="s">
        <v>3736</v>
      </c>
      <c r="D70" s="196" t="s">
        <v>285</v>
      </c>
      <c r="E70" s="196" t="s">
        <v>3070</v>
      </c>
      <c r="F70" s="200"/>
      <c r="G70" s="199" t="s">
        <v>1991</v>
      </c>
      <c r="H70" s="198">
        <v>41.5</v>
      </c>
      <c r="I70" s="198"/>
      <c r="J70" s="197">
        <v>30</v>
      </c>
      <c r="K70" s="197"/>
      <c r="L70" s="196" t="s">
        <v>3735</v>
      </c>
      <c r="M70" s="195" t="str">
        <f t="shared" si="1"/>
        <v/>
      </c>
      <c r="N70" s="194"/>
    </row>
    <row r="71" spans="1:14" x14ac:dyDescent="0.25">
      <c r="A71" s="250" t="s">
        <v>3730</v>
      </c>
      <c r="B71" s="201" t="s">
        <v>3729</v>
      </c>
      <c r="C71" s="196" t="s">
        <v>3728</v>
      </c>
      <c r="D71" s="196" t="s">
        <v>285</v>
      </c>
      <c r="E71" s="196" t="s">
        <v>3070</v>
      </c>
      <c r="F71" s="200" t="s">
        <v>3000</v>
      </c>
      <c r="G71" s="199" t="s">
        <v>373</v>
      </c>
      <c r="H71" s="198">
        <v>38.4</v>
      </c>
      <c r="I71" s="198">
        <v>1.5</v>
      </c>
      <c r="J71" s="197">
        <v>500</v>
      </c>
      <c r="K71" s="197"/>
      <c r="L71" s="196" t="s">
        <v>3727</v>
      </c>
      <c r="M71" s="195" t="str">
        <f t="shared" si="1"/>
        <v/>
      </c>
      <c r="N71" s="194"/>
    </row>
    <row r="72" spans="1:14" x14ac:dyDescent="0.25">
      <c r="A72" s="250" t="s">
        <v>3720</v>
      </c>
      <c r="B72" s="201" t="s">
        <v>3719</v>
      </c>
      <c r="C72" s="196" t="s">
        <v>3718</v>
      </c>
      <c r="D72" s="196" t="s">
        <v>285</v>
      </c>
      <c r="E72" s="196" t="s">
        <v>3070</v>
      </c>
      <c r="F72" s="200" t="s">
        <v>3000</v>
      </c>
      <c r="G72" s="199" t="s">
        <v>286</v>
      </c>
      <c r="H72" s="198">
        <v>38.4</v>
      </c>
      <c r="I72" s="198">
        <v>3</v>
      </c>
      <c r="J72" s="197">
        <v>466</v>
      </c>
      <c r="K72" s="197"/>
      <c r="L72" s="196" t="s">
        <v>3717</v>
      </c>
      <c r="M72" s="195" t="str">
        <f t="shared" si="1"/>
        <v/>
      </c>
      <c r="N72" s="194"/>
    </row>
    <row r="73" spans="1:14" x14ac:dyDescent="0.25">
      <c r="A73" s="250" t="s">
        <v>3713</v>
      </c>
      <c r="B73" s="201" t="s">
        <v>3712</v>
      </c>
      <c r="C73" s="196" t="s">
        <v>3711</v>
      </c>
      <c r="D73" s="196" t="s">
        <v>285</v>
      </c>
      <c r="E73" s="196" t="s">
        <v>3070</v>
      </c>
      <c r="F73" s="200"/>
      <c r="G73" s="199" t="s">
        <v>286</v>
      </c>
      <c r="H73" s="198">
        <v>38.4</v>
      </c>
      <c r="I73" s="198"/>
      <c r="J73" s="197">
        <v>282</v>
      </c>
      <c r="K73" s="197"/>
      <c r="L73" s="196" t="s">
        <v>3710</v>
      </c>
      <c r="M73" s="195" t="str">
        <f t="shared" ref="M73:M104" si="2">IF(N73="","",H73-($M$7*H73))</f>
        <v/>
      </c>
      <c r="N73" s="194"/>
    </row>
    <row r="74" spans="1:14" ht="15.75" x14ac:dyDescent="0.25">
      <c r="A74" s="250" t="s">
        <v>3678</v>
      </c>
      <c r="B74" s="201" t="s">
        <v>3677</v>
      </c>
      <c r="C74" s="196" t="s">
        <v>3676</v>
      </c>
      <c r="D74" s="196" t="s">
        <v>285</v>
      </c>
      <c r="E74" s="196" t="s">
        <v>3100</v>
      </c>
      <c r="F74" s="202"/>
      <c r="G74" s="199" t="s">
        <v>1991</v>
      </c>
      <c r="H74" s="198">
        <v>51.95</v>
      </c>
      <c r="I74" s="198">
        <v>1.25</v>
      </c>
      <c r="J74" s="197">
        <v>60</v>
      </c>
      <c r="K74" s="197"/>
      <c r="L74" s="196" t="s">
        <v>3675</v>
      </c>
      <c r="M74" s="195" t="str">
        <f t="shared" si="2"/>
        <v/>
      </c>
      <c r="N74" s="194"/>
    </row>
    <row r="75" spans="1:14" x14ac:dyDescent="0.25">
      <c r="A75" s="250" t="s">
        <v>3379</v>
      </c>
      <c r="B75" s="201" t="s">
        <v>1192</v>
      </c>
      <c r="C75" s="196" t="s">
        <v>3378</v>
      </c>
      <c r="D75" s="196" t="s">
        <v>285</v>
      </c>
      <c r="E75" s="196" t="s">
        <v>3100</v>
      </c>
      <c r="F75" s="200"/>
      <c r="G75" s="199" t="s">
        <v>373</v>
      </c>
      <c r="H75" s="198">
        <v>31.55</v>
      </c>
      <c r="I75" s="198">
        <v>1.25</v>
      </c>
      <c r="J75" s="197">
        <v>173</v>
      </c>
      <c r="K75" s="197"/>
      <c r="L75" s="196" t="s">
        <v>3377</v>
      </c>
      <c r="M75" s="195" t="str">
        <f t="shared" si="2"/>
        <v/>
      </c>
      <c r="N75" s="194"/>
    </row>
    <row r="76" spans="1:14" x14ac:dyDescent="0.25">
      <c r="A76" s="250" t="s">
        <v>3293</v>
      </c>
      <c r="B76" s="201" t="s">
        <v>207</v>
      </c>
      <c r="C76" s="196" t="s">
        <v>3292</v>
      </c>
      <c r="D76" s="196" t="s">
        <v>285</v>
      </c>
      <c r="E76" s="196" t="s">
        <v>3149</v>
      </c>
      <c r="F76" s="200"/>
      <c r="G76" s="199" t="s">
        <v>373</v>
      </c>
      <c r="H76" s="198">
        <v>35.049999999999997</v>
      </c>
      <c r="I76" s="198">
        <v>2</v>
      </c>
      <c r="J76" s="197">
        <v>346</v>
      </c>
      <c r="K76" s="197"/>
      <c r="L76" s="196" t="s">
        <v>3148</v>
      </c>
      <c r="M76" s="195" t="str">
        <f t="shared" si="2"/>
        <v/>
      </c>
      <c r="N76" s="194"/>
    </row>
    <row r="77" spans="1:14" x14ac:dyDescent="0.25">
      <c r="A77" s="250" t="s">
        <v>3251</v>
      </c>
      <c r="B77" s="201" t="s">
        <v>3248</v>
      </c>
      <c r="C77" s="196" t="s">
        <v>3247</v>
      </c>
      <c r="D77" s="196" t="s">
        <v>285</v>
      </c>
      <c r="E77" s="196" t="s">
        <v>3149</v>
      </c>
      <c r="F77" s="200"/>
      <c r="G77" s="199" t="s">
        <v>53</v>
      </c>
      <c r="H77" s="198">
        <v>34.9</v>
      </c>
      <c r="I77" s="198">
        <v>1.75</v>
      </c>
      <c r="J77" s="197">
        <v>326</v>
      </c>
      <c r="K77" s="197"/>
      <c r="L77" s="196" t="s">
        <v>3250</v>
      </c>
      <c r="M77" s="195" t="str">
        <f t="shared" si="2"/>
        <v/>
      </c>
      <c r="N77" s="194"/>
    </row>
    <row r="78" spans="1:14" x14ac:dyDescent="0.25">
      <c r="A78" s="250" t="s">
        <v>3249</v>
      </c>
      <c r="B78" s="201" t="s">
        <v>3248</v>
      </c>
      <c r="C78" s="196" t="s">
        <v>3247</v>
      </c>
      <c r="D78" s="196" t="s">
        <v>285</v>
      </c>
      <c r="E78" s="196" t="s">
        <v>2992</v>
      </c>
      <c r="F78" s="200" t="s">
        <v>3000</v>
      </c>
      <c r="G78" s="199" t="s">
        <v>53</v>
      </c>
      <c r="H78" s="198">
        <v>34.9</v>
      </c>
      <c r="I78" s="198">
        <v>1.75</v>
      </c>
      <c r="J78" s="197">
        <v>500</v>
      </c>
      <c r="K78" s="197"/>
      <c r="L78" s="196" t="s">
        <v>3246</v>
      </c>
      <c r="M78" s="195" t="str">
        <f t="shared" si="2"/>
        <v/>
      </c>
      <c r="N78" s="194"/>
    </row>
    <row r="79" spans="1:14" x14ac:dyDescent="0.25">
      <c r="A79" s="250" t="s">
        <v>3205</v>
      </c>
      <c r="B79" s="201" t="s">
        <v>3204</v>
      </c>
      <c r="C79" s="196" t="s">
        <v>3203</v>
      </c>
      <c r="D79" s="196" t="s">
        <v>3202</v>
      </c>
      <c r="E79" s="196" t="s">
        <v>3149</v>
      </c>
      <c r="F79" s="200"/>
      <c r="G79" s="199" t="s">
        <v>373</v>
      </c>
      <c r="H79" s="198">
        <v>33.6</v>
      </c>
      <c r="I79" s="198">
        <v>1</v>
      </c>
      <c r="J79" s="197">
        <v>25</v>
      </c>
      <c r="K79" s="197"/>
      <c r="L79" s="196" t="s">
        <v>3201</v>
      </c>
      <c r="M79" s="195" t="str">
        <f t="shared" si="2"/>
        <v/>
      </c>
      <c r="N79" s="194"/>
    </row>
    <row r="80" spans="1:14" x14ac:dyDescent="0.25">
      <c r="A80" s="250" t="s">
        <v>3177</v>
      </c>
      <c r="B80" s="201" t="s">
        <v>774</v>
      </c>
      <c r="C80" s="196" t="s">
        <v>3174</v>
      </c>
      <c r="D80" s="196" t="s">
        <v>285</v>
      </c>
      <c r="E80" s="196" t="s">
        <v>3149</v>
      </c>
      <c r="F80" s="200" t="s">
        <v>3000</v>
      </c>
      <c r="G80" s="199" t="s">
        <v>373</v>
      </c>
      <c r="H80" s="198">
        <v>35.049999999999997</v>
      </c>
      <c r="I80" s="198">
        <v>1.75</v>
      </c>
      <c r="J80" s="197">
        <v>500</v>
      </c>
      <c r="K80" s="197"/>
      <c r="L80" s="196" t="s">
        <v>3176</v>
      </c>
      <c r="M80" s="195" t="str">
        <f t="shared" si="2"/>
        <v/>
      </c>
      <c r="N80" s="194"/>
    </row>
    <row r="81" spans="1:14" x14ac:dyDescent="0.25">
      <c r="A81" s="250" t="s">
        <v>3175</v>
      </c>
      <c r="B81" s="201" t="s">
        <v>774</v>
      </c>
      <c r="C81" s="196" t="s">
        <v>3174</v>
      </c>
      <c r="D81" s="196" t="s">
        <v>285</v>
      </c>
      <c r="E81" s="196" t="s">
        <v>2992</v>
      </c>
      <c r="F81" s="200" t="s">
        <v>3000</v>
      </c>
      <c r="G81" s="199" t="s">
        <v>373</v>
      </c>
      <c r="H81" s="198">
        <v>35.049999999999997</v>
      </c>
      <c r="I81" s="198">
        <v>1.75</v>
      </c>
      <c r="J81" s="197">
        <v>500</v>
      </c>
      <c r="K81" s="197"/>
      <c r="L81" s="196" t="s">
        <v>3173</v>
      </c>
      <c r="M81" s="195" t="str">
        <f t="shared" si="2"/>
        <v/>
      </c>
      <c r="N81" s="194"/>
    </row>
    <row r="82" spans="1:14" x14ac:dyDescent="0.25">
      <c r="A82" s="250" t="s">
        <v>3166</v>
      </c>
      <c r="B82" s="201" t="s">
        <v>216</v>
      </c>
      <c r="C82" s="196" t="s">
        <v>3163</v>
      </c>
      <c r="D82" s="196" t="s">
        <v>285</v>
      </c>
      <c r="E82" s="196" t="s">
        <v>2992</v>
      </c>
      <c r="F82" s="200" t="s">
        <v>3000</v>
      </c>
      <c r="G82" s="199" t="s">
        <v>373</v>
      </c>
      <c r="H82" s="198">
        <v>35.049999999999997</v>
      </c>
      <c r="I82" s="198">
        <v>2</v>
      </c>
      <c r="J82" s="197">
        <v>500</v>
      </c>
      <c r="K82" s="197"/>
      <c r="L82" s="196" t="s">
        <v>3165</v>
      </c>
      <c r="M82" s="195" t="str">
        <f t="shared" si="2"/>
        <v/>
      </c>
      <c r="N82" s="194"/>
    </row>
    <row r="83" spans="1:14" x14ac:dyDescent="0.25">
      <c r="A83" s="250" t="s">
        <v>3164</v>
      </c>
      <c r="B83" s="201" t="s">
        <v>216</v>
      </c>
      <c r="C83" s="196" t="s">
        <v>3163</v>
      </c>
      <c r="D83" s="196" t="s">
        <v>285</v>
      </c>
      <c r="E83" s="196" t="s">
        <v>3149</v>
      </c>
      <c r="F83" s="200" t="s">
        <v>3000</v>
      </c>
      <c r="G83" s="199" t="s">
        <v>373</v>
      </c>
      <c r="H83" s="198">
        <v>35.049999999999997</v>
      </c>
      <c r="I83" s="198">
        <v>2</v>
      </c>
      <c r="J83" s="197">
        <v>269</v>
      </c>
      <c r="K83" s="197"/>
      <c r="L83" s="196" t="s">
        <v>3162</v>
      </c>
      <c r="M83" s="195" t="str">
        <f t="shared" si="2"/>
        <v/>
      </c>
      <c r="N83" s="194"/>
    </row>
    <row r="84" spans="1:14" x14ac:dyDescent="0.25">
      <c r="A84" s="250" t="s">
        <v>3150</v>
      </c>
      <c r="B84" s="201" t="s">
        <v>213</v>
      </c>
      <c r="C84" s="196" t="s">
        <v>3146</v>
      </c>
      <c r="D84" s="196" t="s">
        <v>285</v>
      </c>
      <c r="E84" s="196" t="s">
        <v>3149</v>
      </c>
      <c r="F84" s="200"/>
      <c r="G84" s="199" t="s">
        <v>373</v>
      </c>
      <c r="H84" s="198">
        <v>35.049999999999997</v>
      </c>
      <c r="I84" s="198">
        <v>2</v>
      </c>
      <c r="J84" s="197">
        <v>113</v>
      </c>
      <c r="K84" s="197"/>
      <c r="L84" s="196" t="s">
        <v>3148</v>
      </c>
      <c r="M84" s="195" t="str">
        <f t="shared" si="2"/>
        <v/>
      </c>
      <c r="N84" s="194"/>
    </row>
    <row r="85" spans="1:14" x14ac:dyDescent="0.25">
      <c r="A85" s="250" t="s">
        <v>3147</v>
      </c>
      <c r="B85" s="201" t="s">
        <v>213</v>
      </c>
      <c r="C85" s="196" t="s">
        <v>3146</v>
      </c>
      <c r="D85" s="196" t="s">
        <v>285</v>
      </c>
      <c r="E85" s="196" t="s">
        <v>2992</v>
      </c>
      <c r="F85" s="200" t="s">
        <v>3000</v>
      </c>
      <c r="G85" s="199" t="s">
        <v>373</v>
      </c>
      <c r="H85" s="198">
        <v>35.049999999999997</v>
      </c>
      <c r="I85" s="198">
        <v>2</v>
      </c>
      <c r="J85" s="197">
        <v>166</v>
      </c>
      <c r="K85" s="197"/>
      <c r="L85" s="196" t="s">
        <v>3145</v>
      </c>
      <c r="M85" s="195" t="str">
        <f t="shared" si="2"/>
        <v/>
      </c>
      <c r="N85" s="194"/>
    </row>
    <row r="86" spans="1:14" x14ac:dyDescent="0.25">
      <c r="A86" s="250" t="s">
        <v>3113</v>
      </c>
      <c r="B86" s="201" t="s">
        <v>3112</v>
      </c>
      <c r="C86" s="196" t="s">
        <v>3111</v>
      </c>
      <c r="D86" s="196" t="s">
        <v>285</v>
      </c>
      <c r="E86" s="196" t="s">
        <v>3100</v>
      </c>
      <c r="F86" s="200"/>
      <c r="G86" s="199" t="s">
        <v>286</v>
      </c>
      <c r="H86" s="198">
        <v>37.700000000000003</v>
      </c>
      <c r="I86" s="198">
        <v>1.25</v>
      </c>
      <c r="J86" s="197">
        <v>232</v>
      </c>
      <c r="K86" s="197"/>
      <c r="L86" s="196" t="s">
        <v>3110</v>
      </c>
      <c r="M86" s="195" t="str">
        <f t="shared" si="2"/>
        <v/>
      </c>
      <c r="N86" s="194"/>
    </row>
    <row r="87" spans="1:14" x14ac:dyDescent="0.25">
      <c r="A87" s="250" t="s">
        <v>3106</v>
      </c>
      <c r="B87" s="201" t="s">
        <v>669</v>
      </c>
      <c r="C87" s="196" t="s">
        <v>3105</v>
      </c>
      <c r="D87" s="196" t="s">
        <v>285</v>
      </c>
      <c r="E87" s="196" t="s">
        <v>3070</v>
      </c>
      <c r="F87" s="200" t="s">
        <v>3000</v>
      </c>
      <c r="G87" s="199" t="s">
        <v>286</v>
      </c>
      <c r="H87" s="198">
        <v>36.6</v>
      </c>
      <c r="I87" s="198">
        <v>1.5</v>
      </c>
      <c r="J87" s="197">
        <v>23</v>
      </c>
      <c r="K87" s="197"/>
      <c r="L87" s="196" t="s">
        <v>3104</v>
      </c>
      <c r="M87" s="195" t="str">
        <f t="shared" si="2"/>
        <v/>
      </c>
      <c r="N87" s="194"/>
    </row>
    <row r="88" spans="1:14" ht="15.75" x14ac:dyDescent="0.25">
      <c r="A88" s="250" t="s">
        <v>3103</v>
      </c>
      <c r="B88" s="201" t="s">
        <v>3102</v>
      </c>
      <c r="C88" s="196" t="s">
        <v>3101</v>
      </c>
      <c r="D88" s="196" t="s">
        <v>285</v>
      </c>
      <c r="E88" s="196" t="s">
        <v>3100</v>
      </c>
      <c r="F88" s="202"/>
      <c r="G88" s="199" t="s">
        <v>3099</v>
      </c>
      <c r="H88" s="198">
        <v>36.5</v>
      </c>
      <c r="I88" s="198">
        <v>2.85</v>
      </c>
      <c r="J88" s="197">
        <v>500</v>
      </c>
      <c r="K88" s="197"/>
      <c r="L88" s="196" t="s">
        <v>3098</v>
      </c>
      <c r="M88" s="195" t="str">
        <f t="shared" si="2"/>
        <v/>
      </c>
      <c r="N88" s="194"/>
    </row>
    <row r="89" spans="1:14" x14ac:dyDescent="0.25">
      <c r="A89" s="250" t="s">
        <v>3082</v>
      </c>
      <c r="B89" s="201" t="s">
        <v>600</v>
      </c>
      <c r="C89" s="196" t="s">
        <v>3081</v>
      </c>
      <c r="D89" s="196" t="s">
        <v>285</v>
      </c>
      <c r="E89" s="196" t="s">
        <v>3070</v>
      </c>
      <c r="F89" s="200"/>
      <c r="G89" s="199" t="s">
        <v>286</v>
      </c>
      <c r="H89" s="198">
        <v>39.85</v>
      </c>
      <c r="I89" s="198">
        <v>0.85</v>
      </c>
      <c r="J89" s="197">
        <v>500</v>
      </c>
      <c r="K89" s="197"/>
      <c r="L89" s="196" t="s">
        <v>3080</v>
      </c>
      <c r="M89" s="195" t="str">
        <f t="shared" si="2"/>
        <v/>
      </c>
      <c r="N89" s="194"/>
    </row>
    <row r="90" spans="1:14" x14ac:dyDescent="0.25">
      <c r="A90" s="250" t="s">
        <v>3071</v>
      </c>
      <c r="B90" s="201" t="s">
        <v>608</v>
      </c>
      <c r="C90" s="196" t="s">
        <v>607</v>
      </c>
      <c r="D90" s="196" t="s">
        <v>285</v>
      </c>
      <c r="E90" s="196" t="s">
        <v>3070</v>
      </c>
      <c r="F90" s="200"/>
      <c r="G90" s="199" t="s">
        <v>286</v>
      </c>
      <c r="H90" s="198">
        <v>33.799999999999997</v>
      </c>
      <c r="I90" s="198"/>
      <c r="J90" s="197">
        <v>214</v>
      </c>
      <c r="K90" s="197"/>
      <c r="L90" s="196" t="s">
        <v>3069</v>
      </c>
      <c r="M90" s="195" t="str">
        <f t="shared" si="2"/>
        <v/>
      </c>
      <c r="N90" s="194"/>
    </row>
    <row r="91" spans="1:14" x14ac:dyDescent="0.25">
      <c r="A91" s="250" t="s">
        <v>3053</v>
      </c>
      <c r="B91" s="201" t="s">
        <v>3052</v>
      </c>
      <c r="C91" s="196" t="s">
        <v>3051</v>
      </c>
      <c r="D91" s="196" t="s">
        <v>285</v>
      </c>
      <c r="E91" s="196" t="s">
        <v>2992</v>
      </c>
      <c r="F91" s="200"/>
      <c r="G91" s="199" t="s">
        <v>286</v>
      </c>
      <c r="H91" s="198">
        <v>36.5</v>
      </c>
      <c r="I91" s="198"/>
      <c r="J91" s="197">
        <v>287</v>
      </c>
      <c r="K91" s="197"/>
      <c r="L91" s="196" t="s">
        <v>3050</v>
      </c>
      <c r="M91" s="195" t="str">
        <f t="shared" si="2"/>
        <v/>
      </c>
      <c r="N91" s="194"/>
    </row>
    <row r="92" spans="1:14" x14ac:dyDescent="0.25">
      <c r="A92" s="250" t="s">
        <v>3039</v>
      </c>
      <c r="B92" s="201" t="s">
        <v>448</v>
      </c>
      <c r="C92" s="196" t="s">
        <v>3038</v>
      </c>
      <c r="D92" s="196" t="s">
        <v>285</v>
      </c>
      <c r="E92" s="196" t="s">
        <v>2992</v>
      </c>
      <c r="F92" s="200"/>
      <c r="G92" s="199" t="s">
        <v>373</v>
      </c>
      <c r="H92" s="198">
        <v>36.5</v>
      </c>
      <c r="I92" s="198">
        <v>1</v>
      </c>
      <c r="J92" s="197">
        <v>446</v>
      </c>
      <c r="K92" s="197"/>
      <c r="L92" s="196" t="s">
        <v>3037</v>
      </c>
      <c r="M92" s="195" t="str">
        <f t="shared" si="2"/>
        <v/>
      </c>
      <c r="N92" s="194"/>
    </row>
    <row r="93" spans="1:14" x14ac:dyDescent="0.25">
      <c r="A93" s="250" t="s">
        <v>3003</v>
      </c>
      <c r="B93" s="201" t="s">
        <v>3002</v>
      </c>
      <c r="C93" s="196" t="s">
        <v>3001</v>
      </c>
      <c r="D93" s="196" t="s">
        <v>285</v>
      </c>
      <c r="E93" s="196" t="s">
        <v>2992</v>
      </c>
      <c r="F93" s="200" t="s">
        <v>3000</v>
      </c>
      <c r="G93" s="199" t="s">
        <v>286</v>
      </c>
      <c r="H93" s="198">
        <v>36.5</v>
      </c>
      <c r="I93" s="198">
        <v>1.31</v>
      </c>
      <c r="J93" s="197">
        <v>94</v>
      </c>
      <c r="K93" s="197"/>
      <c r="L93" s="196" t="s">
        <v>2999</v>
      </c>
      <c r="M93" s="195" t="str">
        <f t="shared" si="2"/>
        <v/>
      </c>
      <c r="N93" s="194"/>
    </row>
    <row r="94" spans="1:14" ht="15.75" thickBot="1" x14ac:dyDescent="0.3">
      <c r="A94" s="250" t="s">
        <v>2994</v>
      </c>
      <c r="B94" s="193" t="s">
        <v>273</v>
      </c>
      <c r="C94" s="188" t="s">
        <v>2993</v>
      </c>
      <c r="D94" s="188" t="s">
        <v>285</v>
      </c>
      <c r="E94" s="188" t="s">
        <v>2992</v>
      </c>
      <c r="F94" s="192"/>
      <c r="G94" s="191" t="s">
        <v>286</v>
      </c>
      <c r="H94" s="190">
        <v>36.5</v>
      </c>
      <c r="I94" s="190">
        <v>1.75</v>
      </c>
      <c r="J94" s="189">
        <v>158</v>
      </c>
      <c r="K94" s="189"/>
      <c r="L94" s="188" t="s">
        <v>2991</v>
      </c>
      <c r="M94" s="187" t="str">
        <f t="shared" si="2"/>
        <v/>
      </c>
      <c r="N94" s="186"/>
    </row>
  </sheetData>
  <autoFilter ref="B8:N94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131F3F77-3025-437B-B1E3-F714BAD8CB3A}"/>
    <hyperlink ref="D3" r:id="rId2" display="mailto:richb@jfschmidt.com?subject=Vigor%20Liner%20Availability" xr:uid="{362062C5-C1A5-4811-BAFB-72BA2243A2C8}"/>
    <hyperlink ref="D3:H3" r:id="rId3" display="Sam Barkley - SamB@jfschmidt.com" xr:uid="{0C51D0C8-E4A0-44E7-A80E-01303285BB16}"/>
    <hyperlink ref="D5:G5" r:id="rId4" display="Brian Mumm - Brianm@jfschmidt.com" xr:uid="{07FDF9F0-A256-45C4-9056-0C69121BCFA3}"/>
    <hyperlink ref="D5" r:id="rId5" display="mailto:brianm@jfschmidt.com" xr:uid="{321AAD72-CCD3-40DB-A3FB-65E9EC030CE1}"/>
    <hyperlink ref="D6:G6" r:id="rId6" display="Cathie Bown - Cathieb@jfschmidt.com" xr:uid="{1C0E34AC-D270-48CA-A115-0DD6C1F4376A}"/>
    <hyperlink ref="D4:G4" r:id="rId7" display="Jessica Hutchings - Jessicah@jfschmidt.com" xr:uid="{DFF79840-36C0-454A-BF71-331AD6162914}"/>
    <hyperlink ref="L3:N3" r:id="rId8" display="Click Here for current Stock Availability" xr:uid="{FC5240ED-C9BF-4ED3-91AA-A097C0166061}"/>
    <hyperlink ref="F10" r:id="rId9" xr:uid="{9D631081-E473-4E73-9CE4-090A3FFB9840}"/>
    <hyperlink ref="F14" r:id="rId10" xr:uid="{569EC8F1-D560-444A-B55B-904EDF13DF09}"/>
    <hyperlink ref="F15" r:id="rId11" xr:uid="{620B5BEA-F6F1-41E6-90C7-5BD1FD7C27AB}"/>
    <hyperlink ref="F19" r:id="rId12" xr:uid="{59194265-64EB-4919-9488-DF0394EF1BFC}"/>
    <hyperlink ref="F20" r:id="rId13" xr:uid="{BEA7F6B7-237A-44B4-A899-3ED748630F4C}"/>
    <hyperlink ref="F21" r:id="rId14" xr:uid="{D7062EDE-CB46-4EAD-BDC3-88B027CEA252}"/>
    <hyperlink ref="F23" r:id="rId15" xr:uid="{3E6B7F59-F854-494C-AC5B-696AB0D08D86}"/>
    <hyperlink ref="F26" r:id="rId16" xr:uid="{DA69CB8C-6431-4B60-B3E9-7E509EACAC05}"/>
    <hyperlink ref="F27" r:id="rId17" xr:uid="{C2FCD743-092D-4B16-8277-4180BFC68EFC}"/>
    <hyperlink ref="F34" r:id="rId18" xr:uid="{97EEC179-AFBF-47FC-9D54-8700A8CCD8FB}"/>
    <hyperlink ref="F35" r:id="rId19" xr:uid="{3512D290-244D-4613-9884-F14ED6A6C5DE}"/>
    <hyperlink ref="F71" r:id="rId20" xr:uid="{E5218D8A-85A1-4BCE-B0BF-7166019017C7}"/>
    <hyperlink ref="F72" r:id="rId21" xr:uid="{E895257F-0577-4F4D-AB34-0942C3E2C50C}"/>
    <hyperlink ref="F78" r:id="rId22" xr:uid="{A448A191-8FDD-4B66-81A2-C1C05F378F2A}"/>
    <hyperlink ref="F80" r:id="rId23" xr:uid="{84FA6050-D703-4F44-838B-121C98AF8011}"/>
    <hyperlink ref="F81" r:id="rId24" xr:uid="{DF615B3C-B1FB-46C7-8038-74299C68EAAE}"/>
    <hyperlink ref="F82" r:id="rId25" xr:uid="{7D84174A-484D-4201-BB59-56D23B3BD474}"/>
    <hyperlink ref="F83" r:id="rId26" xr:uid="{6DA97B89-866D-4A7A-84C5-EC9DE5FCD07A}"/>
    <hyperlink ref="F85" r:id="rId27" xr:uid="{87F82484-98D8-4D13-AEF8-F0905CF496A2}"/>
    <hyperlink ref="F87" r:id="rId28" xr:uid="{EBDF1B20-28A7-478B-92E8-2A30B3078AA2}"/>
    <hyperlink ref="F93" r:id="rId29" xr:uid="{D2A966AB-B354-4477-8073-0D81E33BFCC6}"/>
  </hyperlinks>
  <printOptions horizontalCentered="1"/>
  <pageMargins left="0.25" right="0.25" top="0.35" bottom="0.5" header="0.3" footer="0.3"/>
  <pageSetup scale="61" fitToHeight="0" orientation="landscape" r:id="rId30"/>
  <headerFooter>
    <oddFooter>Page &amp;P of &amp;N</oddFooter>
  </headerFooter>
  <ignoredErrors>
    <ignoredError sqref="G9:L94" numberStoredAsText="1"/>
  </ignoredErrors>
  <drawing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BFD4-6FE7-4FE1-AD64-B0C87F7A2024}">
  <sheetPr>
    <tabColor theme="9" tint="0.59999389629810485"/>
    <pageSetUpPr fitToPage="1"/>
  </sheetPr>
  <dimension ref="A1:Z2441"/>
  <sheetViews>
    <sheetView workbookViewId="0">
      <pane xSplit="4" ySplit="13" topLeftCell="E14" activePane="bottomRight" state="frozen"/>
      <selection pane="topRight" activeCell="B1" sqref="B1"/>
      <selection pane="bottomLeft" activeCell="A11" sqref="A11"/>
      <selection pane="bottomRight" activeCell="M14" sqref="M14"/>
    </sheetView>
  </sheetViews>
  <sheetFormatPr defaultRowHeight="15" x14ac:dyDescent="0.25"/>
  <cols>
    <col min="1" max="1" width="6.140625" hidden="1" customWidth="1"/>
    <col min="2" max="3" width="4.5703125" style="1" hidden="1" customWidth="1"/>
    <col min="4" max="4" width="5" hidden="1" customWidth="1"/>
    <col min="5" max="5" width="38.42578125" bestFit="1" customWidth="1"/>
    <col min="6" max="6" width="35.140625" bestFit="1" customWidth="1"/>
    <col min="7" max="7" width="6.42578125" customWidth="1"/>
    <col min="8" max="8" width="6.28515625" customWidth="1"/>
    <col min="9" max="9" width="11.5703125" style="2" customWidth="1"/>
    <col min="10" max="10" width="7.140625" customWidth="1"/>
    <col min="11" max="11" width="9.5703125" customWidth="1"/>
    <col min="12" max="12" width="10.85546875" customWidth="1"/>
    <col min="13" max="13" width="9.5703125" style="17" customWidth="1"/>
    <col min="14" max="14" width="11.140625" style="16" customWidth="1"/>
    <col min="15" max="15" width="16.42578125" style="15" customWidth="1"/>
    <col min="16" max="16" width="15" style="16" customWidth="1"/>
    <col min="17" max="17" width="7.140625" style="6" customWidth="1"/>
    <col min="18" max="18" width="9.28515625" style="7" hidden="1" customWidth="1"/>
    <col min="19" max="20" width="21.42578125" style="8" hidden="1" customWidth="1"/>
    <col min="21" max="21" width="8" style="9" customWidth="1"/>
    <col min="22" max="22" width="8.140625" style="10" customWidth="1"/>
    <col min="23" max="23" width="8.85546875" style="11" customWidth="1"/>
    <col min="24" max="24" width="10.140625" style="9" customWidth="1"/>
    <col min="25" max="25" width="9.140625" style="10" customWidth="1"/>
    <col min="26" max="26" width="10.140625" style="10" customWidth="1"/>
  </cols>
  <sheetData>
    <row r="1" spans="1:26" ht="3" hidden="1" customHeight="1" thickBot="1" x14ac:dyDescent="0.3">
      <c r="M1" s="3"/>
      <c r="N1" s="4"/>
      <c r="O1" s="5"/>
      <c r="P1" s="4"/>
    </row>
    <row r="2" spans="1:26" ht="56.25" customHeight="1" x14ac:dyDescent="0.25">
      <c r="E2" s="342" t="s">
        <v>0</v>
      </c>
      <c r="F2" s="342"/>
      <c r="G2" s="342"/>
      <c r="H2" s="342"/>
      <c r="I2" s="342"/>
      <c r="J2" s="342"/>
      <c r="K2" s="342"/>
      <c r="L2" s="342"/>
      <c r="M2" s="342"/>
      <c r="N2" s="12"/>
      <c r="O2" s="13"/>
      <c r="P2" s="13"/>
      <c r="U2" s="14"/>
      <c r="V2" s="14"/>
      <c r="W2" s="14"/>
      <c r="X2" s="14"/>
    </row>
    <row r="3" spans="1:26" ht="22.5" customHeight="1" x14ac:dyDescent="0.25">
      <c r="E3" s="342"/>
      <c r="F3" s="342"/>
      <c r="G3" s="342"/>
      <c r="H3" s="342"/>
      <c r="I3" s="342"/>
      <c r="J3" s="342"/>
      <c r="K3" s="342"/>
      <c r="L3" s="342"/>
      <c r="M3" s="342"/>
      <c r="N3" s="12"/>
    </row>
    <row r="4" spans="1:26" ht="4.5" customHeight="1" x14ac:dyDescent="0.25">
      <c r="L4" s="17"/>
      <c r="S4" s="18"/>
      <c r="T4" s="18"/>
    </row>
    <row r="5" spans="1:26" ht="15" customHeight="1" thickBot="1" x14ac:dyDescent="0.3">
      <c r="E5" s="19" t="s">
        <v>1</v>
      </c>
      <c r="F5" s="343"/>
      <c r="G5" s="343"/>
      <c r="H5" s="343"/>
      <c r="I5" s="20"/>
      <c r="M5" s="21"/>
      <c r="S5" s="18"/>
      <c r="T5" s="18"/>
    </row>
    <row r="6" spans="1:26" ht="15" customHeight="1" x14ac:dyDescent="0.25">
      <c r="E6" s="19" t="s">
        <v>2</v>
      </c>
      <c r="F6" s="344"/>
      <c r="G6" s="344"/>
      <c r="H6" s="344"/>
      <c r="M6"/>
      <c r="N6" s="345" t="s">
        <v>3</v>
      </c>
      <c r="S6" s="18"/>
      <c r="T6" s="18"/>
      <c r="U6" s="19"/>
      <c r="V6" s="22"/>
    </row>
    <row r="7" spans="1:26" ht="15" customHeight="1" x14ac:dyDescent="0.25">
      <c r="E7" s="19" t="s">
        <v>4</v>
      </c>
      <c r="F7" s="344"/>
      <c r="G7" s="344"/>
      <c r="H7" s="344"/>
      <c r="I7" s="20"/>
      <c r="J7" s="22"/>
      <c r="K7" s="22"/>
      <c r="M7"/>
      <c r="N7" s="346"/>
      <c r="S7" s="18"/>
      <c r="T7" s="18"/>
      <c r="U7" s="19"/>
      <c r="V7" s="22"/>
    </row>
    <row r="8" spans="1:26" ht="15" customHeight="1" x14ac:dyDescent="0.25">
      <c r="E8" s="19" t="s">
        <v>5</v>
      </c>
      <c r="F8" s="348"/>
      <c r="G8" s="348"/>
      <c r="H8" s="348"/>
      <c r="I8" s="23"/>
      <c r="J8" s="24"/>
      <c r="K8" s="24"/>
      <c r="M8"/>
      <c r="N8" s="346"/>
      <c r="S8" s="18"/>
      <c r="T8" s="18"/>
      <c r="U8" s="25"/>
      <c r="V8" s="22"/>
    </row>
    <row r="9" spans="1:26" ht="18" customHeight="1" x14ac:dyDescent="0.25">
      <c r="F9" s="26"/>
      <c r="G9" s="27"/>
      <c r="H9" s="27"/>
      <c r="I9" s="28"/>
      <c r="J9" s="24"/>
      <c r="K9" s="24"/>
      <c r="M9"/>
      <c r="N9" s="346"/>
      <c r="S9" s="18"/>
      <c r="T9" s="18"/>
      <c r="U9" s="25"/>
      <c r="V9" s="22"/>
    </row>
    <row r="10" spans="1:26" ht="15" customHeight="1" x14ac:dyDescent="0.25">
      <c r="D10" s="29"/>
      <c r="F10" s="30" t="s">
        <v>5531</v>
      </c>
      <c r="G10" s="31"/>
      <c r="H10" s="31"/>
      <c r="I10" s="32"/>
      <c r="J10" s="31"/>
      <c r="K10" s="31"/>
      <c r="L10" s="31"/>
      <c r="M10" s="31"/>
      <c r="N10" s="346"/>
      <c r="S10" s="33"/>
      <c r="T10" s="33"/>
      <c r="U10" s="19"/>
      <c r="V10" s="22"/>
    </row>
    <row r="11" spans="1:26" ht="15" customHeight="1" thickBot="1" x14ac:dyDescent="0.3">
      <c r="D11" s="29"/>
      <c r="G11" s="31"/>
      <c r="H11" s="31"/>
      <c r="I11" s="32"/>
      <c r="J11" s="31"/>
      <c r="K11" s="31"/>
      <c r="L11" s="31"/>
      <c r="M11" s="31"/>
      <c r="N11" s="347"/>
      <c r="S11" s="33"/>
      <c r="T11" s="33"/>
      <c r="U11" s="19"/>
      <c r="V11" s="22"/>
    </row>
    <row r="12" spans="1:26" ht="15" customHeight="1" thickBot="1" x14ac:dyDescent="0.3">
      <c r="D12" s="29" t="s">
        <v>6</v>
      </c>
      <c r="F12" t="s">
        <v>7</v>
      </c>
      <c r="L12" s="31"/>
      <c r="M12" s="31"/>
      <c r="N12" s="34">
        <v>0</v>
      </c>
      <c r="P12" s="35"/>
      <c r="S12" s="36"/>
      <c r="T12" s="36"/>
    </row>
    <row r="13" spans="1:26" s="47" customFormat="1" ht="42" customHeight="1" thickBot="1" x14ac:dyDescent="0.3">
      <c r="A13" s="37" t="s">
        <v>8</v>
      </c>
      <c r="B13" s="37" t="s">
        <v>9</v>
      </c>
      <c r="C13" s="37" t="s">
        <v>10</v>
      </c>
      <c r="D13" s="37" t="s">
        <v>11</v>
      </c>
      <c r="E13" s="38" t="s">
        <v>12</v>
      </c>
      <c r="F13" s="38" t="s">
        <v>13</v>
      </c>
      <c r="G13" s="38" t="s">
        <v>14</v>
      </c>
      <c r="H13" s="38" t="s">
        <v>15</v>
      </c>
      <c r="I13" s="39" t="s">
        <v>16</v>
      </c>
      <c r="J13" s="40" t="s">
        <v>17</v>
      </c>
      <c r="K13" s="41" t="s">
        <v>18</v>
      </c>
      <c r="L13" s="42" t="s">
        <v>19</v>
      </c>
      <c r="M13" s="41" t="s">
        <v>20</v>
      </c>
      <c r="N13" s="43" t="s">
        <v>21</v>
      </c>
      <c r="O13" s="39" t="s">
        <v>22</v>
      </c>
      <c r="P13" s="44" t="s">
        <v>23</v>
      </c>
      <c r="Q13" s="45" t="s">
        <v>24</v>
      </c>
      <c r="R13" s="45" t="s">
        <v>25</v>
      </c>
      <c r="S13" s="46" t="s">
        <v>26</v>
      </c>
      <c r="T13" s="46" t="s">
        <v>27</v>
      </c>
      <c r="U13" s="45" t="s">
        <v>28</v>
      </c>
      <c r="V13" s="45" t="s">
        <v>29</v>
      </c>
      <c r="W13" s="45" t="s">
        <v>30</v>
      </c>
      <c r="X13" s="45" t="s">
        <v>31</v>
      </c>
    </row>
    <row r="14" spans="1:26" x14ac:dyDescent="0.25">
      <c r="A14" s="48">
        <v>3</v>
      </c>
      <c r="B14" s="49">
        <v>0.85</v>
      </c>
      <c r="C14" s="50">
        <v>550</v>
      </c>
      <c r="D14" s="48" t="s">
        <v>42</v>
      </c>
      <c r="E14" s="60" t="s">
        <v>32</v>
      </c>
      <c r="F14" s="51" t="s">
        <v>33</v>
      </c>
      <c r="G14" s="61" t="s">
        <v>43</v>
      </c>
      <c r="H14" s="62"/>
      <c r="I14" s="53">
        <v>334.25</v>
      </c>
      <c r="J14" s="54"/>
      <c r="K14" s="55">
        <v>0</v>
      </c>
      <c r="L14" s="56">
        <v>5</v>
      </c>
      <c r="M14" s="63"/>
      <c r="N14" s="57" t="str">
        <f t="shared" ref="N14:N19" si="0">IF(M14="","",I14-($N$12*I14))</f>
        <v/>
      </c>
      <c r="O14" s="57" t="str">
        <f t="shared" ref="O14:O19" si="1">IF(M14&lt;&gt;0,SUM(M14*J14, N14*M14),"")</f>
        <v/>
      </c>
      <c r="P14" s="58" t="s">
        <v>35</v>
      </c>
      <c r="Q14" s="62">
        <v>6</v>
      </c>
      <c r="R14" s="52" t="s">
        <v>36</v>
      </c>
      <c r="S14" s="59" t="s">
        <v>37</v>
      </c>
      <c r="T14" s="59" t="s">
        <v>38</v>
      </c>
      <c r="U14" s="52" t="str">
        <f t="shared" ref="U14:U19" si="2">IF(M14&gt;0,M14*B14,"")</f>
        <v/>
      </c>
      <c r="V14" s="52" t="str">
        <f t="shared" ref="V14:V19" si="3">IF(M14&gt;0,M14*C14,"")</f>
        <v/>
      </c>
      <c r="W14" s="52" t="s">
        <v>44</v>
      </c>
      <c r="X14" s="52"/>
      <c r="Y14"/>
      <c r="Z14"/>
    </row>
    <row r="15" spans="1:26" x14ac:dyDescent="0.25">
      <c r="A15" s="48">
        <v>10</v>
      </c>
      <c r="B15" s="49">
        <v>0.6</v>
      </c>
      <c r="C15" s="50">
        <v>450</v>
      </c>
      <c r="D15" s="48" t="s">
        <v>55</v>
      </c>
      <c r="E15" s="60" t="s">
        <v>51</v>
      </c>
      <c r="F15" s="51" t="s">
        <v>52</v>
      </c>
      <c r="G15" s="61" t="s">
        <v>40</v>
      </c>
      <c r="H15" s="62"/>
      <c r="I15" s="53">
        <v>234.85</v>
      </c>
      <c r="J15" s="54">
        <v>1.25</v>
      </c>
      <c r="K15" s="55">
        <v>0</v>
      </c>
      <c r="L15" s="56">
        <v>1</v>
      </c>
      <c r="M15" s="63"/>
      <c r="N15" s="57" t="str">
        <f t="shared" si="0"/>
        <v/>
      </c>
      <c r="O15" s="57" t="str">
        <f t="shared" si="1"/>
        <v/>
      </c>
      <c r="P15" s="58" t="s">
        <v>35</v>
      </c>
      <c r="Q15" s="62" t="s">
        <v>53</v>
      </c>
      <c r="R15" s="52" t="s">
        <v>54</v>
      </c>
      <c r="S15" s="59" t="s">
        <v>37</v>
      </c>
      <c r="T15" s="59"/>
      <c r="U15" s="52" t="str">
        <f t="shared" si="2"/>
        <v/>
      </c>
      <c r="V15" s="52" t="str">
        <f t="shared" si="3"/>
        <v/>
      </c>
      <c r="W15" s="52" t="s">
        <v>41</v>
      </c>
      <c r="X15" s="52"/>
      <c r="Y15"/>
      <c r="Z15"/>
    </row>
    <row r="16" spans="1:26" x14ac:dyDescent="0.25">
      <c r="A16" s="48">
        <v>11</v>
      </c>
      <c r="B16" s="49">
        <v>0.85</v>
      </c>
      <c r="C16" s="50">
        <v>550</v>
      </c>
      <c r="D16" s="48" t="s">
        <v>56</v>
      </c>
      <c r="E16" s="60" t="s">
        <v>51</v>
      </c>
      <c r="F16" s="51" t="s">
        <v>52</v>
      </c>
      <c r="G16" s="61" t="s">
        <v>43</v>
      </c>
      <c r="H16" s="62"/>
      <c r="I16" s="53">
        <v>286.95</v>
      </c>
      <c r="J16" s="54">
        <v>1.25</v>
      </c>
      <c r="K16" s="55">
        <v>0</v>
      </c>
      <c r="L16" s="56">
        <v>10</v>
      </c>
      <c r="M16" s="63"/>
      <c r="N16" s="57" t="str">
        <f t="shared" si="0"/>
        <v/>
      </c>
      <c r="O16" s="57" t="str">
        <f t="shared" si="1"/>
        <v/>
      </c>
      <c r="P16" s="58" t="s">
        <v>35</v>
      </c>
      <c r="Q16" s="62" t="s">
        <v>53</v>
      </c>
      <c r="R16" s="52" t="s">
        <v>54</v>
      </c>
      <c r="S16" s="59" t="s">
        <v>37</v>
      </c>
      <c r="T16" s="59"/>
      <c r="U16" s="52" t="str">
        <f t="shared" si="2"/>
        <v/>
      </c>
      <c r="V16" s="52" t="str">
        <f t="shared" si="3"/>
        <v/>
      </c>
      <c r="W16" s="52" t="s">
        <v>44</v>
      </c>
      <c r="X16" s="52"/>
      <c r="Y16"/>
      <c r="Z16"/>
    </row>
    <row r="17" spans="1:26" x14ac:dyDescent="0.25">
      <c r="A17" s="48">
        <v>12</v>
      </c>
      <c r="B17" s="49">
        <v>1.1000000000000001</v>
      </c>
      <c r="C17" s="50">
        <v>850</v>
      </c>
      <c r="D17" s="48" t="s">
        <v>57</v>
      </c>
      <c r="E17" s="60" t="s">
        <v>51</v>
      </c>
      <c r="F17" s="51" t="s">
        <v>52</v>
      </c>
      <c r="G17" s="61" t="s">
        <v>45</v>
      </c>
      <c r="H17" s="62"/>
      <c r="I17" s="53">
        <v>336.6</v>
      </c>
      <c r="J17" s="54">
        <v>1.25</v>
      </c>
      <c r="K17" s="55">
        <v>0</v>
      </c>
      <c r="L17" s="56">
        <v>10</v>
      </c>
      <c r="M17" s="63"/>
      <c r="N17" s="57" t="str">
        <f t="shared" si="0"/>
        <v/>
      </c>
      <c r="O17" s="57" t="str">
        <f t="shared" si="1"/>
        <v/>
      </c>
      <c r="P17" s="58" t="s">
        <v>35</v>
      </c>
      <c r="Q17" s="62" t="s">
        <v>53</v>
      </c>
      <c r="R17" s="52" t="s">
        <v>54</v>
      </c>
      <c r="S17" s="59" t="s">
        <v>37</v>
      </c>
      <c r="T17" s="59"/>
      <c r="U17" s="52" t="str">
        <f t="shared" si="2"/>
        <v/>
      </c>
      <c r="V17" s="52" t="str">
        <f t="shared" si="3"/>
        <v/>
      </c>
      <c r="W17" s="52" t="s">
        <v>46</v>
      </c>
      <c r="X17" s="52"/>
      <c r="Y17"/>
      <c r="Z17"/>
    </row>
    <row r="18" spans="1:26" x14ac:dyDescent="0.25">
      <c r="A18" s="48">
        <v>51</v>
      </c>
      <c r="B18" s="49">
        <v>0.5</v>
      </c>
      <c r="C18" s="50">
        <v>370</v>
      </c>
      <c r="D18" s="48" t="s">
        <v>66</v>
      </c>
      <c r="E18" s="60" t="s">
        <v>64</v>
      </c>
      <c r="F18" s="51" t="s">
        <v>65</v>
      </c>
      <c r="G18" s="61" t="s">
        <v>61</v>
      </c>
      <c r="H18" s="62" t="s">
        <v>59</v>
      </c>
      <c r="I18" s="53">
        <v>177.45</v>
      </c>
      <c r="J18" s="54"/>
      <c r="K18" s="55">
        <v>3</v>
      </c>
      <c r="L18" s="56">
        <v>0</v>
      </c>
      <c r="M18" s="63"/>
      <c r="N18" s="57" t="str">
        <f t="shared" si="0"/>
        <v/>
      </c>
      <c r="O18" s="57" t="str">
        <f t="shared" si="1"/>
        <v/>
      </c>
      <c r="P18" s="58"/>
      <c r="Q18" s="62">
        <v>2</v>
      </c>
      <c r="R18" s="52" t="s">
        <v>36</v>
      </c>
      <c r="S18" s="59" t="s">
        <v>37</v>
      </c>
      <c r="T18" s="59"/>
      <c r="U18" s="52" t="str">
        <f t="shared" si="2"/>
        <v/>
      </c>
      <c r="V18" s="52" t="str">
        <f t="shared" si="3"/>
        <v/>
      </c>
      <c r="W18" s="52" t="s">
        <v>39</v>
      </c>
      <c r="X18" s="52"/>
      <c r="Y18"/>
      <c r="Z18"/>
    </row>
    <row r="19" spans="1:26" x14ac:dyDescent="0.25">
      <c r="A19" s="48">
        <v>60</v>
      </c>
      <c r="B19" s="49">
        <v>2.4500000000000002</v>
      </c>
      <c r="C19" s="50">
        <v>1500</v>
      </c>
      <c r="D19" s="48" t="s">
        <v>69</v>
      </c>
      <c r="E19" s="60" t="s">
        <v>67</v>
      </c>
      <c r="F19" s="51" t="s">
        <v>68</v>
      </c>
      <c r="G19" s="61" t="s">
        <v>47</v>
      </c>
      <c r="H19" s="62"/>
      <c r="I19" s="53">
        <v>442.9</v>
      </c>
      <c r="J19" s="54"/>
      <c r="K19" s="55">
        <v>0</v>
      </c>
      <c r="L19" s="56">
        <v>2</v>
      </c>
      <c r="M19" s="63"/>
      <c r="N19" s="57" t="str">
        <f t="shared" si="0"/>
        <v/>
      </c>
      <c r="O19" s="57" t="str">
        <f t="shared" si="1"/>
        <v/>
      </c>
      <c r="P19" s="58" t="s">
        <v>58</v>
      </c>
      <c r="Q19" s="62">
        <v>3</v>
      </c>
      <c r="R19" s="52" t="s">
        <v>36</v>
      </c>
      <c r="S19" s="59" t="s">
        <v>37</v>
      </c>
      <c r="T19" s="59"/>
      <c r="U19" s="52" t="str">
        <f t="shared" si="2"/>
        <v/>
      </c>
      <c r="V19" s="52" t="str">
        <f t="shared" si="3"/>
        <v/>
      </c>
      <c r="W19" s="52" t="s">
        <v>48</v>
      </c>
      <c r="X19" s="52"/>
      <c r="Y19"/>
      <c r="Z19"/>
    </row>
    <row r="20" spans="1:26" x14ac:dyDescent="0.25">
      <c r="A20" s="48">
        <v>104</v>
      </c>
      <c r="B20" s="49">
        <v>0.5</v>
      </c>
      <c r="C20" s="50">
        <v>370</v>
      </c>
      <c r="D20" s="48" t="s">
        <v>74</v>
      </c>
      <c r="E20" s="60" t="s">
        <v>72</v>
      </c>
      <c r="F20" s="51" t="s">
        <v>73</v>
      </c>
      <c r="G20" s="61" t="s">
        <v>61</v>
      </c>
      <c r="H20" s="62" t="s">
        <v>59</v>
      </c>
      <c r="I20" s="53">
        <v>240.25</v>
      </c>
      <c r="J20" s="54"/>
      <c r="K20" s="55"/>
      <c r="L20" s="56">
        <v>5</v>
      </c>
      <c r="M20" s="63"/>
      <c r="N20" s="57" t="str">
        <f t="shared" ref="N20:N22" si="4">IF(M20="","",I20-($N$12*I20))</f>
        <v/>
      </c>
      <c r="O20" s="57" t="str">
        <f t="shared" ref="O20:O22" si="5">IF(M20&lt;&gt;0,SUM(M20*J20, N20*M20),"")</f>
        <v/>
      </c>
      <c r="P20" s="58" t="s">
        <v>75</v>
      </c>
      <c r="Q20" s="62">
        <v>5</v>
      </c>
      <c r="R20" s="52" t="s">
        <v>60</v>
      </c>
      <c r="S20" s="59" t="s">
        <v>37</v>
      </c>
      <c r="T20" s="59"/>
      <c r="U20" s="52" t="str">
        <f t="shared" ref="U20:U22" si="6">IF(M20&gt;0,M20*B20,"")</f>
        <v/>
      </c>
      <c r="V20" s="52" t="str">
        <f t="shared" ref="V20:V22" si="7">IF(M20&gt;0,M20*C20,"")</f>
        <v/>
      </c>
      <c r="W20" s="52" t="s">
        <v>39</v>
      </c>
      <c r="X20" s="52"/>
      <c r="Y20"/>
      <c r="Z20"/>
    </row>
    <row r="21" spans="1:26" x14ac:dyDescent="0.25">
      <c r="A21" s="48">
        <v>113</v>
      </c>
      <c r="B21" s="49">
        <v>0.85</v>
      </c>
      <c r="C21" s="50">
        <v>550</v>
      </c>
      <c r="D21" s="48" t="s">
        <v>78</v>
      </c>
      <c r="E21" s="60" t="s">
        <v>76</v>
      </c>
      <c r="F21" s="51" t="s">
        <v>77</v>
      </c>
      <c r="G21" s="61" t="s">
        <v>43</v>
      </c>
      <c r="H21" s="62"/>
      <c r="I21" s="53">
        <v>398.85</v>
      </c>
      <c r="J21" s="54">
        <v>2</v>
      </c>
      <c r="K21" s="55">
        <v>3</v>
      </c>
      <c r="L21" s="56">
        <v>0</v>
      </c>
      <c r="M21" s="63"/>
      <c r="N21" s="57" t="str">
        <f t="shared" si="4"/>
        <v/>
      </c>
      <c r="O21" s="57" t="str">
        <f t="shared" si="5"/>
        <v/>
      </c>
      <c r="P21" s="58" t="s">
        <v>35</v>
      </c>
      <c r="Q21" s="62">
        <v>5</v>
      </c>
      <c r="R21" s="52" t="s">
        <v>54</v>
      </c>
      <c r="S21" s="59" t="s">
        <v>37</v>
      </c>
      <c r="T21" s="59"/>
      <c r="U21" s="52" t="str">
        <f t="shared" si="6"/>
        <v/>
      </c>
      <c r="V21" s="52" t="str">
        <f t="shared" si="7"/>
        <v/>
      </c>
      <c r="W21" s="52" t="s">
        <v>44</v>
      </c>
      <c r="X21" s="52"/>
      <c r="Y21"/>
      <c r="Z21"/>
    </row>
    <row r="22" spans="1:26" x14ac:dyDescent="0.25">
      <c r="A22" s="48">
        <v>129</v>
      </c>
      <c r="B22" s="49">
        <v>0.5</v>
      </c>
      <c r="C22" s="50">
        <v>370</v>
      </c>
      <c r="D22" s="48" t="s">
        <v>79</v>
      </c>
      <c r="E22" s="60" t="s">
        <v>80</v>
      </c>
      <c r="F22" s="51" t="s">
        <v>81</v>
      </c>
      <c r="G22" s="61" t="s">
        <v>34</v>
      </c>
      <c r="H22" s="62"/>
      <c r="I22" s="53">
        <v>208.85</v>
      </c>
      <c r="J22" s="54">
        <v>1.5</v>
      </c>
      <c r="K22" s="55">
        <v>0</v>
      </c>
      <c r="L22" s="56">
        <v>10</v>
      </c>
      <c r="M22" s="63"/>
      <c r="N22" s="57" t="str">
        <f t="shared" si="4"/>
        <v/>
      </c>
      <c r="O22" s="57" t="str">
        <f t="shared" si="5"/>
        <v/>
      </c>
      <c r="P22" s="58" t="s">
        <v>82</v>
      </c>
      <c r="Q22" s="62">
        <v>4</v>
      </c>
      <c r="R22" s="52" t="s">
        <v>54</v>
      </c>
      <c r="S22" s="59" t="s">
        <v>37</v>
      </c>
      <c r="T22" s="59"/>
      <c r="U22" s="52" t="str">
        <f t="shared" si="6"/>
        <v/>
      </c>
      <c r="V22" s="52" t="str">
        <f t="shared" si="7"/>
        <v/>
      </c>
      <c r="W22" s="52" t="s">
        <v>39</v>
      </c>
      <c r="X22" s="52"/>
      <c r="Y22"/>
      <c r="Z22"/>
    </row>
    <row r="23" spans="1:26" x14ac:dyDescent="0.25">
      <c r="A23" s="48">
        <v>140</v>
      </c>
      <c r="B23" s="49">
        <v>1.1000000000000001</v>
      </c>
      <c r="C23" s="50">
        <v>850</v>
      </c>
      <c r="D23" s="48" t="s">
        <v>85</v>
      </c>
      <c r="E23" s="60" t="s">
        <v>83</v>
      </c>
      <c r="F23" s="51" t="s">
        <v>84</v>
      </c>
      <c r="G23" s="61" t="s">
        <v>45</v>
      </c>
      <c r="H23" s="62"/>
      <c r="I23" s="53">
        <v>364.15</v>
      </c>
      <c r="J23" s="54">
        <v>1</v>
      </c>
      <c r="K23" s="55">
        <v>0</v>
      </c>
      <c r="L23" s="56">
        <v>10</v>
      </c>
      <c r="M23" s="63"/>
      <c r="N23" s="57" t="str">
        <f t="shared" ref="N23:N25" si="8">IF(M23="","",I23-($N$12*I23))</f>
        <v/>
      </c>
      <c r="O23" s="57" t="str">
        <f t="shared" ref="O23:O25" si="9">IF(M23&lt;&gt;0,SUM(M23*J23, N23*M23),"")</f>
        <v/>
      </c>
      <c r="P23" s="58" t="s">
        <v>61</v>
      </c>
      <c r="Q23" s="62">
        <v>4</v>
      </c>
      <c r="R23" s="52" t="s">
        <v>54</v>
      </c>
      <c r="S23" s="59" t="s">
        <v>37</v>
      </c>
      <c r="T23" s="59"/>
      <c r="U23" s="52" t="str">
        <f t="shared" ref="U23:U25" si="10">IF(M23&gt;0,M23*B23,"")</f>
        <v/>
      </c>
      <c r="V23" s="52" t="str">
        <f t="shared" ref="V23:V25" si="11">IF(M23&gt;0,M23*C23,"")</f>
        <v/>
      </c>
      <c r="W23" s="52" t="s">
        <v>46</v>
      </c>
      <c r="X23" s="52"/>
      <c r="Y23"/>
      <c r="Z23"/>
    </row>
    <row r="24" spans="1:26" x14ac:dyDescent="0.25">
      <c r="A24" s="48">
        <v>141</v>
      </c>
      <c r="B24" s="49">
        <v>2.4500000000000002</v>
      </c>
      <c r="C24" s="50">
        <v>1500</v>
      </c>
      <c r="D24" s="48" t="s">
        <v>86</v>
      </c>
      <c r="E24" s="60" t="s">
        <v>83</v>
      </c>
      <c r="F24" s="51" t="s">
        <v>84</v>
      </c>
      <c r="G24" s="61" t="s">
        <v>47</v>
      </c>
      <c r="H24" s="62"/>
      <c r="I24" s="53">
        <v>443.7</v>
      </c>
      <c r="J24" s="54">
        <v>1</v>
      </c>
      <c r="K24" s="55">
        <v>0</v>
      </c>
      <c r="L24" s="56">
        <v>7</v>
      </c>
      <c r="M24" s="63"/>
      <c r="N24" s="57" t="str">
        <f t="shared" si="8"/>
        <v/>
      </c>
      <c r="O24" s="57" t="str">
        <f t="shared" si="9"/>
        <v/>
      </c>
      <c r="P24" s="58" t="s">
        <v>61</v>
      </c>
      <c r="Q24" s="62">
        <v>4</v>
      </c>
      <c r="R24" s="52" t="s">
        <v>54</v>
      </c>
      <c r="S24" s="59" t="s">
        <v>37</v>
      </c>
      <c r="T24" s="59"/>
      <c r="U24" s="52" t="str">
        <f t="shared" si="10"/>
        <v/>
      </c>
      <c r="V24" s="52" t="str">
        <f t="shared" si="11"/>
        <v/>
      </c>
      <c r="W24" s="52" t="s">
        <v>48</v>
      </c>
      <c r="X24" s="52"/>
      <c r="Y24"/>
      <c r="Z24"/>
    </row>
    <row r="25" spans="1:26" x14ac:dyDescent="0.25">
      <c r="A25" s="48">
        <v>191</v>
      </c>
      <c r="B25" s="49">
        <v>0.85</v>
      </c>
      <c r="C25" s="50">
        <v>550</v>
      </c>
      <c r="D25" s="48" t="s">
        <v>94</v>
      </c>
      <c r="E25" s="60" t="s">
        <v>89</v>
      </c>
      <c r="F25" s="51" t="s">
        <v>90</v>
      </c>
      <c r="G25" s="61" t="s">
        <v>43</v>
      </c>
      <c r="H25" s="62" t="s">
        <v>92</v>
      </c>
      <c r="I25" s="53">
        <v>287.75</v>
      </c>
      <c r="J25" s="54"/>
      <c r="K25" s="55">
        <v>0</v>
      </c>
      <c r="L25" s="56">
        <v>1</v>
      </c>
      <c r="M25" s="63"/>
      <c r="N25" s="57" t="str">
        <f t="shared" si="8"/>
        <v/>
      </c>
      <c r="O25" s="57" t="str">
        <f t="shared" si="9"/>
        <v/>
      </c>
      <c r="P25" s="58" t="s">
        <v>93</v>
      </c>
      <c r="Q25" s="62">
        <v>4</v>
      </c>
      <c r="R25" s="52" t="s">
        <v>91</v>
      </c>
      <c r="S25" s="59" t="s">
        <v>37</v>
      </c>
      <c r="T25" s="59"/>
      <c r="U25" s="52" t="str">
        <f t="shared" si="10"/>
        <v/>
      </c>
      <c r="V25" s="52" t="str">
        <f t="shared" si="11"/>
        <v/>
      </c>
      <c r="W25" s="52" t="s">
        <v>44</v>
      </c>
      <c r="X25" s="52"/>
      <c r="Y25"/>
      <c r="Z25"/>
    </row>
    <row r="26" spans="1:26" x14ac:dyDescent="0.25">
      <c r="A26" s="48">
        <v>209</v>
      </c>
      <c r="B26" s="49">
        <v>0.6</v>
      </c>
      <c r="C26" s="50">
        <v>450</v>
      </c>
      <c r="D26" s="48" t="s">
        <v>98</v>
      </c>
      <c r="E26" s="60" t="s">
        <v>95</v>
      </c>
      <c r="F26" s="51" t="s">
        <v>96</v>
      </c>
      <c r="G26" s="61" t="s">
        <v>40</v>
      </c>
      <c r="H26" s="62"/>
      <c r="I26" s="53">
        <v>224.7</v>
      </c>
      <c r="J26" s="54"/>
      <c r="K26" s="55">
        <v>0</v>
      </c>
      <c r="L26" s="56">
        <v>9</v>
      </c>
      <c r="M26" s="63"/>
      <c r="N26" s="57" t="str">
        <f t="shared" ref="N26:N30" si="12">IF(M26="","",I26-($N$12*I26))</f>
        <v/>
      </c>
      <c r="O26" s="57" t="str">
        <f t="shared" ref="O26:O30" si="13">IF(M26&lt;&gt;0,SUM(M26*J26, N26*M26),"")</f>
        <v/>
      </c>
      <c r="P26" s="58" t="s">
        <v>35</v>
      </c>
      <c r="Q26" s="62" t="s">
        <v>97</v>
      </c>
      <c r="R26" s="52" t="s">
        <v>36</v>
      </c>
      <c r="S26" s="59" t="s">
        <v>37</v>
      </c>
      <c r="T26" s="59"/>
      <c r="U26" s="52" t="str">
        <f t="shared" ref="U26:U30" si="14">IF(M26&gt;0,M26*B26,"")</f>
        <v/>
      </c>
      <c r="V26" s="52" t="str">
        <f t="shared" ref="V26:V30" si="15">IF(M26&gt;0,M26*C26,"")</f>
        <v/>
      </c>
      <c r="W26" s="52" t="s">
        <v>41</v>
      </c>
      <c r="X26" s="52"/>
      <c r="Y26"/>
      <c r="Z26"/>
    </row>
    <row r="27" spans="1:26" x14ac:dyDescent="0.25">
      <c r="A27" s="48">
        <v>210</v>
      </c>
      <c r="B27" s="49">
        <v>0.85</v>
      </c>
      <c r="C27" s="50">
        <v>550</v>
      </c>
      <c r="D27" s="48" t="s">
        <v>99</v>
      </c>
      <c r="E27" s="60" t="s">
        <v>95</v>
      </c>
      <c r="F27" s="51" t="s">
        <v>96</v>
      </c>
      <c r="G27" s="61" t="s">
        <v>43</v>
      </c>
      <c r="H27" s="62"/>
      <c r="I27" s="53">
        <v>280.75</v>
      </c>
      <c r="J27" s="54"/>
      <c r="K27" s="55">
        <v>0</v>
      </c>
      <c r="L27" s="56">
        <v>10</v>
      </c>
      <c r="M27" s="63"/>
      <c r="N27" s="57" t="str">
        <f t="shared" si="12"/>
        <v/>
      </c>
      <c r="O27" s="57" t="str">
        <f t="shared" si="13"/>
        <v/>
      </c>
      <c r="P27" s="58" t="s">
        <v>35</v>
      </c>
      <c r="Q27" s="62" t="s">
        <v>97</v>
      </c>
      <c r="R27" s="52" t="s">
        <v>36</v>
      </c>
      <c r="S27" s="59" t="s">
        <v>37</v>
      </c>
      <c r="T27" s="59"/>
      <c r="U27" s="52" t="str">
        <f t="shared" si="14"/>
        <v/>
      </c>
      <c r="V27" s="52" t="str">
        <f t="shared" si="15"/>
        <v/>
      </c>
      <c r="W27" s="52" t="s">
        <v>44</v>
      </c>
      <c r="X27" s="52"/>
      <c r="Y27"/>
      <c r="Z27"/>
    </row>
    <row r="28" spans="1:26" x14ac:dyDescent="0.25">
      <c r="A28" s="48">
        <v>245</v>
      </c>
      <c r="B28" s="49">
        <v>0.6</v>
      </c>
      <c r="C28" s="50">
        <v>450</v>
      </c>
      <c r="D28" s="48" t="s">
        <v>102</v>
      </c>
      <c r="E28" s="60" t="s">
        <v>100</v>
      </c>
      <c r="F28" s="51" t="s">
        <v>101</v>
      </c>
      <c r="G28" s="61" t="s">
        <v>40</v>
      </c>
      <c r="H28" s="62"/>
      <c r="I28" s="53">
        <v>251.35</v>
      </c>
      <c r="J28" s="54"/>
      <c r="K28" s="55">
        <v>5</v>
      </c>
      <c r="L28" s="56">
        <v>0</v>
      </c>
      <c r="M28" s="63"/>
      <c r="N28" s="57" t="str">
        <f t="shared" si="12"/>
        <v/>
      </c>
      <c r="O28" s="57" t="str">
        <f t="shared" si="13"/>
        <v/>
      </c>
      <c r="P28" s="58" t="s">
        <v>35</v>
      </c>
      <c r="Q28" s="62">
        <v>4</v>
      </c>
      <c r="R28" s="52" t="s">
        <v>91</v>
      </c>
      <c r="S28" s="59" t="s">
        <v>37</v>
      </c>
      <c r="T28" s="59"/>
      <c r="U28" s="52" t="str">
        <f t="shared" si="14"/>
        <v/>
      </c>
      <c r="V28" s="52" t="str">
        <f t="shared" si="15"/>
        <v/>
      </c>
      <c r="W28" s="52" t="s">
        <v>41</v>
      </c>
      <c r="X28" s="52"/>
      <c r="Y28"/>
      <c r="Z28"/>
    </row>
    <row r="29" spans="1:26" x14ac:dyDescent="0.25">
      <c r="A29" s="48">
        <v>265</v>
      </c>
      <c r="B29" s="49">
        <v>1.1000000000000001</v>
      </c>
      <c r="C29" s="50">
        <v>850</v>
      </c>
      <c r="D29" s="48" t="s">
        <v>106</v>
      </c>
      <c r="E29" s="60" t="s">
        <v>103</v>
      </c>
      <c r="F29" s="51" t="s">
        <v>104</v>
      </c>
      <c r="G29" s="61" t="s">
        <v>45</v>
      </c>
      <c r="H29" s="62" t="s">
        <v>92</v>
      </c>
      <c r="I29" s="53">
        <v>393.75</v>
      </c>
      <c r="J29" s="54">
        <v>2</v>
      </c>
      <c r="K29" s="55">
        <v>0</v>
      </c>
      <c r="L29" s="56">
        <v>4</v>
      </c>
      <c r="M29" s="63"/>
      <c r="N29" s="57" t="str">
        <f t="shared" si="12"/>
        <v/>
      </c>
      <c r="O29" s="57" t="str">
        <f t="shared" si="13"/>
        <v/>
      </c>
      <c r="P29" s="58" t="s">
        <v>105</v>
      </c>
      <c r="Q29" s="62">
        <v>4</v>
      </c>
      <c r="R29" s="52" t="s">
        <v>91</v>
      </c>
      <c r="S29" s="59" t="s">
        <v>37</v>
      </c>
      <c r="T29" s="59"/>
      <c r="U29" s="52" t="str">
        <f t="shared" si="14"/>
        <v/>
      </c>
      <c r="V29" s="52" t="str">
        <f t="shared" si="15"/>
        <v/>
      </c>
      <c r="W29" s="52" t="s">
        <v>46</v>
      </c>
      <c r="X29" s="52"/>
      <c r="Y29"/>
      <c r="Z29"/>
    </row>
    <row r="30" spans="1:26" x14ac:dyDescent="0.25">
      <c r="A30" s="48">
        <v>266</v>
      </c>
      <c r="B30" s="49">
        <v>2.4500000000000002</v>
      </c>
      <c r="C30" s="50">
        <v>1500</v>
      </c>
      <c r="D30" s="48" t="s">
        <v>107</v>
      </c>
      <c r="E30" s="60" t="s">
        <v>103</v>
      </c>
      <c r="F30" s="51" t="s">
        <v>104</v>
      </c>
      <c r="G30" s="61" t="s">
        <v>47</v>
      </c>
      <c r="H30" s="62" t="s">
        <v>92</v>
      </c>
      <c r="I30" s="53">
        <v>477.4</v>
      </c>
      <c r="J30" s="54">
        <v>2</v>
      </c>
      <c r="K30" s="55">
        <v>0</v>
      </c>
      <c r="L30" s="56">
        <v>6</v>
      </c>
      <c r="M30" s="63"/>
      <c r="N30" s="57" t="str">
        <f t="shared" si="12"/>
        <v/>
      </c>
      <c r="O30" s="57" t="str">
        <f t="shared" si="13"/>
        <v/>
      </c>
      <c r="P30" s="58" t="s">
        <v>105</v>
      </c>
      <c r="Q30" s="62">
        <v>4</v>
      </c>
      <c r="R30" s="52" t="s">
        <v>91</v>
      </c>
      <c r="S30" s="59" t="s">
        <v>37</v>
      </c>
      <c r="T30" s="59"/>
      <c r="U30" s="52" t="str">
        <f t="shared" si="14"/>
        <v/>
      </c>
      <c r="V30" s="52" t="str">
        <f t="shared" si="15"/>
        <v/>
      </c>
      <c r="W30" s="52" t="s">
        <v>48</v>
      </c>
      <c r="X30" s="52"/>
      <c r="Y30"/>
      <c r="Z30"/>
    </row>
    <row r="31" spans="1:26" x14ac:dyDescent="0.25">
      <c r="A31" s="48">
        <v>272</v>
      </c>
      <c r="B31" s="49">
        <v>0.85</v>
      </c>
      <c r="C31" s="50">
        <v>550</v>
      </c>
      <c r="D31" s="48" t="s">
        <v>110</v>
      </c>
      <c r="E31" s="60" t="s">
        <v>108</v>
      </c>
      <c r="F31" s="51" t="s">
        <v>109</v>
      </c>
      <c r="G31" s="61" t="s">
        <v>43</v>
      </c>
      <c r="H31" s="62"/>
      <c r="I31" s="53">
        <v>295.3</v>
      </c>
      <c r="J31" s="54"/>
      <c r="K31" s="55">
        <v>0</v>
      </c>
      <c r="L31" s="56">
        <v>15</v>
      </c>
      <c r="M31" s="63"/>
      <c r="N31" s="57" t="str">
        <f t="shared" ref="N31:N39" si="16">IF(M31="","",I31-($N$12*I31))</f>
        <v/>
      </c>
      <c r="O31" s="57" t="str">
        <f t="shared" ref="O31:O39" si="17">IF(M31&lt;&gt;0,SUM(M31*J31, N31*M31),"")</f>
        <v/>
      </c>
      <c r="P31" s="58" t="s">
        <v>35</v>
      </c>
      <c r="Q31" s="62">
        <v>4</v>
      </c>
      <c r="R31" s="52" t="s">
        <v>91</v>
      </c>
      <c r="S31" s="59" t="s">
        <v>37</v>
      </c>
      <c r="T31" s="59"/>
      <c r="U31" s="52" t="str">
        <f t="shared" ref="U31:U39" si="18">IF(M31&gt;0,M31*B31,"")</f>
        <v/>
      </c>
      <c r="V31" s="52" t="str">
        <f t="shared" ref="V31:V39" si="19">IF(M31&gt;0,M31*C31,"")</f>
        <v/>
      </c>
      <c r="W31" s="52" t="s">
        <v>44</v>
      </c>
      <c r="X31" s="52"/>
      <c r="Y31"/>
      <c r="Z31"/>
    </row>
    <row r="32" spans="1:26" x14ac:dyDescent="0.25">
      <c r="A32" s="48">
        <v>273</v>
      </c>
      <c r="B32" s="49">
        <v>1.1000000000000001</v>
      </c>
      <c r="C32" s="50">
        <v>850</v>
      </c>
      <c r="D32" s="48" t="s">
        <v>111</v>
      </c>
      <c r="E32" s="60" t="s">
        <v>108</v>
      </c>
      <c r="F32" s="51" t="s">
        <v>109</v>
      </c>
      <c r="G32" s="61" t="s">
        <v>45</v>
      </c>
      <c r="H32" s="62"/>
      <c r="I32" s="53">
        <v>367.2</v>
      </c>
      <c r="J32" s="54"/>
      <c r="K32" s="55">
        <v>0</v>
      </c>
      <c r="L32" s="56">
        <v>13</v>
      </c>
      <c r="M32" s="63"/>
      <c r="N32" s="57" t="str">
        <f t="shared" si="16"/>
        <v/>
      </c>
      <c r="O32" s="57" t="str">
        <f t="shared" si="17"/>
        <v/>
      </c>
      <c r="P32" s="58" t="s">
        <v>35</v>
      </c>
      <c r="Q32" s="62">
        <v>4</v>
      </c>
      <c r="R32" s="52" t="s">
        <v>91</v>
      </c>
      <c r="S32" s="59" t="s">
        <v>37</v>
      </c>
      <c r="T32" s="59"/>
      <c r="U32" s="52" t="str">
        <f t="shared" si="18"/>
        <v/>
      </c>
      <c r="V32" s="52" t="str">
        <f t="shared" si="19"/>
        <v/>
      </c>
      <c r="W32" s="52" t="s">
        <v>46</v>
      </c>
      <c r="X32" s="52"/>
      <c r="Y32"/>
      <c r="Z32"/>
    </row>
    <row r="33" spans="1:26" x14ac:dyDescent="0.25">
      <c r="A33" s="48">
        <v>278</v>
      </c>
      <c r="B33" s="49">
        <v>0.6</v>
      </c>
      <c r="C33" s="50">
        <v>450</v>
      </c>
      <c r="D33" s="48" t="s">
        <v>114</v>
      </c>
      <c r="E33" s="60" t="s">
        <v>112</v>
      </c>
      <c r="F33" s="51" t="s">
        <v>113</v>
      </c>
      <c r="G33" s="61" t="s">
        <v>40</v>
      </c>
      <c r="H33" s="62"/>
      <c r="I33" s="53">
        <v>248.9</v>
      </c>
      <c r="J33" s="54">
        <v>0.5</v>
      </c>
      <c r="K33" s="55">
        <v>0</v>
      </c>
      <c r="L33" s="56">
        <v>13</v>
      </c>
      <c r="M33" s="63"/>
      <c r="N33" s="57" t="str">
        <f t="shared" si="16"/>
        <v/>
      </c>
      <c r="O33" s="57" t="str">
        <f t="shared" si="17"/>
        <v/>
      </c>
      <c r="P33" s="58" t="s">
        <v>35</v>
      </c>
      <c r="Q33" s="62">
        <v>4</v>
      </c>
      <c r="R33" s="52" t="s">
        <v>54</v>
      </c>
      <c r="S33" s="59" t="s">
        <v>37</v>
      </c>
      <c r="T33" s="59"/>
      <c r="U33" s="52" t="str">
        <f t="shared" si="18"/>
        <v/>
      </c>
      <c r="V33" s="52" t="str">
        <f t="shared" si="19"/>
        <v/>
      </c>
      <c r="W33" s="52" t="s">
        <v>41</v>
      </c>
      <c r="X33" s="52"/>
      <c r="Y33"/>
      <c r="Z33"/>
    </row>
    <row r="34" spans="1:26" x14ac:dyDescent="0.25">
      <c r="A34" s="48">
        <v>279</v>
      </c>
      <c r="B34" s="49">
        <v>0.85</v>
      </c>
      <c r="C34" s="50">
        <v>550</v>
      </c>
      <c r="D34" s="48" t="s">
        <v>115</v>
      </c>
      <c r="E34" s="60" t="s">
        <v>112</v>
      </c>
      <c r="F34" s="51" t="s">
        <v>113</v>
      </c>
      <c r="G34" s="61" t="s">
        <v>43</v>
      </c>
      <c r="H34" s="62"/>
      <c r="I34" s="53">
        <v>309.10000000000002</v>
      </c>
      <c r="J34" s="54">
        <v>0.5</v>
      </c>
      <c r="K34" s="55">
        <v>0</v>
      </c>
      <c r="L34" s="56">
        <v>7</v>
      </c>
      <c r="M34" s="63"/>
      <c r="N34" s="57" t="str">
        <f t="shared" si="16"/>
        <v/>
      </c>
      <c r="O34" s="57" t="str">
        <f t="shared" si="17"/>
        <v/>
      </c>
      <c r="P34" s="58" t="s">
        <v>35</v>
      </c>
      <c r="Q34" s="62">
        <v>4</v>
      </c>
      <c r="R34" s="52" t="s">
        <v>54</v>
      </c>
      <c r="S34" s="59" t="s">
        <v>37</v>
      </c>
      <c r="T34" s="59"/>
      <c r="U34" s="52" t="str">
        <f t="shared" si="18"/>
        <v/>
      </c>
      <c r="V34" s="52" t="str">
        <f t="shared" si="19"/>
        <v/>
      </c>
      <c r="W34" s="52" t="s">
        <v>44</v>
      </c>
      <c r="X34" s="52"/>
      <c r="Y34"/>
      <c r="Z34"/>
    </row>
    <row r="35" spans="1:26" x14ac:dyDescent="0.25">
      <c r="A35" s="48">
        <v>280</v>
      </c>
      <c r="B35" s="49">
        <v>1.1000000000000001</v>
      </c>
      <c r="C35" s="50">
        <v>850</v>
      </c>
      <c r="D35" s="48" t="s">
        <v>116</v>
      </c>
      <c r="E35" s="60" t="s">
        <v>112</v>
      </c>
      <c r="F35" s="51" t="s">
        <v>113</v>
      </c>
      <c r="G35" s="61" t="s">
        <v>45</v>
      </c>
      <c r="H35" s="62"/>
      <c r="I35" s="53">
        <v>375.4</v>
      </c>
      <c r="J35" s="54">
        <v>0.5</v>
      </c>
      <c r="K35" s="55">
        <v>0</v>
      </c>
      <c r="L35" s="56">
        <v>1</v>
      </c>
      <c r="M35" s="63"/>
      <c r="N35" s="57" t="str">
        <f t="shared" si="16"/>
        <v/>
      </c>
      <c r="O35" s="57" t="str">
        <f t="shared" si="17"/>
        <v/>
      </c>
      <c r="P35" s="58" t="s">
        <v>35</v>
      </c>
      <c r="Q35" s="62">
        <v>4</v>
      </c>
      <c r="R35" s="52" t="s">
        <v>54</v>
      </c>
      <c r="S35" s="59" t="s">
        <v>37</v>
      </c>
      <c r="T35" s="59"/>
      <c r="U35" s="52" t="str">
        <f t="shared" si="18"/>
        <v/>
      </c>
      <c r="V35" s="52" t="str">
        <f t="shared" si="19"/>
        <v/>
      </c>
      <c r="W35" s="52" t="s">
        <v>46</v>
      </c>
      <c r="X35" s="52"/>
      <c r="Y35"/>
      <c r="Z35"/>
    </row>
    <row r="36" spans="1:26" x14ac:dyDescent="0.25">
      <c r="A36" s="48">
        <v>285</v>
      </c>
      <c r="B36" s="49">
        <v>0.5</v>
      </c>
      <c r="C36" s="50">
        <v>370</v>
      </c>
      <c r="D36" s="48" t="s">
        <v>117</v>
      </c>
      <c r="E36" s="60" t="s">
        <v>118</v>
      </c>
      <c r="F36" s="51" t="s">
        <v>119</v>
      </c>
      <c r="G36" s="61" t="s">
        <v>34</v>
      </c>
      <c r="H36" s="62"/>
      <c r="I36" s="53">
        <v>192.65</v>
      </c>
      <c r="J36" s="54">
        <v>0.5</v>
      </c>
      <c r="K36" s="55">
        <v>0</v>
      </c>
      <c r="L36" s="56">
        <v>2</v>
      </c>
      <c r="M36" s="63"/>
      <c r="N36" s="57" t="str">
        <f t="shared" si="16"/>
        <v/>
      </c>
      <c r="O36" s="57" t="str">
        <f t="shared" si="17"/>
        <v/>
      </c>
      <c r="P36" s="58" t="s">
        <v>82</v>
      </c>
      <c r="Q36" s="62">
        <v>5</v>
      </c>
      <c r="R36" s="52" t="s">
        <v>36</v>
      </c>
      <c r="S36" s="59" t="s">
        <v>37</v>
      </c>
      <c r="T36" s="59"/>
      <c r="U36" s="52" t="str">
        <f t="shared" si="18"/>
        <v/>
      </c>
      <c r="V36" s="52" t="str">
        <f t="shared" si="19"/>
        <v/>
      </c>
      <c r="W36" s="52" t="s">
        <v>39</v>
      </c>
      <c r="X36" s="52"/>
      <c r="Y36"/>
      <c r="Z36"/>
    </row>
    <row r="37" spans="1:26" x14ac:dyDescent="0.25">
      <c r="A37" s="48">
        <v>288</v>
      </c>
      <c r="B37" s="49">
        <v>1.1000000000000001</v>
      </c>
      <c r="C37" s="50">
        <v>850</v>
      </c>
      <c r="D37" s="48" t="s">
        <v>120</v>
      </c>
      <c r="E37" s="60" t="s">
        <v>118</v>
      </c>
      <c r="F37" s="51" t="s">
        <v>119</v>
      </c>
      <c r="G37" s="61" t="s">
        <v>45</v>
      </c>
      <c r="H37" s="62"/>
      <c r="I37" s="53">
        <v>350.2</v>
      </c>
      <c r="J37" s="54">
        <v>0.5</v>
      </c>
      <c r="K37" s="55">
        <v>9</v>
      </c>
      <c r="L37" s="56">
        <v>0</v>
      </c>
      <c r="M37" s="63"/>
      <c r="N37" s="57" t="str">
        <f t="shared" si="16"/>
        <v/>
      </c>
      <c r="O37" s="57" t="str">
        <f t="shared" si="17"/>
        <v/>
      </c>
      <c r="P37" s="58" t="s">
        <v>82</v>
      </c>
      <c r="Q37" s="62">
        <v>5</v>
      </c>
      <c r="R37" s="52" t="s">
        <v>36</v>
      </c>
      <c r="S37" s="59" t="s">
        <v>37</v>
      </c>
      <c r="T37" s="59"/>
      <c r="U37" s="52" t="str">
        <f t="shared" si="18"/>
        <v/>
      </c>
      <c r="V37" s="52" t="str">
        <f t="shared" si="19"/>
        <v/>
      </c>
      <c r="W37" s="52" t="s">
        <v>46</v>
      </c>
      <c r="X37" s="52"/>
      <c r="Y37"/>
      <c r="Z37"/>
    </row>
    <row r="38" spans="1:26" x14ac:dyDescent="0.25">
      <c r="A38" s="48">
        <v>301</v>
      </c>
      <c r="B38" s="49">
        <v>0.6</v>
      </c>
      <c r="C38" s="50">
        <v>450</v>
      </c>
      <c r="D38" s="48" t="s">
        <v>123</v>
      </c>
      <c r="E38" s="60" t="s">
        <v>121</v>
      </c>
      <c r="F38" s="51" t="s">
        <v>122</v>
      </c>
      <c r="G38" s="61" t="s">
        <v>40</v>
      </c>
      <c r="H38" s="62"/>
      <c r="I38" s="53">
        <v>252.1</v>
      </c>
      <c r="J38" s="54">
        <v>2</v>
      </c>
      <c r="K38" s="55">
        <v>0</v>
      </c>
      <c r="L38" s="56">
        <v>20</v>
      </c>
      <c r="M38" s="63"/>
      <c r="N38" s="57" t="str">
        <f t="shared" si="16"/>
        <v/>
      </c>
      <c r="O38" s="57" t="str">
        <f t="shared" si="17"/>
        <v/>
      </c>
      <c r="P38" s="58" t="s">
        <v>61</v>
      </c>
      <c r="Q38" s="62">
        <v>5</v>
      </c>
      <c r="R38" s="52" t="s">
        <v>71</v>
      </c>
      <c r="S38" s="59" t="s">
        <v>37</v>
      </c>
      <c r="T38" s="59"/>
      <c r="U38" s="52" t="str">
        <f t="shared" si="18"/>
        <v/>
      </c>
      <c r="V38" s="52" t="str">
        <f t="shared" si="19"/>
        <v/>
      </c>
      <c r="W38" s="52" t="s">
        <v>41</v>
      </c>
      <c r="X38" s="52"/>
      <c r="Y38"/>
      <c r="Z38"/>
    </row>
    <row r="39" spans="1:26" x14ac:dyDescent="0.25">
      <c r="A39" s="48">
        <v>302</v>
      </c>
      <c r="B39" s="49">
        <v>0.85</v>
      </c>
      <c r="C39" s="50">
        <v>550</v>
      </c>
      <c r="D39" s="48" t="s">
        <v>124</v>
      </c>
      <c r="E39" s="60" t="s">
        <v>121</v>
      </c>
      <c r="F39" s="51" t="s">
        <v>122</v>
      </c>
      <c r="G39" s="61" t="s">
        <v>43</v>
      </c>
      <c r="H39" s="62"/>
      <c r="I39" s="53">
        <v>306.45</v>
      </c>
      <c r="J39" s="54">
        <v>2</v>
      </c>
      <c r="K39" s="55">
        <v>0</v>
      </c>
      <c r="L39" s="56">
        <v>5</v>
      </c>
      <c r="M39" s="63"/>
      <c r="N39" s="57" t="str">
        <f t="shared" si="16"/>
        <v/>
      </c>
      <c r="O39" s="57" t="str">
        <f t="shared" si="17"/>
        <v/>
      </c>
      <c r="P39" s="58" t="s">
        <v>61</v>
      </c>
      <c r="Q39" s="62">
        <v>5</v>
      </c>
      <c r="R39" s="52" t="s">
        <v>71</v>
      </c>
      <c r="S39" s="59" t="s">
        <v>37</v>
      </c>
      <c r="T39" s="59"/>
      <c r="U39" s="52" t="str">
        <f t="shared" si="18"/>
        <v/>
      </c>
      <c r="V39" s="52" t="str">
        <f t="shared" si="19"/>
        <v/>
      </c>
      <c r="W39" s="52" t="s">
        <v>44</v>
      </c>
      <c r="X39" s="52"/>
      <c r="Y39"/>
      <c r="Z39"/>
    </row>
    <row r="40" spans="1:26" x14ac:dyDescent="0.25">
      <c r="A40" s="48">
        <v>363</v>
      </c>
      <c r="B40" s="49">
        <v>2.4500000000000002</v>
      </c>
      <c r="C40" s="50">
        <v>1500</v>
      </c>
      <c r="D40" s="48" t="s">
        <v>129</v>
      </c>
      <c r="E40" s="60" t="s">
        <v>126</v>
      </c>
      <c r="F40" s="51" t="s">
        <v>127</v>
      </c>
      <c r="G40" s="61" t="s">
        <v>47</v>
      </c>
      <c r="H40" s="62"/>
      <c r="I40" s="53">
        <v>448.05</v>
      </c>
      <c r="J40" s="54"/>
      <c r="K40" s="55">
        <v>1</v>
      </c>
      <c r="L40" s="56">
        <v>0</v>
      </c>
      <c r="M40" s="63"/>
      <c r="N40" s="57" t="str">
        <f t="shared" ref="N40:N43" si="20">IF(M40="","",I40-($N$12*I40))</f>
        <v/>
      </c>
      <c r="O40" s="57" t="str">
        <f t="shared" ref="O40:O43" si="21">IF(M40&lt;&gt;0,SUM(M40*J40, N40*M40),"")</f>
        <v/>
      </c>
      <c r="P40" s="58" t="s">
        <v>128</v>
      </c>
      <c r="Q40" s="62">
        <v>4</v>
      </c>
      <c r="R40" s="52" t="s">
        <v>71</v>
      </c>
      <c r="S40" s="59" t="s">
        <v>37</v>
      </c>
      <c r="T40" s="59"/>
      <c r="U40" s="52" t="str">
        <f t="shared" ref="U40:U43" si="22">IF(M40&gt;0,M40*B40,"")</f>
        <v/>
      </c>
      <c r="V40" s="52" t="str">
        <f t="shared" ref="V40:V43" si="23">IF(M40&gt;0,M40*C40,"")</f>
        <v/>
      </c>
      <c r="W40" s="52" t="s">
        <v>48</v>
      </c>
      <c r="X40" s="52"/>
      <c r="Y40"/>
      <c r="Z40"/>
    </row>
    <row r="41" spans="1:26" x14ac:dyDescent="0.25">
      <c r="A41" s="48">
        <v>397</v>
      </c>
      <c r="B41" s="49">
        <v>0.6</v>
      </c>
      <c r="C41" s="50">
        <v>450</v>
      </c>
      <c r="D41" s="48" t="s">
        <v>132</v>
      </c>
      <c r="E41" s="60" t="s">
        <v>130</v>
      </c>
      <c r="F41" s="51" t="s">
        <v>131</v>
      </c>
      <c r="G41" s="61" t="s">
        <v>40</v>
      </c>
      <c r="H41" s="62"/>
      <c r="I41" s="53">
        <v>256.89999999999998</v>
      </c>
      <c r="J41" s="54">
        <v>2</v>
      </c>
      <c r="K41" s="55">
        <v>0</v>
      </c>
      <c r="L41" s="56">
        <v>1</v>
      </c>
      <c r="M41" s="63"/>
      <c r="N41" s="57" t="str">
        <f t="shared" si="20"/>
        <v/>
      </c>
      <c r="O41" s="57" t="str">
        <f t="shared" si="21"/>
        <v/>
      </c>
      <c r="P41" s="58" t="s">
        <v>58</v>
      </c>
      <c r="Q41" s="62">
        <v>4</v>
      </c>
      <c r="R41" s="52" t="s">
        <v>54</v>
      </c>
      <c r="S41" s="59" t="s">
        <v>37</v>
      </c>
      <c r="T41" s="59"/>
      <c r="U41" s="52" t="str">
        <f t="shared" si="22"/>
        <v/>
      </c>
      <c r="V41" s="52" t="str">
        <f t="shared" si="23"/>
        <v/>
      </c>
      <c r="W41" s="52" t="s">
        <v>41</v>
      </c>
      <c r="X41" s="52"/>
      <c r="Y41"/>
      <c r="Z41"/>
    </row>
    <row r="42" spans="1:26" x14ac:dyDescent="0.25">
      <c r="A42" s="48">
        <v>398</v>
      </c>
      <c r="B42" s="49">
        <v>0.85</v>
      </c>
      <c r="C42" s="50">
        <v>550</v>
      </c>
      <c r="D42" s="48" t="s">
        <v>133</v>
      </c>
      <c r="E42" s="60" t="s">
        <v>130</v>
      </c>
      <c r="F42" s="51" t="s">
        <v>131</v>
      </c>
      <c r="G42" s="61" t="s">
        <v>43</v>
      </c>
      <c r="H42" s="62"/>
      <c r="I42" s="53">
        <v>313.85000000000002</v>
      </c>
      <c r="J42" s="54">
        <v>2</v>
      </c>
      <c r="K42" s="55">
        <v>4</v>
      </c>
      <c r="L42" s="56">
        <v>0</v>
      </c>
      <c r="M42" s="63"/>
      <c r="N42" s="57" t="str">
        <f t="shared" si="20"/>
        <v/>
      </c>
      <c r="O42" s="57" t="str">
        <f t="shared" si="21"/>
        <v/>
      </c>
      <c r="P42" s="58" t="s">
        <v>58</v>
      </c>
      <c r="Q42" s="62">
        <v>4</v>
      </c>
      <c r="R42" s="52" t="s">
        <v>54</v>
      </c>
      <c r="S42" s="59" t="s">
        <v>37</v>
      </c>
      <c r="T42" s="59"/>
      <c r="U42" s="52" t="str">
        <f t="shared" si="22"/>
        <v/>
      </c>
      <c r="V42" s="52" t="str">
        <f t="shared" si="23"/>
        <v/>
      </c>
      <c r="W42" s="52" t="s">
        <v>44</v>
      </c>
      <c r="X42" s="52"/>
      <c r="Y42"/>
      <c r="Z42"/>
    </row>
    <row r="43" spans="1:26" x14ac:dyDescent="0.25">
      <c r="A43" s="48">
        <v>399</v>
      </c>
      <c r="B43" s="49">
        <v>1.1000000000000001</v>
      </c>
      <c r="C43" s="50">
        <v>850</v>
      </c>
      <c r="D43" s="48" t="s">
        <v>134</v>
      </c>
      <c r="E43" s="60" t="s">
        <v>130</v>
      </c>
      <c r="F43" s="51" t="s">
        <v>131</v>
      </c>
      <c r="G43" s="61" t="s">
        <v>45</v>
      </c>
      <c r="H43" s="62"/>
      <c r="I43" s="53">
        <v>376.5</v>
      </c>
      <c r="J43" s="54">
        <v>2</v>
      </c>
      <c r="K43" s="55">
        <v>0</v>
      </c>
      <c r="L43" s="56">
        <v>8</v>
      </c>
      <c r="M43" s="63"/>
      <c r="N43" s="57" t="str">
        <f t="shared" si="20"/>
        <v/>
      </c>
      <c r="O43" s="57" t="str">
        <f t="shared" si="21"/>
        <v/>
      </c>
      <c r="P43" s="58" t="s">
        <v>58</v>
      </c>
      <c r="Q43" s="62">
        <v>4</v>
      </c>
      <c r="R43" s="52" t="s">
        <v>54</v>
      </c>
      <c r="S43" s="59" t="s">
        <v>37</v>
      </c>
      <c r="T43" s="59"/>
      <c r="U43" s="52" t="str">
        <f t="shared" si="22"/>
        <v/>
      </c>
      <c r="V43" s="52" t="str">
        <f t="shared" si="23"/>
        <v/>
      </c>
      <c r="W43" s="52" t="s">
        <v>46</v>
      </c>
      <c r="X43" s="52"/>
      <c r="Y43"/>
      <c r="Z43"/>
    </row>
    <row r="44" spans="1:26" x14ac:dyDescent="0.25">
      <c r="A44" s="48">
        <v>417</v>
      </c>
      <c r="B44" s="49">
        <v>2.9</v>
      </c>
      <c r="C44" s="50">
        <v>2500</v>
      </c>
      <c r="D44" s="48" t="s">
        <v>137</v>
      </c>
      <c r="E44" s="60" t="s">
        <v>135</v>
      </c>
      <c r="F44" s="51" t="s">
        <v>136</v>
      </c>
      <c r="G44" s="61" t="s">
        <v>49</v>
      </c>
      <c r="H44" s="62"/>
      <c r="I44" s="53">
        <v>541.79999999999995</v>
      </c>
      <c r="J44" s="54">
        <v>1.5</v>
      </c>
      <c r="K44" s="55">
        <v>1</v>
      </c>
      <c r="L44" s="56">
        <v>0</v>
      </c>
      <c r="M44" s="63"/>
      <c r="N44" s="57" t="str">
        <f t="shared" ref="N44:N47" si="24">IF(M44="","",I44-($N$12*I44))</f>
        <v/>
      </c>
      <c r="O44" s="57" t="str">
        <f t="shared" ref="O44:O47" si="25">IF(M44&lt;&gt;0,SUM(M44*J44, N44*M44),"")</f>
        <v/>
      </c>
      <c r="P44" s="58" t="s">
        <v>35</v>
      </c>
      <c r="Q44" s="62" t="s">
        <v>87</v>
      </c>
      <c r="R44" s="52" t="s">
        <v>60</v>
      </c>
      <c r="S44" s="59" t="s">
        <v>37</v>
      </c>
      <c r="T44" s="59"/>
      <c r="U44" s="52" t="str">
        <f t="shared" ref="U44:U47" si="26">IF(M44&gt;0,M44*B44,"")</f>
        <v/>
      </c>
      <c r="V44" s="52" t="str">
        <f t="shared" ref="V44:V47" si="27">IF(M44&gt;0,M44*C44,"")</f>
        <v/>
      </c>
      <c r="W44" s="52" t="s">
        <v>50</v>
      </c>
      <c r="X44" s="52"/>
      <c r="Y44"/>
      <c r="Z44"/>
    </row>
    <row r="45" spans="1:26" x14ac:dyDescent="0.25">
      <c r="A45" s="48">
        <v>469</v>
      </c>
      <c r="B45" s="49">
        <v>0.6</v>
      </c>
      <c r="C45" s="50">
        <v>450</v>
      </c>
      <c r="D45" s="48" t="s">
        <v>141</v>
      </c>
      <c r="E45" s="60" t="s">
        <v>139</v>
      </c>
      <c r="F45" s="51" t="s">
        <v>140</v>
      </c>
      <c r="G45" s="61" t="s">
        <v>40</v>
      </c>
      <c r="H45" s="62"/>
      <c r="I45" s="53">
        <v>266.85000000000002</v>
      </c>
      <c r="J45" s="54"/>
      <c r="K45" s="55">
        <v>0</v>
      </c>
      <c r="L45" s="56">
        <v>5</v>
      </c>
      <c r="M45" s="63"/>
      <c r="N45" s="57" t="str">
        <f t="shared" si="24"/>
        <v/>
      </c>
      <c r="O45" s="57" t="str">
        <f t="shared" si="25"/>
        <v/>
      </c>
      <c r="P45" s="58" t="s">
        <v>125</v>
      </c>
      <c r="Q45" s="62">
        <v>4</v>
      </c>
      <c r="R45" s="52" t="s">
        <v>36</v>
      </c>
      <c r="S45" s="59" t="s">
        <v>37</v>
      </c>
      <c r="T45" s="59" t="s">
        <v>138</v>
      </c>
      <c r="U45" s="52" t="str">
        <f t="shared" si="26"/>
        <v/>
      </c>
      <c r="V45" s="52" t="str">
        <f t="shared" si="27"/>
        <v/>
      </c>
      <c r="W45" s="52" t="s">
        <v>41</v>
      </c>
      <c r="X45" s="52"/>
      <c r="Y45"/>
      <c r="Z45"/>
    </row>
    <row r="46" spans="1:26" x14ac:dyDescent="0.25">
      <c r="A46" s="48">
        <v>470</v>
      </c>
      <c r="B46" s="49">
        <v>0.85</v>
      </c>
      <c r="C46" s="50">
        <v>550</v>
      </c>
      <c r="D46" s="48" t="s">
        <v>142</v>
      </c>
      <c r="E46" s="60" t="s">
        <v>139</v>
      </c>
      <c r="F46" s="51" t="s">
        <v>140</v>
      </c>
      <c r="G46" s="61" t="s">
        <v>43</v>
      </c>
      <c r="H46" s="62"/>
      <c r="I46" s="53">
        <v>324.25</v>
      </c>
      <c r="J46" s="54"/>
      <c r="K46" s="55">
        <v>0</v>
      </c>
      <c r="L46" s="56">
        <v>6</v>
      </c>
      <c r="M46" s="63"/>
      <c r="N46" s="57" t="str">
        <f t="shared" si="24"/>
        <v/>
      </c>
      <c r="O46" s="57" t="str">
        <f t="shared" si="25"/>
        <v/>
      </c>
      <c r="P46" s="58" t="s">
        <v>125</v>
      </c>
      <c r="Q46" s="62">
        <v>4</v>
      </c>
      <c r="R46" s="52" t="s">
        <v>36</v>
      </c>
      <c r="S46" s="59" t="s">
        <v>37</v>
      </c>
      <c r="T46" s="59" t="s">
        <v>138</v>
      </c>
      <c r="U46" s="52" t="str">
        <f t="shared" si="26"/>
        <v/>
      </c>
      <c r="V46" s="52" t="str">
        <f t="shared" si="27"/>
        <v/>
      </c>
      <c r="W46" s="52" t="s">
        <v>44</v>
      </c>
      <c r="X46" s="52"/>
      <c r="Y46"/>
      <c r="Z46"/>
    </row>
    <row r="47" spans="1:26" x14ac:dyDescent="0.25">
      <c r="A47" s="48">
        <v>471</v>
      </c>
      <c r="B47" s="49">
        <v>1.1000000000000001</v>
      </c>
      <c r="C47" s="50">
        <v>850</v>
      </c>
      <c r="D47" s="48" t="s">
        <v>143</v>
      </c>
      <c r="E47" s="60" t="s">
        <v>139</v>
      </c>
      <c r="F47" s="51" t="s">
        <v>140</v>
      </c>
      <c r="G47" s="61" t="s">
        <v>45</v>
      </c>
      <c r="H47" s="62"/>
      <c r="I47" s="53">
        <v>399.65</v>
      </c>
      <c r="J47" s="54"/>
      <c r="K47" s="55">
        <v>0</v>
      </c>
      <c r="L47" s="56">
        <v>5</v>
      </c>
      <c r="M47" s="63"/>
      <c r="N47" s="57" t="str">
        <f t="shared" si="24"/>
        <v/>
      </c>
      <c r="O47" s="57" t="str">
        <f t="shared" si="25"/>
        <v/>
      </c>
      <c r="P47" s="58" t="s">
        <v>125</v>
      </c>
      <c r="Q47" s="62">
        <v>4</v>
      </c>
      <c r="R47" s="52" t="s">
        <v>36</v>
      </c>
      <c r="S47" s="59" t="s">
        <v>37</v>
      </c>
      <c r="T47" s="59" t="s">
        <v>138</v>
      </c>
      <c r="U47" s="52" t="str">
        <f t="shared" si="26"/>
        <v/>
      </c>
      <c r="V47" s="52" t="str">
        <f t="shared" si="27"/>
        <v/>
      </c>
      <c r="W47" s="52" t="s">
        <v>46</v>
      </c>
      <c r="X47" s="52"/>
      <c r="Y47"/>
      <c r="Z47"/>
    </row>
    <row r="48" spans="1:26" x14ac:dyDescent="0.25">
      <c r="A48" s="48">
        <v>704</v>
      </c>
      <c r="B48" s="49">
        <v>0.75</v>
      </c>
      <c r="C48" s="50">
        <v>595</v>
      </c>
      <c r="D48" s="48" t="s">
        <v>146</v>
      </c>
      <c r="E48" s="60" t="s">
        <v>144</v>
      </c>
      <c r="F48" s="51" t="s">
        <v>145</v>
      </c>
      <c r="G48" s="61" t="s">
        <v>62</v>
      </c>
      <c r="H48" s="62" t="s">
        <v>59</v>
      </c>
      <c r="I48" s="53">
        <v>251.4</v>
      </c>
      <c r="J48" s="54"/>
      <c r="K48" s="55">
        <v>1</v>
      </c>
      <c r="L48" s="56">
        <v>0</v>
      </c>
      <c r="M48" s="63"/>
      <c r="N48" s="57" t="str">
        <f t="shared" ref="N48" si="28">IF(M48="","",I48-($N$12*I48))</f>
        <v/>
      </c>
      <c r="O48" s="57" t="str">
        <f t="shared" ref="O48" si="29">IF(M48&lt;&gt;0,SUM(M48*J48, N48*M48),"")</f>
        <v/>
      </c>
      <c r="P48" s="58" t="s">
        <v>70</v>
      </c>
      <c r="Q48" s="62">
        <v>5</v>
      </c>
      <c r="R48" s="52" t="s">
        <v>36</v>
      </c>
      <c r="S48" s="59" t="s">
        <v>37</v>
      </c>
      <c r="T48" s="59"/>
      <c r="U48" s="52" t="str">
        <f t="shared" ref="U48" si="30">IF(M48&gt;0,M48*B48,"")</f>
        <v/>
      </c>
      <c r="V48" s="52" t="str">
        <f t="shared" ref="V48" si="31">IF(M48&gt;0,M48*C48,"")</f>
        <v/>
      </c>
      <c r="W48" s="52" t="s">
        <v>44</v>
      </c>
      <c r="X48" s="52"/>
      <c r="Y48"/>
      <c r="Z48"/>
    </row>
    <row r="49" spans="1:26" x14ac:dyDescent="0.25">
      <c r="A49" s="48">
        <v>760</v>
      </c>
      <c r="B49" s="49">
        <v>0.6</v>
      </c>
      <c r="C49" s="50">
        <v>450</v>
      </c>
      <c r="D49" s="48" t="s">
        <v>149</v>
      </c>
      <c r="E49" s="60" t="s">
        <v>147</v>
      </c>
      <c r="F49" s="51" t="s">
        <v>148</v>
      </c>
      <c r="G49" s="61" t="s">
        <v>40</v>
      </c>
      <c r="H49" s="62"/>
      <c r="I49" s="53">
        <v>276.10000000000002</v>
      </c>
      <c r="J49" s="54"/>
      <c r="K49" s="55">
        <v>0</v>
      </c>
      <c r="L49" s="56">
        <v>2</v>
      </c>
      <c r="M49" s="63"/>
      <c r="N49" s="57" t="str">
        <f t="shared" ref="N49" si="32">IF(M49="","",I49-($N$12*I49))</f>
        <v/>
      </c>
      <c r="O49" s="57" t="str">
        <f t="shared" ref="O49" si="33">IF(M49&lt;&gt;0,SUM(M49*J49, N49*M49),"")</f>
        <v/>
      </c>
      <c r="P49" s="58" t="s">
        <v>35</v>
      </c>
      <c r="Q49" s="62">
        <v>4</v>
      </c>
      <c r="R49" s="52" t="s">
        <v>36</v>
      </c>
      <c r="S49" s="59" t="s">
        <v>37</v>
      </c>
      <c r="T49" s="59"/>
      <c r="U49" s="52" t="str">
        <f t="shared" ref="U49" si="34">IF(M49&gt;0,M49*B49,"")</f>
        <v/>
      </c>
      <c r="V49" s="52" t="str">
        <f t="shared" ref="V49" si="35">IF(M49&gt;0,M49*C49,"")</f>
        <v/>
      </c>
      <c r="W49" s="52" t="s">
        <v>41</v>
      </c>
      <c r="X49" s="52"/>
      <c r="Y49"/>
      <c r="Z49"/>
    </row>
    <row r="50" spans="1:26" x14ac:dyDescent="0.25">
      <c r="A50" s="48">
        <v>891</v>
      </c>
      <c r="B50" s="49">
        <v>0.85</v>
      </c>
      <c r="C50" s="50">
        <v>550</v>
      </c>
      <c r="D50" s="48" t="s">
        <v>152</v>
      </c>
      <c r="E50" s="60" t="s">
        <v>150</v>
      </c>
      <c r="F50" s="51" t="s">
        <v>151</v>
      </c>
      <c r="G50" s="61" t="s">
        <v>43</v>
      </c>
      <c r="H50" s="62" t="s">
        <v>92</v>
      </c>
      <c r="I50" s="53">
        <v>401.25</v>
      </c>
      <c r="J50" s="54"/>
      <c r="K50" s="55">
        <v>0</v>
      </c>
      <c r="L50" s="56">
        <v>1</v>
      </c>
      <c r="M50" s="63"/>
      <c r="N50" s="57" t="str">
        <f t="shared" ref="N50:N52" si="36">IF(M50="","",I50-($N$12*I50))</f>
        <v/>
      </c>
      <c r="O50" s="57" t="str">
        <f t="shared" ref="O50:O52" si="37">IF(M50&lt;&gt;0,SUM(M50*J50, N50*M50),"")</f>
        <v/>
      </c>
      <c r="P50" s="58" t="s">
        <v>63</v>
      </c>
      <c r="Q50" s="62">
        <v>5</v>
      </c>
      <c r="R50" s="52" t="s">
        <v>54</v>
      </c>
      <c r="S50" s="59" t="s">
        <v>37</v>
      </c>
      <c r="T50" s="59"/>
      <c r="U50" s="52" t="str">
        <f t="shared" ref="U50:U52" si="38">IF(M50&gt;0,M50*B50,"")</f>
        <v/>
      </c>
      <c r="V50" s="52" t="str">
        <f t="shared" ref="V50:V52" si="39">IF(M50&gt;0,M50*C50,"")</f>
        <v/>
      </c>
      <c r="W50" s="52" t="s">
        <v>44</v>
      </c>
      <c r="X50" s="52"/>
      <c r="Y50"/>
      <c r="Z50"/>
    </row>
    <row r="51" spans="1:26" x14ac:dyDescent="0.25">
      <c r="A51" s="48">
        <v>927</v>
      </c>
      <c r="B51" s="49">
        <v>0.5</v>
      </c>
      <c r="C51" s="50">
        <v>370</v>
      </c>
      <c r="D51" s="48" t="s">
        <v>155</v>
      </c>
      <c r="E51" s="60" t="s">
        <v>153</v>
      </c>
      <c r="F51" s="51" t="s">
        <v>154</v>
      </c>
      <c r="G51" s="61" t="s">
        <v>34</v>
      </c>
      <c r="H51" s="62" t="s">
        <v>92</v>
      </c>
      <c r="I51" s="53">
        <v>258.05</v>
      </c>
      <c r="J51" s="54"/>
      <c r="K51" s="55">
        <v>0</v>
      </c>
      <c r="L51" s="56">
        <v>5</v>
      </c>
      <c r="M51" s="63"/>
      <c r="N51" s="57" t="str">
        <f t="shared" si="36"/>
        <v/>
      </c>
      <c r="O51" s="57" t="str">
        <f t="shared" si="37"/>
        <v/>
      </c>
      <c r="P51" s="58" t="s">
        <v>156</v>
      </c>
      <c r="Q51" s="62">
        <v>5</v>
      </c>
      <c r="R51" s="52" t="s">
        <v>54</v>
      </c>
      <c r="S51" s="59" t="s">
        <v>37</v>
      </c>
      <c r="T51" s="59"/>
      <c r="U51" s="52" t="str">
        <f t="shared" si="38"/>
        <v/>
      </c>
      <c r="V51" s="52" t="str">
        <f t="shared" si="39"/>
        <v/>
      </c>
      <c r="W51" s="52" t="s">
        <v>39</v>
      </c>
      <c r="X51" s="52"/>
      <c r="Y51"/>
      <c r="Z51"/>
    </row>
    <row r="52" spans="1:26" x14ac:dyDescent="0.25">
      <c r="A52" s="48">
        <v>928</v>
      </c>
      <c r="B52" s="49">
        <v>0.6</v>
      </c>
      <c r="C52" s="50">
        <v>450</v>
      </c>
      <c r="D52" s="48" t="s">
        <v>157</v>
      </c>
      <c r="E52" s="60" t="s">
        <v>153</v>
      </c>
      <c r="F52" s="51" t="s">
        <v>154</v>
      </c>
      <c r="G52" s="61" t="s">
        <v>40</v>
      </c>
      <c r="H52" s="62" t="s">
        <v>92</v>
      </c>
      <c r="I52" s="53">
        <v>311.7</v>
      </c>
      <c r="J52" s="54"/>
      <c r="K52" s="55">
        <v>0</v>
      </c>
      <c r="L52" s="56">
        <v>2</v>
      </c>
      <c r="M52" s="63"/>
      <c r="N52" s="57" t="str">
        <f t="shared" si="36"/>
        <v/>
      </c>
      <c r="O52" s="57" t="str">
        <f t="shared" si="37"/>
        <v/>
      </c>
      <c r="P52" s="58" t="s">
        <v>156</v>
      </c>
      <c r="Q52" s="62">
        <v>5</v>
      </c>
      <c r="R52" s="52" t="s">
        <v>54</v>
      </c>
      <c r="S52" s="59" t="s">
        <v>37</v>
      </c>
      <c r="T52" s="59"/>
      <c r="U52" s="52" t="str">
        <f t="shared" si="38"/>
        <v/>
      </c>
      <c r="V52" s="52" t="str">
        <f t="shared" si="39"/>
        <v/>
      </c>
      <c r="W52" s="52" t="s">
        <v>41</v>
      </c>
      <c r="X52" s="52"/>
      <c r="Y52"/>
      <c r="Z52"/>
    </row>
    <row r="53" spans="1:26" x14ac:dyDescent="0.25">
      <c r="A53" s="48">
        <v>977</v>
      </c>
      <c r="B53" s="49">
        <v>0.5</v>
      </c>
      <c r="C53" s="50">
        <v>370</v>
      </c>
      <c r="D53" s="48" t="s">
        <v>158</v>
      </c>
      <c r="E53" s="60" t="s">
        <v>159</v>
      </c>
      <c r="F53" s="51" t="s">
        <v>160</v>
      </c>
      <c r="G53" s="61" t="s">
        <v>34</v>
      </c>
      <c r="H53" s="62"/>
      <c r="I53" s="53">
        <v>211.35</v>
      </c>
      <c r="J53" s="54">
        <v>0.75</v>
      </c>
      <c r="K53" s="55">
        <v>0</v>
      </c>
      <c r="L53" s="56">
        <v>5</v>
      </c>
      <c r="M53" s="63"/>
      <c r="N53" s="57" t="str">
        <f t="shared" ref="N53:N58" si="40">IF(M53="","",I53-($N$12*I53))</f>
        <v/>
      </c>
      <c r="O53" s="57" t="str">
        <f t="shared" ref="O53:O58" si="41">IF(M53&lt;&gt;0,SUM(M53*J53, N53*M53),"")</f>
        <v/>
      </c>
      <c r="P53" s="58" t="s">
        <v>82</v>
      </c>
      <c r="Q53" s="62">
        <v>4</v>
      </c>
      <c r="R53" s="52" t="s">
        <v>36</v>
      </c>
      <c r="S53" s="59" t="s">
        <v>37</v>
      </c>
      <c r="T53" s="59"/>
      <c r="U53" s="52" t="str">
        <f t="shared" ref="U53:U58" si="42">IF(M53&gt;0,M53*B53,"")</f>
        <v/>
      </c>
      <c r="V53" s="52" t="str">
        <f t="shared" ref="V53:V58" si="43">IF(M53&gt;0,M53*C53,"")</f>
        <v/>
      </c>
      <c r="W53" s="52" t="s">
        <v>39</v>
      </c>
      <c r="X53" s="52"/>
      <c r="Y53"/>
      <c r="Z53"/>
    </row>
    <row r="54" spans="1:26" x14ac:dyDescent="0.25">
      <c r="A54" s="48">
        <v>978</v>
      </c>
      <c r="B54" s="49">
        <v>0.6</v>
      </c>
      <c r="C54" s="50">
        <v>450</v>
      </c>
      <c r="D54" s="48" t="s">
        <v>161</v>
      </c>
      <c r="E54" s="60" t="s">
        <v>159</v>
      </c>
      <c r="F54" s="51" t="s">
        <v>160</v>
      </c>
      <c r="G54" s="61" t="s">
        <v>40</v>
      </c>
      <c r="H54" s="62"/>
      <c r="I54" s="53">
        <v>264.5</v>
      </c>
      <c r="J54" s="54">
        <v>0.75</v>
      </c>
      <c r="K54" s="55">
        <v>0</v>
      </c>
      <c r="L54" s="56">
        <v>7</v>
      </c>
      <c r="M54" s="63"/>
      <c r="N54" s="57" t="str">
        <f t="shared" si="40"/>
        <v/>
      </c>
      <c r="O54" s="57" t="str">
        <f t="shared" si="41"/>
        <v/>
      </c>
      <c r="P54" s="58" t="s">
        <v>82</v>
      </c>
      <c r="Q54" s="62">
        <v>4</v>
      </c>
      <c r="R54" s="52" t="s">
        <v>36</v>
      </c>
      <c r="S54" s="59" t="s">
        <v>37</v>
      </c>
      <c r="T54" s="59"/>
      <c r="U54" s="52" t="str">
        <f t="shared" si="42"/>
        <v/>
      </c>
      <c r="V54" s="52" t="str">
        <f t="shared" si="43"/>
        <v/>
      </c>
      <c r="W54" s="52" t="s">
        <v>41</v>
      </c>
      <c r="X54" s="52"/>
      <c r="Y54"/>
      <c r="Z54"/>
    </row>
    <row r="55" spans="1:26" x14ac:dyDescent="0.25">
      <c r="A55" s="48">
        <v>979</v>
      </c>
      <c r="B55" s="49">
        <v>0.85</v>
      </c>
      <c r="C55" s="50">
        <v>550</v>
      </c>
      <c r="D55" s="48" t="s">
        <v>162</v>
      </c>
      <c r="E55" s="60" t="s">
        <v>159</v>
      </c>
      <c r="F55" s="51" t="s">
        <v>160</v>
      </c>
      <c r="G55" s="61" t="s">
        <v>43</v>
      </c>
      <c r="H55" s="62"/>
      <c r="I55" s="53">
        <v>316.60000000000002</v>
      </c>
      <c r="J55" s="54">
        <v>0.75</v>
      </c>
      <c r="K55" s="55">
        <v>0</v>
      </c>
      <c r="L55" s="56">
        <v>2</v>
      </c>
      <c r="M55" s="63"/>
      <c r="N55" s="57" t="str">
        <f t="shared" si="40"/>
        <v/>
      </c>
      <c r="O55" s="57" t="str">
        <f t="shared" si="41"/>
        <v/>
      </c>
      <c r="P55" s="58" t="s">
        <v>82</v>
      </c>
      <c r="Q55" s="62">
        <v>4</v>
      </c>
      <c r="R55" s="52" t="s">
        <v>36</v>
      </c>
      <c r="S55" s="59" t="s">
        <v>37</v>
      </c>
      <c r="T55" s="59"/>
      <c r="U55" s="52" t="str">
        <f t="shared" si="42"/>
        <v/>
      </c>
      <c r="V55" s="52" t="str">
        <f t="shared" si="43"/>
        <v/>
      </c>
      <c r="W55" s="52" t="s">
        <v>44</v>
      </c>
      <c r="X55" s="52"/>
      <c r="Y55"/>
      <c r="Z55"/>
    </row>
    <row r="56" spans="1:26" x14ac:dyDescent="0.25">
      <c r="A56" s="48">
        <v>988</v>
      </c>
      <c r="B56" s="49">
        <v>0.6</v>
      </c>
      <c r="C56" s="50">
        <v>450</v>
      </c>
      <c r="D56" s="48" t="s">
        <v>165</v>
      </c>
      <c r="E56" s="60" t="s">
        <v>163</v>
      </c>
      <c r="F56" s="51" t="s">
        <v>164</v>
      </c>
      <c r="G56" s="61" t="s">
        <v>40</v>
      </c>
      <c r="H56" s="62"/>
      <c r="I56" s="53">
        <v>264.5</v>
      </c>
      <c r="J56" s="54">
        <v>1.75</v>
      </c>
      <c r="K56" s="55">
        <v>0</v>
      </c>
      <c r="L56" s="56">
        <v>20</v>
      </c>
      <c r="M56" s="63"/>
      <c r="N56" s="57" t="str">
        <f t="shared" si="40"/>
        <v/>
      </c>
      <c r="O56" s="57" t="str">
        <f t="shared" si="41"/>
        <v/>
      </c>
      <c r="P56" s="58" t="s">
        <v>82</v>
      </c>
      <c r="Q56" s="62">
        <v>4</v>
      </c>
      <c r="R56" s="52" t="s">
        <v>54</v>
      </c>
      <c r="S56" s="59" t="s">
        <v>37</v>
      </c>
      <c r="T56" s="59"/>
      <c r="U56" s="52" t="str">
        <f t="shared" si="42"/>
        <v/>
      </c>
      <c r="V56" s="52" t="str">
        <f t="shared" si="43"/>
        <v/>
      </c>
      <c r="W56" s="52" t="s">
        <v>41</v>
      </c>
      <c r="X56" s="52"/>
      <c r="Y56"/>
      <c r="Z56"/>
    </row>
    <row r="57" spans="1:26" x14ac:dyDescent="0.25">
      <c r="A57" s="48">
        <v>989</v>
      </c>
      <c r="B57" s="49">
        <v>0.85</v>
      </c>
      <c r="C57" s="50">
        <v>550</v>
      </c>
      <c r="D57" s="48" t="s">
        <v>166</v>
      </c>
      <c r="E57" s="60" t="s">
        <v>163</v>
      </c>
      <c r="F57" s="51" t="s">
        <v>164</v>
      </c>
      <c r="G57" s="61" t="s">
        <v>43</v>
      </c>
      <c r="H57" s="62"/>
      <c r="I57" s="53">
        <v>316.60000000000002</v>
      </c>
      <c r="J57" s="54">
        <v>1.75</v>
      </c>
      <c r="K57" s="55">
        <v>0</v>
      </c>
      <c r="L57" s="56">
        <v>3</v>
      </c>
      <c r="M57" s="63"/>
      <c r="N57" s="57" t="str">
        <f t="shared" si="40"/>
        <v/>
      </c>
      <c r="O57" s="57" t="str">
        <f t="shared" si="41"/>
        <v/>
      </c>
      <c r="P57" s="58" t="s">
        <v>82</v>
      </c>
      <c r="Q57" s="62">
        <v>4</v>
      </c>
      <c r="R57" s="52" t="s">
        <v>54</v>
      </c>
      <c r="S57" s="59" t="s">
        <v>37</v>
      </c>
      <c r="T57" s="59"/>
      <c r="U57" s="52" t="str">
        <f t="shared" si="42"/>
        <v/>
      </c>
      <c r="V57" s="52" t="str">
        <f t="shared" si="43"/>
        <v/>
      </c>
      <c r="W57" s="52" t="s">
        <v>44</v>
      </c>
      <c r="X57" s="52"/>
      <c r="Y57"/>
      <c r="Z57"/>
    </row>
    <row r="58" spans="1:26" x14ac:dyDescent="0.25">
      <c r="A58" s="48">
        <v>993</v>
      </c>
      <c r="B58" s="49">
        <v>0.6</v>
      </c>
      <c r="C58" s="50">
        <v>450</v>
      </c>
      <c r="D58" s="48" t="s">
        <v>169</v>
      </c>
      <c r="E58" s="60" t="s">
        <v>167</v>
      </c>
      <c r="F58" s="51" t="s">
        <v>168</v>
      </c>
      <c r="G58" s="61" t="s">
        <v>40</v>
      </c>
      <c r="H58" s="62"/>
      <c r="I58" s="53">
        <v>264.5</v>
      </c>
      <c r="J58" s="54">
        <v>0.4</v>
      </c>
      <c r="K58" s="55">
        <v>0</v>
      </c>
      <c r="L58" s="56">
        <v>8</v>
      </c>
      <c r="M58" s="63"/>
      <c r="N58" s="57" t="str">
        <f t="shared" si="40"/>
        <v/>
      </c>
      <c r="O58" s="57" t="str">
        <f t="shared" si="41"/>
        <v/>
      </c>
      <c r="P58" s="58" t="s">
        <v>82</v>
      </c>
      <c r="Q58" s="62">
        <v>4</v>
      </c>
      <c r="R58" s="52" t="s">
        <v>88</v>
      </c>
      <c r="S58" s="59" t="s">
        <v>37</v>
      </c>
      <c r="T58" s="59"/>
      <c r="U58" s="52" t="str">
        <f t="shared" si="42"/>
        <v/>
      </c>
      <c r="V58" s="52" t="str">
        <f t="shared" si="43"/>
        <v/>
      </c>
      <c r="W58" s="52" t="s">
        <v>41</v>
      </c>
      <c r="X58" s="52"/>
      <c r="Y58"/>
      <c r="Z58"/>
    </row>
    <row r="59" spans="1:26" x14ac:dyDescent="0.25">
      <c r="A59" s="48">
        <v>1055</v>
      </c>
      <c r="B59" s="49">
        <v>1.1000000000000001</v>
      </c>
      <c r="C59" s="50">
        <v>850</v>
      </c>
      <c r="D59" s="48" t="s">
        <v>173</v>
      </c>
      <c r="E59" s="60" t="s">
        <v>171</v>
      </c>
      <c r="F59" s="51" t="s">
        <v>172</v>
      </c>
      <c r="G59" s="61" t="s">
        <v>45</v>
      </c>
      <c r="H59" s="62"/>
      <c r="I59" s="53">
        <v>448.25</v>
      </c>
      <c r="J59" s="54"/>
      <c r="K59" s="55">
        <v>0</v>
      </c>
      <c r="L59" s="56">
        <v>5</v>
      </c>
      <c r="M59" s="63"/>
      <c r="N59" s="57" t="str">
        <f t="shared" ref="N59:N60" si="44">IF(M59="","",I59-($N$12*I59))</f>
        <v/>
      </c>
      <c r="O59" s="57" t="str">
        <f t="shared" ref="O59:O60" si="45">IF(M59&lt;&gt;0,SUM(M59*J59, N59*M59),"")</f>
        <v/>
      </c>
      <c r="P59" s="58" t="s">
        <v>170</v>
      </c>
      <c r="Q59" s="62">
        <v>5</v>
      </c>
      <c r="R59" s="52" t="s">
        <v>36</v>
      </c>
      <c r="S59" s="59" t="s">
        <v>37</v>
      </c>
      <c r="T59" s="59"/>
      <c r="U59" s="52" t="str">
        <f t="shared" ref="U59:U60" si="46">IF(M59&gt;0,M59*B59,"")</f>
        <v/>
      </c>
      <c r="V59" s="52" t="str">
        <f t="shared" ref="V59:V60" si="47">IF(M59&gt;0,M59*C59,"")</f>
        <v/>
      </c>
      <c r="W59" s="52" t="s">
        <v>46</v>
      </c>
      <c r="X59" s="52"/>
      <c r="Y59"/>
      <c r="Z59"/>
    </row>
    <row r="60" spans="1:26" x14ac:dyDescent="0.25">
      <c r="A60" s="48">
        <v>1056</v>
      </c>
      <c r="B60" s="49">
        <v>2.4500000000000002</v>
      </c>
      <c r="C60" s="50">
        <v>1500</v>
      </c>
      <c r="D60" s="48" t="s">
        <v>174</v>
      </c>
      <c r="E60" s="60" t="s">
        <v>171</v>
      </c>
      <c r="F60" s="51" t="s">
        <v>172</v>
      </c>
      <c r="G60" s="61" t="s">
        <v>47</v>
      </c>
      <c r="H60" s="62"/>
      <c r="I60" s="53">
        <v>557.45000000000005</v>
      </c>
      <c r="J60" s="54"/>
      <c r="K60" s="55">
        <v>0</v>
      </c>
      <c r="L60" s="56">
        <v>3</v>
      </c>
      <c r="M60" s="63"/>
      <c r="N60" s="57" t="str">
        <f t="shared" si="44"/>
        <v/>
      </c>
      <c r="O60" s="57" t="str">
        <f t="shared" si="45"/>
        <v/>
      </c>
      <c r="P60" s="58" t="s">
        <v>170</v>
      </c>
      <c r="Q60" s="62">
        <v>5</v>
      </c>
      <c r="R60" s="52" t="s">
        <v>36</v>
      </c>
      <c r="S60" s="59" t="s">
        <v>37</v>
      </c>
      <c r="T60" s="59"/>
      <c r="U60" s="52" t="str">
        <f t="shared" si="46"/>
        <v/>
      </c>
      <c r="V60" s="52" t="str">
        <f t="shared" si="47"/>
        <v/>
      </c>
      <c r="W60" s="52" t="s">
        <v>48</v>
      </c>
      <c r="X60" s="52"/>
      <c r="Y60"/>
      <c r="Z60"/>
    </row>
    <row r="61" spans="1:26" x14ac:dyDescent="0.25">
      <c r="A61" s="48">
        <v>1261</v>
      </c>
      <c r="B61" s="49">
        <v>0.85</v>
      </c>
      <c r="C61" s="50">
        <v>550</v>
      </c>
      <c r="D61" s="48" t="s">
        <v>177</v>
      </c>
      <c r="E61" s="60" t="s">
        <v>175</v>
      </c>
      <c r="F61" s="51" t="s">
        <v>176</v>
      </c>
      <c r="G61" s="61" t="s">
        <v>43</v>
      </c>
      <c r="H61" s="62"/>
      <c r="I61" s="53">
        <v>393.8</v>
      </c>
      <c r="J61" s="54">
        <v>1.75</v>
      </c>
      <c r="K61" s="55">
        <v>0</v>
      </c>
      <c r="L61" s="56">
        <v>1</v>
      </c>
      <c r="M61" s="63"/>
      <c r="N61" s="57" t="str">
        <f t="shared" ref="N61:N62" si="48">IF(M61="","",I61-($N$12*I61))</f>
        <v/>
      </c>
      <c r="O61" s="57" t="str">
        <f t="shared" ref="O61:O62" si="49">IF(M61&lt;&gt;0,SUM(M61*J61, N61*M61),"")</f>
        <v/>
      </c>
      <c r="P61" s="58" t="s">
        <v>82</v>
      </c>
      <c r="Q61" s="62">
        <v>5</v>
      </c>
      <c r="R61" s="52" t="s">
        <v>54</v>
      </c>
      <c r="S61" s="59" t="s">
        <v>37</v>
      </c>
      <c r="T61" s="59"/>
      <c r="U61" s="52" t="str">
        <f t="shared" ref="U61:U62" si="50">IF(M61&gt;0,M61*B61,"")</f>
        <v/>
      </c>
      <c r="V61" s="52" t="str">
        <f t="shared" ref="V61:V62" si="51">IF(M61&gt;0,M61*C61,"")</f>
        <v/>
      </c>
      <c r="W61" s="52" t="s">
        <v>44</v>
      </c>
      <c r="X61" s="52"/>
      <c r="Y61"/>
      <c r="Z61"/>
    </row>
    <row r="62" spans="1:26" x14ac:dyDescent="0.25">
      <c r="A62" s="48">
        <v>1266</v>
      </c>
      <c r="B62" s="49">
        <v>0.6</v>
      </c>
      <c r="C62" s="50">
        <v>450</v>
      </c>
      <c r="D62" s="48" t="s">
        <v>180</v>
      </c>
      <c r="E62" s="60" t="s">
        <v>178</v>
      </c>
      <c r="F62" s="51" t="s">
        <v>179</v>
      </c>
      <c r="G62" s="61" t="s">
        <v>40</v>
      </c>
      <c r="H62" s="62"/>
      <c r="I62" s="53">
        <v>323.95</v>
      </c>
      <c r="J62" s="54">
        <v>1.85</v>
      </c>
      <c r="K62" s="55">
        <v>0</v>
      </c>
      <c r="L62" s="56">
        <v>1</v>
      </c>
      <c r="M62" s="63"/>
      <c r="N62" s="57" t="str">
        <f t="shared" si="48"/>
        <v/>
      </c>
      <c r="O62" s="57" t="str">
        <f t="shared" si="49"/>
        <v/>
      </c>
      <c r="P62" s="58" t="s">
        <v>82</v>
      </c>
      <c r="Q62" s="62">
        <v>5</v>
      </c>
      <c r="R62" s="52" t="s">
        <v>71</v>
      </c>
      <c r="S62" s="59" t="s">
        <v>37</v>
      </c>
      <c r="T62" s="59"/>
      <c r="U62" s="52" t="str">
        <f t="shared" si="50"/>
        <v/>
      </c>
      <c r="V62" s="52" t="str">
        <f t="shared" si="51"/>
        <v/>
      </c>
      <c r="W62" s="52" t="s">
        <v>41</v>
      </c>
      <c r="X62" s="52"/>
      <c r="Y62"/>
      <c r="Z62"/>
    </row>
    <row r="63" spans="1:26" x14ac:dyDescent="0.25">
      <c r="A63" s="48">
        <v>1335</v>
      </c>
      <c r="B63" s="49">
        <v>0.6</v>
      </c>
      <c r="C63" s="50">
        <v>450</v>
      </c>
      <c r="D63" s="48" t="s">
        <v>183</v>
      </c>
      <c r="E63" s="60" t="s">
        <v>181</v>
      </c>
      <c r="F63" s="51" t="s">
        <v>182</v>
      </c>
      <c r="G63" s="61" t="s">
        <v>40</v>
      </c>
      <c r="H63" s="62"/>
      <c r="I63" s="53">
        <v>253.35</v>
      </c>
      <c r="J63" s="54">
        <v>1</v>
      </c>
      <c r="K63" s="55">
        <v>0</v>
      </c>
      <c r="L63" s="56">
        <v>4</v>
      </c>
      <c r="M63" s="63"/>
      <c r="N63" s="57" t="str">
        <f t="shared" ref="N63" si="52">IF(M63="","",I63-($N$12*I63))</f>
        <v/>
      </c>
      <c r="O63" s="57" t="str">
        <f t="shared" ref="O63" si="53">IF(M63&lt;&gt;0,SUM(M63*J63, N63*M63),"")</f>
        <v/>
      </c>
      <c r="P63" s="58" t="s">
        <v>61</v>
      </c>
      <c r="Q63" s="62">
        <v>4</v>
      </c>
      <c r="R63" s="52" t="s">
        <v>54</v>
      </c>
      <c r="S63" s="59" t="s">
        <v>37</v>
      </c>
      <c r="T63" s="59" t="s">
        <v>138</v>
      </c>
      <c r="U63" s="52" t="str">
        <f t="shared" ref="U63" si="54">IF(M63&gt;0,M63*B63,"")</f>
        <v/>
      </c>
      <c r="V63" s="52" t="str">
        <f t="shared" ref="V63" si="55">IF(M63&gt;0,M63*C63,"")</f>
        <v/>
      </c>
      <c r="W63" s="52" t="s">
        <v>41</v>
      </c>
      <c r="X63" s="52"/>
      <c r="Y63"/>
      <c r="Z63"/>
    </row>
    <row r="64" spans="1:26" x14ac:dyDescent="0.25">
      <c r="A64" s="48">
        <v>1556</v>
      </c>
      <c r="B64" s="49">
        <v>0.6</v>
      </c>
      <c r="C64" s="50">
        <v>450</v>
      </c>
      <c r="D64" s="48" t="s">
        <v>186</v>
      </c>
      <c r="E64" s="60" t="s">
        <v>184</v>
      </c>
      <c r="F64" s="51" t="s">
        <v>185</v>
      </c>
      <c r="G64" s="61" t="s">
        <v>40</v>
      </c>
      <c r="H64" s="62"/>
      <c r="I64" s="53">
        <v>241.35</v>
      </c>
      <c r="J64" s="54">
        <v>1.75</v>
      </c>
      <c r="K64" s="55">
        <v>0</v>
      </c>
      <c r="L64" s="56">
        <v>3</v>
      </c>
      <c r="M64" s="63"/>
      <c r="N64" s="57" t="str">
        <f t="shared" ref="N64" si="56">IF(M64="","",I64-($N$12*I64))</f>
        <v/>
      </c>
      <c r="O64" s="57" t="str">
        <f t="shared" ref="O64" si="57">IF(M64&lt;&gt;0,SUM(M64*J64, N64*M64),"")</f>
        <v/>
      </c>
      <c r="P64" s="58" t="s">
        <v>58</v>
      </c>
      <c r="Q64" s="62">
        <v>5</v>
      </c>
      <c r="R64" s="52" t="s">
        <v>54</v>
      </c>
      <c r="S64" s="59" t="s">
        <v>37</v>
      </c>
      <c r="T64" s="59" t="s">
        <v>38</v>
      </c>
      <c r="U64" s="52" t="str">
        <f t="shared" ref="U64" si="58">IF(M64&gt;0,M64*B64,"")</f>
        <v/>
      </c>
      <c r="V64" s="52" t="str">
        <f t="shared" ref="V64" si="59">IF(M64&gt;0,M64*C64,"")</f>
        <v/>
      </c>
      <c r="W64" s="52" t="s">
        <v>41</v>
      </c>
      <c r="X64" s="52"/>
      <c r="Y64"/>
      <c r="Z64"/>
    </row>
    <row r="65" spans="1:26" x14ac:dyDescent="0.25">
      <c r="A65" s="48">
        <v>1586</v>
      </c>
      <c r="B65" s="49">
        <v>1.1000000000000001</v>
      </c>
      <c r="C65" s="50">
        <v>850</v>
      </c>
      <c r="D65" s="48" t="s">
        <v>189</v>
      </c>
      <c r="E65" s="60" t="s">
        <v>187</v>
      </c>
      <c r="F65" s="51" t="s">
        <v>188</v>
      </c>
      <c r="G65" s="61" t="s">
        <v>45</v>
      </c>
      <c r="H65" s="62"/>
      <c r="I65" s="53">
        <v>337</v>
      </c>
      <c r="J65" s="54">
        <v>1.5</v>
      </c>
      <c r="K65" s="55">
        <v>0</v>
      </c>
      <c r="L65" s="56">
        <v>2</v>
      </c>
      <c r="M65" s="63"/>
      <c r="N65" s="57" t="str">
        <f t="shared" ref="N65:N66" si="60">IF(M65="","",I65-($N$12*I65))</f>
        <v/>
      </c>
      <c r="O65" s="57" t="str">
        <f t="shared" ref="O65:O66" si="61">IF(M65&lt;&gt;0,SUM(M65*J65, N65*M65),"")</f>
        <v/>
      </c>
      <c r="P65" s="58" t="s">
        <v>58</v>
      </c>
      <c r="Q65" s="62" t="s">
        <v>97</v>
      </c>
      <c r="R65" s="52" t="s">
        <v>60</v>
      </c>
      <c r="S65" s="59" t="s">
        <v>37</v>
      </c>
      <c r="T65" s="59" t="s">
        <v>38</v>
      </c>
      <c r="U65" s="52" t="str">
        <f t="shared" ref="U65:U66" si="62">IF(M65&gt;0,M65*B65,"")</f>
        <v/>
      </c>
      <c r="V65" s="52" t="str">
        <f t="shared" ref="V65:V66" si="63">IF(M65&gt;0,M65*C65,"")</f>
        <v/>
      </c>
      <c r="W65" s="52" t="s">
        <v>46</v>
      </c>
      <c r="X65" s="52"/>
      <c r="Y65"/>
      <c r="Z65"/>
    </row>
    <row r="66" spans="1:26" x14ac:dyDescent="0.25">
      <c r="A66" s="48">
        <v>1627</v>
      </c>
      <c r="B66" s="49">
        <v>0.5</v>
      </c>
      <c r="C66" s="50">
        <v>370</v>
      </c>
      <c r="D66" s="48" t="s">
        <v>190</v>
      </c>
      <c r="E66" s="60" t="s">
        <v>191</v>
      </c>
      <c r="F66" s="51" t="s">
        <v>192</v>
      </c>
      <c r="G66" s="61" t="s">
        <v>34</v>
      </c>
      <c r="H66" s="62"/>
      <c r="I66" s="53">
        <v>189.25</v>
      </c>
      <c r="J66" s="54"/>
      <c r="K66" s="55">
        <v>1</v>
      </c>
      <c r="L66" s="56">
        <v>0</v>
      </c>
      <c r="M66" s="63"/>
      <c r="N66" s="57" t="str">
        <f t="shared" si="60"/>
        <v/>
      </c>
      <c r="O66" s="57" t="str">
        <f t="shared" si="61"/>
        <v/>
      </c>
      <c r="P66" s="58" t="s">
        <v>125</v>
      </c>
      <c r="Q66" s="62">
        <v>2</v>
      </c>
      <c r="R66" s="52" t="s">
        <v>54</v>
      </c>
      <c r="S66" s="59" t="s">
        <v>37</v>
      </c>
      <c r="T66" s="59"/>
      <c r="U66" s="52" t="str">
        <f t="shared" si="62"/>
        <v/>
      </c>
      <c r="V66" s="52" t="str">
        <f t="shared" si="63"/>
        <v/>
      </c>
      <c r="W66" s="52" t="s">
        <v>39</v>
      </c>
      <c r="X66" s="52"/>
      <c r="Y66"/>
      <c r="Z66"/>
    </row>
    <row r="67" spans="1:26" x14ac:dyDescent="0.25">
      <c r="A67" s="48">
        <v>1702</v>
      </c>
      <c r="B67" s="49">
        <v>0.5</v>
      </c>
      <c r="C67" s="50">
        <v>370</v>
      </c>
      <c r="D67" s="48" t="s">
        <v>193</v>
      </c>
      <c r="E67" s="60" t="s">
        <v>194</v>
      </c>
      <c r="F67" s="51" t="s">
        <v>195</v>
      </c>
      <c r="G67" s="61" t="s">
        <v>34</v>
      </c>
      <c r="H67" s="62"/>
      <c r="I67" s="53">
        <v>189</v>
      </c>
      <c r="J67" s="54">
        <v>1.5</v>
      </c>
      <c r="K67" s="55">
        <v>2</v>
      </c>
      <c r="L67" s="56"/>
      <c r="M67" s="63"/>
      <c r="N67" s="57" t="str">
        <f t="shared" ref="N67:N70" si="64">IF(M67="","",I67-($N$12*I67))</f>
        <v/>
      </c>
      <c r="O67" s="57" t="str">
        <f t="shared" ref="O67:O70" si="65">IF(M67&lt;&gt;0,SUM(M67*J67, N67*M67),"")</f>
        <v/>
      </c>
      <c r="P67" s="58" t="s">
        <v>35</v>
      </c>
      <c r="Q67" s="62">
        <v>5</v>
      </c>
      <c r="R67" s="52" t="s">
        <v>91</v>
      </c>
      <c r="S67" s="59" t="s">
        <v>37</v>
      </c>
      <c r="T67" s="59"/>
      <c r="U67" s="52" t="str">
        <f t="shared" ref="U67:U70" si="66">IF(M67&gt;0,M67*B67,"")</f>
        <v/>
      </c>
      <c r="V67" s="52" t="str">
        <f t="shared" ref="V67:V70" si="67">IF(M67&gt;0,M67*C67,"")</f>
        <v/>
      </c>
      <c r="W67" s="52" t="s">
        <v>39</v>
      </c>
      <c r="X67" s="52"/>
      <c r="Y67"/>
      <c r="Z67"/>
    </row>
    <row r="68" spans="1:26" x14ac:dyDescent="0.25">
      <c r="A68" s="48">
        <v>1703</v>
      </c>
      <c r="B68" s="49">
        <v>0.6</v>
      </c>
      <c r="C68" s="50">
        <v>450</v>
      </c>
      <c r="D68" s="48" t="s">
        <v>196</v>
      </c>
      <c r="E68" s="60" t="s">
        <v>194</v>
      </c>
      <c r="F68" s="51" t="s">
        <v>195</v>
      </c>
      <c r="G68" s="61" t="s">
        <v>40</v>
      </c>
      <c r="H68" s="62"/>
      <c r="I68" s="53">
        <v>229.75</v>
      </c>
      <c r="J68" s="54">
        <v>1.5</v>
      </c>
      <c r="K68" s="55">
        <v>0</v>
      </c>
      <c r="L68" s="56">
        <v>5</v>
      </c>
      <c r="M68" s="63"/>
      <c r="N68" s="57" t="str">
        <f t="shared" si="64"/>
        <v/>
      </c>
      <c r="O68" s="57" t="str">
        <f t="shared" si="65"/>
        <v/>
      </c>
      <c r="P68" s="58" t="s">
        <v>35</v>
      </c>
      <c r="Q68" s="62">
        <v>5</v>
      </c>
      <c r="R68" s="52" t="s">
        <v>91</v>
      </c>
      <c r="S68" s="59" t="s">
        <v>37</v>
      </c>
      <c r="T68" s="59"/>
      <c r="U68" s="52" t="str">
        <f t="shared" si="66"/>
        <v/>
      </c>
      <c r="V68" s="52" t="str">
        <f t="shared" si="67"/>
        <v/>
      </c>
      <c r="W68" s="52" t="s">
        <v>41</v>
      </c>
      <c r="X68" s="52"/>
      <c r="Y68"/>
      <c r="Z68"/>
    </row>
    <row r="69" spans="1:26" x14ac:dyDescent="0.25">
      <c r="A69" s="48">
        <v>1704</v>
      </c>
      <c r="B69" s="49">
        <v>0.85</v>
      </c>
      <c r="C69" s="50">
        <v>550</v>
      </c>
      <c r="D69" s="48" t="s">
        <v>197</v>
      </c>
      <c r="E69" s="60" t="s">
        <v>194</v>
      </c>
      <c r="F69" s="51" t="s">
        <v>195</v>
      </c>
      <c r="G69" s="61" t="s">
        <v>43</v>
      </c>
      <c r="H69" s="62"/>
      <c r="I69" s="53">
        <v>280.75</v>
      </c>
      <c r="J69" s="54">
        <v>1.5</v>
      </c>
      <c r="K69" s="55">
        <v>0</v>
      </c>
      <c r="L69" s="56">
        <v>10</v>
      </c>
      <c r="M69" s="63"/>
      <c r="N69" s="57" t="str">
        <f t="shared" si="64"/>
        <v/>
      </c>
      <c r="O69" s="57" t="str">
        <f t="shared" si="65"/>
        <v/>
      </c>
      <c r="P69" s="58" t="s">
        <v>35</v>
      </c>
      <c r="Q69" s="62">
        <v>5</v>
      </c>
      <c r="R69" s="52" t="s">
        <v>91</v>
      </c>
      <c r="S69" s="59" t="s">
        <v>37</v>
      </c>
      <c r="T69" s="59"/>
      <c r="U69" s="52" t="str">
        <f t="shared" si="66"/>
        <v/>
      </c>
      <c r="V69" s="52" t="str">
        <f t="shared" si="67"/>
        <v/>
      </c>
      <c r="W69" s="52" t="s">
        <v>44</v>
      </c>
      <c r="X69" s="52"/>
      <c r="Y69"/>
      <c r="Z69"/>
    </row>
    <row r="70" spans="1:26" x14ac:dyDescent="0.25">
      <c r="A70" s="48">
        <v>1705</v>
      </c>
      <c r="B70" s="49">
        <v>1.1000000000000001</v>
      </c>
      <c r="C70" s="50">
        <v>850</v>
      </c>
      <c r="D70" s="48" t="s">
        <v>198</v>
      </c>
      <c r="E70" s="60" t="s">
        <v>194</v>
      </c>
      <c r="F70" s="51" t="s">
        <v>195</v>
      </c>
      <c r="G70" s="61" t="s">
        <v>45</v>
      </c>
      <c r="H70" s="62"/>
      <c r="I70" s="53">
        <v>342.75</v>
      </c>
      <c r="J70" s="54">
        <v>1.5</v>
      </c>
      <c r="K70" s="55">
        <v>0</v>
      </c>
      <c r="L70" s="56">
        <v>13</v>
      </c>
      <c r="M70" s="63"/>
      <c r="N70" s="57" t="str">
        <f t="shared" si="64"/>
        <v/>
      </c>
      <c r="O70" s="57" t="str">
        <f t="shared" si="65"/>
        <v/>
      </c>
      <c r="P70" s="58" t="s">
        <v>35</v>
      </c>
      <c r="Q70" s="62">
        <v>5</v>
      </c>
      <c r="R70" s="52" t="s">
        <v>91</v>
      </c>
      <c r="S70" s="59" t="s">
        <v>37</v>
      </c>
      <c r="T70" s="59"/>
      <c r="U70" s="52" t="str">
        <f t="shared" si="66"/>
        <v/>
      </c>
      <c r="V70" s="52" t="str">
        <f t="shared" si="67"/>
        <v/>
      </c>
      <c r="W70" s="52" t="s">
        <v>46</v>
      </c>
      <c r="X70" s="52"/>
      <c r="Y70"/>
      <c r="Z70"/>
    </row>
    <row r="71" spans="1:26" x14ac:dyDescent="0.25">
      <c r="A71" s="48">
        <v>1726</v>
      </c>
      <c r="B71" s="49">
        <v>1.1000000000000001</v>
      </c>
      <c r="C71" s="50">
        <v>850</v>
      </c>
      <c r="D71" s="48" t="s">
        <v>201</v>
      </c>
      <c r="E71" s="60" t="s">
        <v>199</v>
      </c>
      <c r="F71" s="51" t="s">
        <v>200</v>
      </c>
      <c r="G71" s="61" t="s">
        <v>45</v>
      </c>
      <c r="H71" s="62"/>
      <c r="I71" s="53">
        <v>346.8</v>
      </c>
      <c r="J71" s="54">
        <v>1.75</v>
      </c>
      <c r="K71" s="55">
        <v>0</v>
      </c>
      <c r="L71" s="56">
        <v>5</v>
      </c>
      <c r="M71" s="63"/>
      <c r="N71" s="57" t="str">
        <f t="shared" ref="N71:N75" si="68">IF(M71="","",I71-($N$12*I71))</f>
        <v/>
      </c>
      <c r="O71" s="57" t="str">
        <f t="shared" ref="O71:O75" si="69">IF(M71&lt;&gt;0,SUM(M71*J71, N71*M71),"")</f>
        <v/>
      </c>
      <c r="P71" s="58" t="s">
        <v>61</v>
      </c>
      <c r="Q71" s="62">
        <v>5</v>
      </c>
      <c r="R71" s="52" t="s">
        <v>71</v>
      </c>
      <c r="S71" s="59" t="s">
        <v>37</v>
      </c>
      <c r="T71" s="59"/>
      <c r="U71" s="52" t="str">
        <f t="shared" ref="U71:U75" si="70">IF(M71&gt;0,M71*B71,"")</f>
        <v/>
      </c>
      <c r="V71" s="52" t="str">
        <f t="shared" ref="V71:V75" si="71">IF(M71&gt;0,M71*C71,"")</f>
        <v/>
      </c>
      <c r="W71" s="52" t="s">
        <v>46</v>
      </c>
      <c r="X71" s="52"/>
      <c r="Y71"/>
      <c r="Z71"/>
    </row>
    <row r="72" spans="1:26" x14ac:dyDescent="0.25">
      <c r="A72" s="48">
        <v>1749</v>
      </c>
      <c r="B72" s="49">
        <v>0.85</v>
      </c>
      <c r="C72" s="50">
        <v>550</v>
      </c>
      <c r="D72" s="48" t="s">
        <v>204</v>
      </c>
      <c r="E72" s="60" t="s">
        <v>202</v>
      </c>
      <c r="F72" s="51" t="s">
        <v>203</v>
      </c>
      <c r="G72" s="61" t="s">
        <v>43</v>
      </c>
      <c r="H72" s="62"/>
      <c r="I72" s="53">
        <v>329.8</v>
      </c>
      <c r="J72" s="54">
        <v>2</v>
      </c>
      <c r="K72" s="55">
        <v>0</v>
      </c>
      <c r="L72" s="56">
        <v>1</v>
      </c>
      <c r="M72" s="63"/>
      <c r="N72" s="57" t="str">
        <f t="shared" si="68"/>
        <v/>
      </c>
      <c r="O72" s="57" t="str">
        <f t="shared" si="69"/>
        <v/>
      </c>
      <c r="P72" s="58" t="s">
        <v>58</v>
      </c>
      <c r="Q72" s="62">
        <v>4</v>
      </c>
      <c r="R72" s="52" t="s">
        <v>71</v>
      </c>
      <c r="S72" s="59" t="s">
        <v>37</v>
      </c>
      <c r="T72" s="59"/>
      <c r="U72" s="52" t="str">
        <f t="shared" si="70"/>
        <v/>
      </c>
      <c r="V72" s="52" t="str">
        <f t="shared" si="71"/>
        <v/>
      </c>
      <c r="W72" s="52" t="s">
        <v>44</v>
      </c>
      <c r="X72" s="52"/>
      <c r="Y72"/>
      <c r="Z72"/>
    </row>
    <row r="73" spans="1:26" x14ac:dyDescent="0.25">
      <c r="A73" s="48">
        <v>1750</v>
      </c>
      <c r="B73" s="49">
        <v>1.1000000000000001</v>
      </c>
      <c r="C73" s="50">
        <v>850</v>
      </c>
      <c r="D73" s="48" t="s">
        <v>205</v>
      </c>
      <c r="E73" s="60" t="s">
        <v>202</v>
      </c>
      <c r="F73" s="51" t="s">
        <v>203</v>
      </c>
      <c r="G73" s="61" t="s">
        <v>45</v>
      </c>
      <c r="H73" s="62"/>
      <c r="I73" s="53">
        <v>392.1</v>
      </c>
      <c r="J73" s="54">
        <v>2</v>
      </c>
      <c r="K73" s="55">
        <v>0</v>
      </c>
      <c r="L73" s="56">
        <v>4</v>
      </c>
      <c r="M73" s="63"/>
      <c r="N73" s="57" t="str">
        <f t="shared" si="68"/>
        <v/>
      </c>
      <c r="O73" s="57" t="str">
        <f t="shared" si="69"/>
        <v/>
      </c>
      <c r="P73" s="58" t="s">
        <v>58</v>
      </c>
      <c r="Q73" s="62">
        <v>4</v>
      </c>
      <c r="R73" s="52" t="s">
        <v>71</v>
      </c>
      <c r="S73" s="59" t="s">
        <v>37</v>
      </c>
      <c r="T73" s="59"/>
      <c r="U73" s="52" t="str">
        <f t="shared" si="70"/>
        <v/>
      </c>
      <c r="V73" s="52" t="str">
        <f t="shared" si="71"/>
        <v/>
      </c>
      <c r="W73" s="52" t="s">
        <v>46</v>
      </c>
      <c r="X73" s="52"/>
      <c r="Y73"/>
      <c r="Z73"/>
    </row>
    <row r="74" spans="1:26" x14ac:dyDescent="0.25">
      <c r="A74" s="48">
        <v>1751</v>
      </c>
      <c r="B74" s="49">
        <v>2.4500000000000002</v>
      </c>
      <c r="C74" s="50">
        <v>1500</v>
      </c>
      <c r="D74" s="48" t="s">
        <v>206</v>
      </c>
      <c r="E74" s="60" t="s">
        <v>202</v>
      </c>
      <c r="F74" s="51" t="s">
        <v>203</v>
      </c>
      <c r="G74" s="61" t="s">
        <v>47</v>
      </c>
      <c r="H74" s="62"/>
      <c r="I74" s="53">
        <v>476.35</v>
      </c>
      <c r="J74" s="54">
        <v>2</v>
      </c>
      <c r="K74" s="55">
        <v>1</v>
      </c>
      <c r="L74" s="56">
        <v>0</v>
      </c>
      <c r="M74" s="63"/>
      <c r="N74" s="57" t="str">
        <f t="shared" si="68"/>
        <v/>
      </c>
      <c r="O74" s="57" t="str">
        <f t="shared" si="69"/>
        <v/>
      </c>
      <c r="P74" s="58" t="s">
        <v>58</v>
      </c>
      <c r="Q74" s="62">
        <v>4</v>
      </c>
      <c r="R74" s="52" t="s">
        <v>71</v>
      </c>
      <c r="S74" s="59" t="s">
        <v>37</v>
      </c>
      <c r="T74" s="59"/>
      <c r="U74" s="52" t="str">
        <f t="shared" si="70"/>
        <v/>
      </c>
      <c r="V74" s="52" t="str">
        <f t="shared" si="71"/>
        <v/>
      </c>
      <c r="W74" s="52" t="s">
        <v>48</v>
      </c>
      <c r="X74" s="52"/>
      <c r="Y74"/>
      <c r="Z74"/>
    </row>
    <row r="75" spans="1:26" x14ac:dyDescent="0.25">
      <c r="A75" s="48">
        <v>1762</v>
      </c>
      <c r="B75" s="49">
        <v>0.85</v>
      </c>
      <c r="C75" s="50">
        <v>550</v>
      </c>
      <c r="D75" s="48" t="s">
        <v>209</v>
      </c>
      <c r="E75" s="60" t="s">
        <v>207</v>
      </c>
      <c r="F75" s="51" t="s">
        <v>208</v>
      </c>
      <c r="G75" s="61" t="s">
        <v>43</v>
      </c>
      <c r="H75" s="62" t="s">
        <v>92</v>
      </c>
      <c r="I75" s="53">
        <v>332.15</v>
      </c>
      <c r="J75" s="54">
        <v>2</v>
      </c>
      <c r="K75" s="55">
        <v>0</v>
      </c>
      <c r="L75" s="56">
        <v>10</v>
      </c>
      <c r="M75" s="63"/>
      <c r="N75" s="57" t="str">
        <f t="shared" si="68"/>
        <v/>
      </c>
      <c r="O75" s="57" t="str">
        <f t="shared" si="69"/>
        <v/>
      </c>
      <c r="P75" s="58" t="s">
        <v>63</v>
      </c>
      <c r="Q75" s="62">
        <v>4</v>
      </c>
      <c r="R75" s="52" t="s">
        <v>91</v>
      </c>
      <c r="S75" s="59" t="s">
        <v>37</v>
      </c>
      <c r="T75" s="59"/>
      <c r="U75" s="52" t="str">
        <f t="shared" si="70"/>
        <v/>
      </c>
      <c r="V75" s="52" t="str">
        <f t="shared" si="71"/>
        <v/>
      </c>
      <c r="W75" s="52" t="s">
        <v>44</v>
      </c>
      <c r="X75" s="52"/>
      <c r="Y75"/>
      <c r="Z75"/>
    </row>
    <row r="76" spans="1:26" x14ac:dyDescent="0.25">
      <c r="A76" s="48">
        <v>1846</v>
      </c>
      <c r="B76" s="49">
        <v>1.1000000000000001</v>
      </c>
      <c r="C76" s="50">
        <v>850</v>
      </c>
      <c r="D76" s="48" t="s">
        <v>212</v>
      </c>
      <c r="E76" s="60" t="s">
        <v>210</v>
      </c>
      <c r="F76" s="51" t="s">
        <v>211</v>
      </c>
      <c r="G76" s="61" t="s">
        <v>45</v>
      </c>
      <c r="H76" s="62"/>
      <c r="I76" s="53">
        <v>380.1</v>
      </c>
      <c r="J76" s="54"/>
      <c r="K76" s="55">
        <v>0</v>
      </c>
      <c r="L76" s="56">
        <v>1</v>
      </c>
      <c r="M76" s="63"/>
      <c r="N76" s="57" t="str">
        <f t="shared" ref="N76:N83" si="72">IF(M76="","",I76-($N$12*I76))</f>
        <v/>
      </c>
      <c r="O76" s="57" t="str">
        <f t="shared" ref="O76:O83" si="73">IF(M76&lt;&gt;0,SUM(M76*J76, N76*M76),"")</f>
        <v/>
      </c>
      <c r="P76" s="58" t="s">
        <v>58</v>
      </c>
      <c r="Q76" s="62">
        <v>5</v>
      </c>
      <c r="R76" s="52" t="s">
        <v>36</v>
      </c>
      <c r="S76" s="59" t="s">
        <v>37</v>
      </c>
      <c r="T76" s="59"/>
      <c r="U76" s="52" t="str">
        <f t="shared" ref="U76" si="74">IF(M76&gt;0,M76*B76,"")</f>
        <v/>
      </c>
      <c r="V76" s="52" t="str">
        <f t="shared" ref="V76" si="75">IF(M76&gt;0,M76*C76,"")</f>
        <v/>
      </c>
      <c r="W76" s="52" t="s">
        <v>46</v>
      </c>
      <c r="X76" s="52"/>
      <c r="Y76"/>
      <c r="Z76"/>
    </row>
    <row r="77" spans="1:26" x14ac:dyDescent="0.25">
      <c r="A77" s="48">
        <v>1941</v>
      </c>
      <c r="B77" s="49">
        <v>0.6</v>
      </c>
      <c r="C77" s="50">
        <v>450</v>
      </c>
      <c r="D77" s="48" t="s">
        <v>215</v>
      </c>
      <c r="E77" s="60" t="s">
        <v>213</v>
      </c>
      <c r="F77" s="51" t="s">
        <v>214</v>
      </c>
      <c r="G77" s="61" t="s">
        <v>40</v>
      </c>
      <c r="H77" s="62" t="s">
        <v>92</v>
      </c>
      <c r="I77" s="53">
        <v>269.10000000000002</v>
      </c>
      <c r="J77" s="54">
        <v>2</v>
      </c>
      <c r="K77" s="55">
        <v>7</v>
      </c>
      <c r="L77" s="56">
        <v>0</v>
      </c>
      <c r="M77" s="63"/>
      <c r="N77" s="57" t="str">
        <f t="shared" si="72"/>
        <v/>
      </c>
      <c r="O77" s="57" t="str">
        <f t="shared" si="73"/>
        <v/>
      </c>
      <c r="P77" s="58" t="s">
        <v>63</v>
      </c>
      <c r="Q77" s="62">
        <v>4</v>
      </c>
      <c r="R77" s="52" t="s">
        <v>91</v>
      </c>
      <c r="S77" s="59" t="s">
        <v>37</v>
      </c>
      <c r="T77" s="59"/>
      <c r="U77" s="52" t="str">
        <f t="shared" ref="U77:U78" si="76">IF(M77&gt;0,M77*B77,"")</f>
        <v/>
      </c>
      <c r="V77" s="52" t="str">
        <f t="shared" ref="V77:V78" si="77">IF(M77&gt;0,M77*C77,"")</f>
        <v/>
      </c>
      <c r="W77" s="52" t="s">
        <v>41</v>
      </c>
      <c r="X77" s="52"/>
      <c r="Y77"/>
      <c r="Z77"/>
    </row>
    <row r="78" spans="1:26" x14ac:dyDescent="0.25">
      <c r="A78" s="48">
        <v>1958</v>
      </c>
      <c r="B78" s="49">
        <v>1.1000000000000001</v>
      </c>
      <c r="C78" s="50">
        <v>850</v>
      </c>
      <c r="D78" s="48" t="s">
        <v>218</v>
      </c>
      <c r="E78" s="60" t="s">
        <v>216</v>
      </c>
      <c r="F78" s="51" t="s">
        <v>217</v>
      </c>
      <c r="G78" s="61" t="s">
        <v>45</v>
      </c>
      <c r="H78" s="62" t="s">
        <v>92</v>
      </c>
      <c r="I78" s="53">
        <v>392.1</v>
      </c>
      <c r="J78" s="54">
        <v>2</v>
      </c>
      <c r="K78" s="55">
        <v>0</v>
      </c>
      <c r="L78" s="56">
        <v>2</v>
      </c>
      <c r="M78" s="63"/>
      <c r="N78" s="57" t="str">
        <f t="shared" si="72"/>
        <v/>
      </c>
      <c r="O78" s="57" t="str">
        <f t="shared" si="73"/>
        <v/>
      </c>
      <c r="P78" s="58" t="s">
        <v>63</v>
      </c>
      <c r="Q78" s="62">
        <v>4</v>
      </c>
      <c r="R78" s="52" t="s">
        <v>91</v>
      </c>
      <c r="S78" s="59" t="s">
        <v>37</v>
      </c>
      <c r="T78" s="59"/>
      <c r="U78" s="52" t="str">
        <f t="shared" si="76"/>
        <v/>
      </c>
      <c r="V78" s="52" t="str">
        <f t="shared" si="77"/>
        <v/>
      </c>
      <c r="W78" s="52" t="s">
        <v>46</v>
      </c>
      <c r="X78" s="52"/>
      <c r="Y78"/>
      <c r="Z78"/>
    </row>
    <row r="79" spans="1:26" x14ac:dyDescent="0.25">
      <c r="A79" s="48">
        <v>2084</v>
      </c>
      <c r="B79" s="49">
        <v>0.6</v>
      </c>
      <c r="C79" s="50">
        <v>450</v>
      </c>
      <c r="D79" s="48" t="s">
        <v>221</v>
      </c>
      <c r="E79" s="60" t="s">
        <v>219</v>
      </c>
      <c r="F79" s="51" t="s">
        <v>220</v>
      </c>
      <c r="G79" s="61" t="s">
        <v>40</v>
      </c>
      <c r="H79" s="62"/>
      <c r="I79" s="53">
        <v>250.4</v>
      </c>
      <c r="J79" s="54"/>
      <c r="K79" s="55">
        <v>0</v>
      </c>
      <c r="L79" s="56">
        <v>10</v>
      </c>
      <c r="M79" s="63"/>
      <c r="N79" s="57" t="str">
        <f t="shared" si="72"/>
        <v/>
      </c>
      <c r="O79" s="57" t="str">
        <f t="shared" si="73"/>
        <v/>
      </c>
      <c r="P79" s="58" t="s">
        <v>61</v>
      </c>
      <c r="Q79" s="62">
        <v>3</v>
      </c>
      <c r="R79" s="52" t="s">
        <v>71</v>
      </c>
      <c r="S79" s="59" t="s">
        <v>37</v>
      </c>
      <c r="T79" s="59"/>
      <c r="U79" s="52" t="str">
        <f t="shared" ref="U79:U86" si="78">IF(M79&gt;0,M79*B79,"")</f>
        <v/>
      </c>
      <c r="V79" s="52" t="str">
        <f t="shared" ref="V79:V86" si="79">IF(M79&gt;0,M79*C79,"")</f>
        <v/>
      </c>
      <c r="W79" s="52" t="s">
        <v>41</v>
      </c>
      <c r="X79" s="52"/>
      <c r="Y79"/>
      <c r="Z79"/>
    </row>
    <row r="80" spans="1:26" x14ac:dyDescent="0.25">
      <c r="A80" s="48">
        <v>2085</v>
      </c>
      <c r="B80" s="49">
        <v>0.85</v>
      </c>
      <c r="C80" s="50">
        <v>550</v>
      </c>
      <c r="D80" s="48" t="s">
        <v>222</v>
      </c>
      <c r="E80" s="60" t="s">
        <v>219</v>
      </c>
      <c r="F80" s="51" t="s">
        <v>220</v>
      </c>
      <c r="G80" s="61" t="s">
        <v>43</v>
      </c>
      <c r="H80" s="62"/>
      <c r="I80" s="53">
        <v>307.2</v>
      </c>
      <c r="J80" s="54"/>
      <c r="K80" s="55">
        <v>0</v>
      </c>
      <c r="L80" s="56">
        <v>4</v>
      </c>
      <c r="M80" s="63"/>
      <c r="N80" s="57" t="str">
        <f t="shared" si="72"/>
        <v/>
      </c>
      <c r="O80" s="57" t="str">
        <f t="shared" si="73"/>
        <v/>
      </c>
      <c r="P80" s="58" t="s">
        <v>61</v>
      </c>
      <c r="Q80" s="62">
        <v>3</v>
      </c>
      <c r="R80" s="52" t="s">
        <v>71</v>
      </c>
      <c r="S80" s="59" t="s">
        <v>37</v>
      </c>
      <c r="T80" s="59"/>
      <c r="U80" s="52" t="str">
        <f t="shared" si="78"/>
        <v/>
      </c>
      <c r="V80" s="52" t="str">
        <f t="shared" si="79"/>
        <v/>
      </c>
      <c r="W80" s="52" t="s">
        <v>44</v>
      </c>
      <c r="X80" s="52"/>
      <c r="Y80"/>
      <c r="Z80"/>
    </row>
    <row r="81" spans="1:26" x14ac:dyDescent="0.25">
      <c r="A81" s="48">
        <v>2093</v>
      </c>
      <c r="B81" s="49">
        <v>0.85</v>
      </c>
      <c r="C81" s="50">
        <v>550</v>
      </c>
      <c r="D81" s="48" t="s">
        <v>225</v>
      </c>
      <c r="E81" s="60" t="s">
        <v>223</v>
      </c>
      <c r="F81" s="51" t="s">
        <v>224</v>
      </c>
      <c r="G81" s="61" t="s">
        <v>43</v>
      </c>
      <c r="H81" s="62"/>
      <c r="I81" s="53">
        <v>300.60000000000002</v>
      </c>
      <c r="J81" s="54">
        <v>0.85</v>
      </c>
      <c r="K81" s="55">
        <v>0</v>
      </c>
      <c r="L81" s="56">
        <v>2</v>
      </c>
      <c r="M81" s="63"/>
      <c r="N81" s="57" t="str">
        <f t="shared" si="72"/>
        <v/>
      </c>
      <c r="O81" s="57" t="str">
        <f t="shared" si="73"/>
        <v/>
      </c>
      <c r="P81" s="58" t="s">
        <v>35</v>
      </c>
      <c r="Q81" s="62">
        <v>3</v>
      </c>
      <c r="R81" s="52" t="s">
        <v>71</v>
      </c>
      <c r="S81" s="59" t="s">
        <v>37</v>
      </c>
      <c r="T81" s="59"/>
      <c r="U81" s="52" t="str">
        <f t="shared" si="78"/>
        <v/>
      </c>
      <c r="V81" s="52" t="str">
        <f t="shared" si="79"/>
        <v/>
      </c>
      <c r="W81" s="52" t="s">
        <v>44</v>
      </c>
      <c r="X81" s="52"/>
      <c r="Y81"/>
      <c r="Z81"/>
    </row>
    <row r="82" spans="1:26" x14ac:dyDescent="0.25">
      <c r="A82" s="48">
        <v>2101</v>
      </c>
      <c r="B82" s="49">
        <v>1.1000000000000001</v>
      </c>
      <c r="C82" s="50">
        <v>850</v>
      </c>
      <c r="D82" s="48" t="s">
        <v>228</v>
      </c>
      <c r="E82" s="60" t="s">
        <v>226</v>
      </c>
      <c r="F82" s="51" t="s">
        <v>227</v>
      </c>
      <c r="G82" s="61" t="s">
        <v>45</v>
      </c>
      <c r="H82" s="62"/>
      <c r="I82" s="53">
        <v>359.85</v>
      </c>
      <c r="J82" s="54">
        <v>0.5</v>
      </c>
      <c r="K82" s="55">
        <v>0</v>
      </c>
      <c r="L82" s="56">
        <v>10</v>
      </c>
      <c r="M82" s="63"/>
      <c r="N82" s="57" t="str">
        <f t="shared" si="72"/>
        <v/>
      </c>
      <c r="O82" s="57" t="str">
        <f t="shared" si="73"/>
        <v/>
      </c>
      <c r="P82" s="58" t="s">
        <v>35</v>
      </c>
      <c r="Q82" s="62">
        <v>4</v>
      </c>
      <c r="R82" s="52" t="s">
        <v>71</v>
      </c>
      <c r="S82" s="59" t="s">
        <v>37</v>
      </c>
      <c r="T82" s="59"/>
      <c r="U82" s="52" t="str">
        <f t="shared" si="78"/>
        <v/>
      </c>
      <c r="V82" s="52" t="str">
        <f t="shared" si="79"/>
        <v/>
      </c>
      <c r="W82" s="52" t="s">
        <v>46</v>
      </c>
      <c r="X82" s="52"/>
      <c r="Y82"/>
      <c r="Z82"/>
    </row>
    <row r="83" spans="1:26" x14ac:dyDescent="0.25">
      <c r="A83" s="48">
        <v>2102</v>
      </c>
      <c r="B83" s="49">
        <v>2.4500000000000002</v>
      </c>
      <c r="C83" s="50">
        <v>1500</v>
      </c>
      <c r="D83" s="48" t="s">
        <v>229</v>
      </c>
      <c r="E83" s="60" t="s">
        <v>226</v>
      </c>
      <c r="F83" s="51" t="s">
        <v>227</v>
      </c>
      <c r="G83" s="61" t="s">
        <v>47</v>
      </c>
      <c r="H83" s="62"/>
      <c r="I83" s="53">
        <v>434.75</v>
      </c>
      <c r="J83" s="54">
        <v>0.5</v>
      </c>
      <c r="K83" s="55">
        <v>0</v>
      </c>
      <c r="L83" s="56">
        <v>1</v>
      </c>
      <c r="M83" s="63"/>
      <c r="N83" s="57" t="str">
        <f t="shared" si="72"/>
        <v/>
      </c>
      <c r="O83" s="57" t="str">
        <f t="shared" si="73"/>
        <v/>
      </c>
      <c r="P83" s="58" t="s">
        <v>35</v>
      </c>
      <c r="Q83" s="62">
        <v>4</v>
      </c>
      <c r="R83" s="52" t="s">
        <v>71</v>
      </c>
      <c r="S83" s="59" t="s">
        <v>37</v>
      </c>
      <c r="T83" s="59"/>
      <c r="U83" s="52" t="str">
        <f t="shared" si="78"/>
        <v/>
      </c>
      <c r="V83" s="52" t="str">
        <f t="shared" si="79"/>
        <v/>
      </c>
      <c r="W83" s="52" t="s">
        <v>48</v>
      </c>
      <c r="X83" s="52"/>
      <c r="Y83"/>
      <c r="Z83"/>
    </row>
    <row r="84" spans="1:26" x14ac:dyDescent="0.25">
      <c r="A84" s="48">
        <v>2115</v>
      </c>
      <c r="B84" s="49">
        <v>0.6</v>
      </c>
      <c r="C84" s="50">
        <v>450</v>
      </c>
      <c r="D84" s="48" t="s">
        <v>232</v>
      </c>
      <c r="E84" s="60" t="s">
        <v>230</v>
      </c>
      <c r="F84" s="51" t="s">
        <v>231</v>
      </c>
      <c r="G84" s="61" t="s">
        <v>40</v>
      </c>
      <c r="H84" s="62"/>
      <c r="I84" s="53">
        <v>247.4</v>
      </c>
      <c r="J84" s="54">
        <v>0.5</v>
      </c>
      <c r="K84" s="55">
        <v>0</v>
      </c>
      <c r="L84" s="56">
        <v>10</v>
      </c>
      <c r="M84" s="63"/>
      <c r="N84" s="57" t="str">
        <f t="shared" ref="N84:N86" si="80">IF(M84="","",I84-($N$12*I84))</f>
        <v/>
      </c>
      <c r="O84" s="57" t="str">
        <f t="shared" ref="O84:O86" si="81">IF(M84&lt;&gt;0,SUM(M84*J84, N84*M84),"")</f>
        <v/>
      </c>
      <c r="P84" s="58" t="s">
        <v>61</v>
      </c>
      <c r="Q84" s="62">
        <v>5</v>
      </c>
      <c r="R84" s="52" t="s">
        <v>71</v>
      </c>
      <c r="S84" s="59" t="s">
        <v>37</v>
      </c>
      <c r="T84" s="59"/>
      <c r="U84" s="52" t="str">
        <f t="shared" si="78"/>
        <v/>
      </c>
      <c r="V84" s="52" t="str">
        <f t="shared" si="79"/>
        <v/>
      </c>
      <c r="W84" s="52" t="s">
        <v>41</v>
      </c>
      <c r="X84" s="52"/>
      <c r="Y84"/>
      <c r="Z84"/>
    </row>
    <row r="85" spans="1:26" x14ac:dyDescent="0.25">
      <c r="A85" s="48">
        <v>2116</v>
      </c>
      <c r="B85" s="49">
        <v>0.85</v>
      </c>
      <c r="C85" s="50">
        <v>550</v>
      </c>
      <c r="D85" s="48" t="s">
        <v>233</v>
      </c>
      <c r="E85" s="60" t="s">
        <v>230</v>
      </c>
      <c r="F85" s="51" t="s">
        <v>231</v>
      </c>
      <c r="G85" s="61" t="s">
        <v>43</v>
      </c>
      <c r="H85" s="62"/>
      <c r="I85" s="53">
        <v>297.14999999999998</v>
      </c>
      <c r="J85" s="54">
        <v>0.5</v>
      </c>
      <c r="K85" s="55">
        <v>0</v>
      </c>
      <c r="L85" s="56">
        <v>18</v>
      </c>
      <c r="M85" s="63"/>
      <c r="N85" s="57" t="str">
        <f t="shared" si="80"/>
        <v/>
      </c>
      <c r="O85" s="57" t="str">
        <f t="shared" si="81"/>
        <v/>
      </c>
      <c r="P85" s="58" t="s">
        <v>61</v>
      </c>
      <c r="Q85" s="62">
        <v>5</v>
      </c>
      <c r="R85" s="52" t="s">
        <v>71</v>
      </c>
      <c r="S85" s="59" t="s">
        <v>37</v>
      </c>
      <c r="T85" s="59"/>
      <c r="U85" s="52" t="str">
        <f t="shared" si="78"/>
        <v/>
      </c>
      <c r="V85" s="52" t="str">
        <f t="shared" si="79"/>
        <v/>
      </c>
      <c r="W85" s="52" t="s">
        <v>44</v>
      </c>
      <c r="X85" s="52"/>
      <c r="Y85"/>
      <c r="Z85"/>
    </row>
    <row r="86" spans="1:26" x14ac:dyDescent="0.25">
      <c r="A86" s="48">
        <v>2117</v>
      </c>
      <c r="B86" s="49">
        <v>1.1000000000000001</v>
      </c>
      <c r="C86" s="50">
        <v>850</v>
      </c>
      <c r="D86" s="48" t="s">
        <v>234</v>
      </c>
      <c r="E86" s="60" t="s">
        <v>230</v>
      </c>
      <c r="F86" s="51" t="s">
        <v>231</v>
      </c>
      <c r="G86" s="61" t="s">
        <v>45</v>
      </c>
      <c r="H86" s="62"/>
      <c r="I86" s="53">
        <v>348.15</v>
      </c>
      <c r="J86" s="54">
        <v>0.5</v>
      </c>
      <c r="K86" s="55">
        <v>0</v>
      </c>
      <c r="L86" s="56">
        <v>5</v>
      </c>
      <c r="M86" s="63"/>
      <c r="N86" s="57" t="str">
        <f t="shared" si="80"/>
        <v/>
      </c>
      <c r="O86" s="57" t="str">
        <f t="shared" si="81"/>
        <v/>
      </c>
      <c r="P86" s="58" t="s">
        <v>61</v>
      </c>
      <c r="Q86" s="62">
        <v>5</v>
      </c>
      <c r="R86" s="52" t="s">
        <v>71</v>
      </c>
      <c r="S86" s="59" t="s">
        <v>37</v>
      </c>
      <c r="T86" s="59"/>
      <c r="U86" s="52" t="str">
        <f t="shared" si="78"/>
        <v/>
      </c>
      <c r="V86" s="52" t="str">
        <f t="shared" si="79"/>
        <v/>
      </c>
      <c r="W86" s="52" t="s">
        <v>46</v>
      </c>
      <c r="X86" s="52"/>
      <c r="Y86"/>
      <c r="Z86"/>
    </row>
    <row r="87" spans="1:26" x14ac:dyDescent="0.25">
      <c r="A87" s="48">
        <v>2127</v>
      </c>
      <c r="B87" s="49">
        <v>2.4500000000000002</v>
      </c>
      <c r="C87" s="50">
        <v>1500</v>
      </c>
      <c r="D87" s="48" t="s">
        <v>237</v>
      </c>
      <c r="E87" s="60" t="s">
        <v>235</v>
      </c>
      <c r="F87" s="51" t="s">
        <v>236</v>
      </c>
      <c r="G87" s="61" t="s">
        <v>47</v>
      </c>
      <c r="H87" s="62"/>
      <c r="I87" s="53">
        <v>420.25</v>
      </c>
      <c r="J87" s="54"/>
      <c r="K87" s="55">
        <v>0</v>
      </c>
      <c r="L87" s="56">
        <v>5</v>
      </c>
      <c r="M87" s="63"/>
      <c r="N87" s="57" t="str">
        <f t="shared" ref="N87:N103" si="82">IF(M87="","",I87-($N$12*I87))</f>
        <v/>
      </c>
      <c r="O87" s="57" t="str">
        <f t="shared" ref="O87:O103" si="83">IF(M87&lt;&gt;0,SUM(M87*J87, N87*M87),"")</f>
        <v/>
      </c>
      <c r="P87" s="58" t="s">
        <v>61</v>
      </c>
      <c r="Q87" s="62">
        <v>5</v>
      </c>
      <c r="R87" s="52" t="s">
        <v>71</v>
      </c>
      <c r="S87" s="59" t="s">
        <v>37</v>
      </c>
      <c r="T87" s="59"/>
      <c r="U87" s="52" t="str">
        <f t="shared" ref="U87:U103" si="84">IF(M87&gt;0,M87*B87,"")</f>
        <v/>
      </c>
      <c r="V87" s="52" t="str">
        <f t="shared" ref="V87:V103" si="85">IF(M87&gt;0,M87*C87,"")</f>
        <v/>
      </c>
      <c r="W87" s="52" t="s">
        <v>48</v>
      </c>
      <c r="X87" s="52"/>
      <c r="Y87"/>
      <c r="Z87"/>
    </row>
    <row r="88" spans="1:26" x14ac:dyDescent="0.25">
      <c r="A88" s="48">
        <v>2133</v>
      </c>
      <c r="B88" s="49">
        <v>0.6</v>
      </c>
      <c r="C88" s="50">
        <v>450</v>
      </c>
      <c r="D88" s="48" t="s">
        <v>240</v>
      </c>
      <c r="E88" s="60" t="s">
        <v>238</v>
      </c>
      <c r="F88" s="51" t="s">
        <v>239</v>
      </c>
      <c r="G88" s="61" t="s">
        <v>40</v>
      </c>
      <c r="H88" s="62"/>
      <c r="I88" s="53">
        <v>245.6</v>
      </c>
      <c r="J88" s="54"/>
      <c r="K88" s="55">
        <v>0</v>
      </c>
      <c r="L88" s="56">
        <v>10</v>
      </c>
      <c r="M88" s="63"/>
      <c r="N88" s="57" t="str">
        <f t="shared" si="82"/>
        <v/>
      </c>
      <c r="O88" s="57" t="str">
        <f t="shared" si="83"/>
        <v/>
      </c>
      <c r="P88" s="58" t="s">
        <v>35</v>
      </c>
      <c r="Q88" s="62">
        <v>5</v>
      </c>
      <c r="R88" s="52" t="s">
        <v>71</v>
      </c>
      <c r="S88" s="59" t="s">
        <v>37</v>
      </c>
      <c r="T88" s="59"/>
      <c r="U88" s="52" t="str">
        <f t="shared" si="84"/>
        <v/>
      </c>
      <c r="V88" s="52" t="str">
        <f t="shared" si="85"/>
        <v/>
      </c>
      <c r="W88" s="52" t="s">
        <v>41</v>
      </c>
      <c r="X88" s="52"/>
      <c r="Y88"/>
      <c r="Z88"/>
    </row>
    <row r="89" spans="1:26" x14ac:dyDescent="0.25">
      <c r="A89" s="48">
        <v>2134</v>
      </c>
      <c r="B89" s="49">
        <v>0.85</v>
      </c>
      <c r="C89" s="50">
        <v>550</v>
      </c>
      <c r="D89" s="48" t="s">
        <v>241</v>
      </c>
      <c r="E89" s="60" t="s">
        <v>238</v>
      </c>
      <c r="F89" s="51" t="s">
        <v>239</v>
      </c>
      <c r="G89" s="61" t="s">
        <v>43</v>
      </c>
      <c r="H89" s="62"/>
      <c r="I89" s="53">
        <v>294.8</v>
      </c>
      <c r="J89" s="54"/>
      <c r="K89" s="55">
        <v>0</v>
      </c>
      <c r="L89" s="56">
        <v>10</v>
      </c>
      <c r="M89" s="63"/>
      <c r="N89" s="57" t="str">
        <f t="shared" si="82"/>
        <v/>
      </c>
      <c r="O89" s="57" t="str">
        <f t="shared" si="83"/>
        <v/>
      </c>
      <c r="P89" s="58" t="s">
        <v>35</v>
      </c>
      <c r="Q89" s="62">
        <v>5</v>
      </c>
      <c r="R89" s="52" t="s">
        <v>71</v>
      </c>
      <c r="S89" s="59" t="s">
        <v>37</v>
      </c>
      <c r="T89" s="59"/>
      <c r="U89" s="52" t="str">
        <f t="shared" si="84"/>
        <v/>
      </c>
      <c r="V89" s="52" t="str">
        <f t="shared" si="85"/>
        <v/>
      </c>
      <c r="W89" s="52" t="s">
        <v>44</v>
      </c>
      <c r="X89" s="52"/>
      <c r="Y89"/>
      <c r="Z89"/>
    </row>
    <row r="90" spans="1:26" x14ac:dyDescent="0.25">
      <c r="A90" s="48">
        <v>2135</v>
      </c>
      <c r="B90" s="49">
        <v>1.1000000000000001</v>
      </c>
      <c r="C90" s="50">
        <v>850</v>
      </c>
      <c r="D90" s="48" t="s">
        <v>242</v>
      </c>
      <c r="E90" s="60" t="s">
        <v>238</v>
      </c>
      <c r="F90" s="51" t="s">
        <v>239</v>
      </c>
      <c r="G90" s="61" t="s">
        <v>45</v>
      </c>
      <c r="H90" s="62"/>
      <c r="I90" s="53">
        <v>352.95</v>
      </c>
      <c r="J90" s="54"/>
      <c r="K90" s="55">
        <v>0</v>
      </c>
      <c r="L90" s="56">
        <v>15</v>
      </c>
      <c r="M90" s="63"/>
      <c r="N90" s="57" t="str">
        <f t="shared" si="82"/>
        <v/>
      </c>
      <c r="O90" s="57" t="str">
        <f t="shared" si="83"/>
        <v/>
      </c>
      <c r="P90" s="58" t="s">
        <v>35</v>
      </c>
      <c r="Q90" s="62">
        <v>5</v>
      </c>
      <c r="R90" s="52" t="s">
        <v>71</v>
      </c>
      <c r="S90" s="59" t="s">
        <v>37</v>
      </c>
      <c r="T90" s="59"/>
      <c r="U90" s="52" t="str">
        <f t="shared" si="84"/>
        <v/>
      </c>
      <c r="V90" s="52" t="str">
        <f t="shared" si="85"/>
        <v/>
      </c>
      <c r="W90" s="52" t="s">
        <v>46</v>
      </c>
      <c r="X90" s="52"/>
      <c r="Y90"/>
      <c r="Z90"/>
    </row>
    <row r="91" spans="1:26" x14ac:dyDescent="0.25">
      <c r="A91" s="48">
        <v>2151</v>
      </c>
      <c r="B91" s="49">
        <v>1.1000000000000001</v>
      </c>
      <c r="C91" s="50">
        <v>850</v>
      </c>
      <c r="D91" s="48" t="s">
        <v>245</v>
      </c>
      <c r="E91" s="60" t="s">
        <v>243</v>
      </c>
      <c r="F91" s="51" t="s">
        <v>244</v>
      </c>
      <c r="G91" s="61" t="s">
        <v>45</v>
      </c>
      <c r="H91" s="62"/>
      <c r="I91" s="53">
        <v>375.95</v>
      </c>
      <c r="J91" s="54"/>
      <c r="K91" s="55">
        <v>0</v>
      </c>
      <c r="L91" s="56">
        <v>10</v>
      </c>
      <c r="M91" s="63"/>
      <c r="N91" s="57" t="str">
        <f t="shared" si="82"/>
        <v/>
      </c>
      <c r="O91" s="57" t="str">
        <f t="shared" si="83"/>
        <v/>
      </c>
      <c r="P91" s="58" t="s">
        <v>61</v>
      </c>
      <c r="Q91" s="62">
        <v>4</v>
      </c>
      <c r="R91" s="52" t="s">
        <v>60</v>
      </c>
      <c r="S91" s="59" t="s">
        <v>37</v>
      </c>
      <c r="T91" s="59"/>
      <c r="U91" s="52" t="str">
        <f t="shared" si="84"/>
        <v/>
      </c>
      <c r="V91" s="52" t="str">
        <f t="shared" si="85"/>
        <v/>
      </c>
      <c r="W91" s="52" t="s">
        <v>46</v>
      </c>
      <c r="X91" s="52"/>
      <c r="Y91"/>
      <c r="Z91"/>
    </row>
    <row r="92" spans="1:26" x14ac:dyDescent="0.25">
      <c r="A92" s="48">
        <v>2152</v>
      </c>
      <c r="B92" s="49">
        <v>2.4500000000000002</v>
      </c>
      <c r="C92" s="50">
        <v>1500</v>
      </c>
      <c r="D92" s="48" t="s">
        <v>246</v>
      </c>
      <c r="E92" s="60" t="s">
        <v>243</v>
      </c>
      <c r="F92" s="51" t="s">
        <v>244</v>
      </c>
      <c r="G92" s="61" t="s">
        <v>47</v>
      </c>
      <c r="H92" s="62"/>
      <c r="I92" s="53">
        <v>460.45</v>
      </c>
      <c r="J92" s="54"/>
      <c r="K92" s="55">
        <v>0</v>
      </c>
      <c r="L92" s="56">
        <v>4</v>
      </c>
      <c r="M92" s="63"/>
      <c r="N92" s="57" t="str">
        <f t="shared" si="82"/>
        <v/>
      </c>
      <c r="O92" s="57" t="str">
        <f t="shared" si="83"/>
        <v/>
      </c>
      <c r="P92" s="58" t="s">
        <v>61</v>
      </c>
      <c r="Q92" s="62">
        <v>4</v>
      </c>
      <c r="R92" s="52" t="s">
        <v>60</v>
      </c>
      <c r="S92" s="59" t="s">
        <v>37</v>
      </c>
      <c r="T92" s="59"/>
      <c r="U92" s="52" t="str">
        <f t="shared" si="84"/>
        <v/>
      </c>
      <c r="V92" s="52" t="str">
        <f t="shared" si="85"/>
        <v/>
      </c>
      <c r="W92" s="52" t="s">
        <v>48</v>
      </c>
      <c r="X92" s="52"/>
      <c r="Y92"/>
      <c r="Z92"/>
    </row>
    <row r="93" spans="1:26" x14ac:dyDescent="0.25">
      <c r="A93" s="48">
        <v>2157</v>
      </c>
      <c r="B93" s="49">
        <v>0.5</v>
      </c>
      <c r="C93" s="50">
        <v>370</v>
      </c>
      <c r="D93" s="48" t="s">
        <v>247</v>
      </c>
      <c r="E93" s="60" t="s">
        <v>248</v>
      </c>
      <c r="F93" s="51" t="s">
        <v>249</v>
      </c>
      <c r="G93" s="61" t="s">
        <v>34</v>
      </c>
      <c r="H93" s="62"/>
      <c r="I93" s="53">
        <v>207.45</v>
      </c>
      <c r="J93" s="54"/>
      <c r="K93" s="55">
        <v>0</v>
      </c>
      <c r="L93" s="56">
        <v>5</v>
      </c>
      <c r="M93" s="63"/>
      <c r="N93" s="57" t="str">
        <f t="shared" si="82"/>
        <v/>
      </c>
      <c r="O93" s="57" t="str">
        <f t="shared" si="83"/>
        <v/>
      </c>
      <c r="P93" s="58" t="s">
        <v>61</v>
      </c>
      <c r="Q93" s="62">
        <v>4</v>
      </c>
      <c r="R93" s="52" t="s">
        <v>60</v>
      </c>
      <c r="S93" s="59" t="s">
        <v>37</v>
      </c>
      <c r="T93" s="59"/>
      <c r="U93" s="52" t="str">
        <f t="shared" si="84"/>
        <v/>
      </c>
      <c r="V93" s="52" t="str">
        <f t="shared" si="85"/>
        <v/>
      </c>
      <c r="W93" s="52" t="s">
        <v>39</v>
      </c>
      <c r="X93" s="52"/>
      <c r="Y93"/>
      <c r="Z93"/>
    </row>
    <row r="94" spans="1:26" x14ac:dyDescent="0.25">
      <c r="A94" s="48">
        <v>2158</v>
      </c>
      <c r="B94" s="49">
        <v>0.6</v>
      </c>
      <c r="C94" s="50">
        <v>450</v>
      </c>
      <c r="D94" s="48" t="s">
        <v>250</v>
      </c>
      <c r="E94" s="60" t="s">
        <v>248</v>
      </c>
      <c r="F94" s="51" t="s">
        <v>249</v>
      </c>
      <c r="G94" s="61" t="s">
        <v>40</v>
      </c>
      <c r="H94" s="62"/>
      <c r="I94" s="53">
        <v>253.85</v>
      </c>
      <c r="J94" s="54"/>
      <c r="K94" s="55">
        <v>0</v>
      </c>
      <c r="L94" s="56">
        <v>20</v>
      </c>
      <c r="M94" s="63"/>
      <c r="N94" s="57" t="str">
        <f t="shared" si="82"/>
        <v/>
      </c>
      <c r="O94" s="57" t="str">
        <f t="shared" si="83"/>
        <v/>
      </c>
      <c r="P94" s="58" t="s">
        <v>61</v>
      </c>
      <c r="Q94" s="62">
        <v>4</v>
      </c>
      <c r="R94" s="52" t="s">
        <v>60</v>
      </c>
      <c r="S94" s="59" t="s">
        <v>37</v>
      </c>
      <c r="T94" s="59"/>
      <c r="U94" s="52" t="str">
        <f t="shared" si="84"/>
        <v/>
      </c>
      <c r="V94" s="52" t="str">
        <f t="shared" si="85"/>
        <v/>
      </c>
      <c r="W94" s="52" t="s">
        <v>41</v>
      </c>
      <c r="X94" s="52"/>
      <c r="Y94"/>
      <c r="Z94"/>
    </row>
    <row r="95" spans="1:26" x14ac:dyDescent="0.25">
      <c r="A95" s="48">
        <v>2159</v>
      </c>
      <c r="B95" s="49">
        <v>0.85</v>
      </c>
      <c r="C95" s="50">
        <v>550</v>
      </c>
      <c r="D95" s="48" t="s">
        <v>251</v>
      </c>
      <c r="E95" s="60" t="s">
        <v>248</v>
      </c>
      <c r="F95" s="51" t="s">
        <v>249</v>
      </c>
      <c r="G95" s="61" t="s">
        <v>43</v>
      </c>
      <c r="H95" s="62"/>
      <c r="I95" s="53">
        <v>305.45</v>
      </c>
      <c r="J95" s="54"/>
      <c r="K95" s="55">
        <v>0</v>
      </c>
      <c r="L95" s="56">
        <v>4</v>
      </c>
      <c r="M95" s="63"/>
      <c r="N95" s="57" t="str">
        <f t="shared" si="82"/>
        <v/>
      </c>
      <c r="O95" s="57" t="str">
        <f t="shared" si="83"/>
        <v/>
      </c>
      <c r="P95" s="58" t="s">
        <v>61</v>
      </c>
      <c r="Q95" s="62">
        <v>4</v>
      </c>
      <c r="R95" s="52" t="s">
        <v>60</v>
      </c>
      <c r="S95" s="59" t="s">
        <v>37</v>
      </c>
      <c r="T95" s="59"/>
      <c r="U95" s="52" t="str">
        <f t="shared" si="84"/>
        <v/>
      </c>
      <c r="V95" s="52" t="str">
        <f t="shared" si="85"/>
        <v/>
      </c>
      <c r="W95" s="52" t="s">
        <v>44</v>
      </c>
      <c r="X95" s="52"/>
      <c r="Y95"/>
      <c r="Z95"/>
    </row>
    <row r="96" spans="1:26" x14ac:dyDescent="0.25">
      <c r="A96" s="48">
        <v>2160</v>
      </c>
      <c r="B96" s="49">
        <v>1.1000000000000001</v>
      </c>
      <c r="C96" s="50">
        <v>850</v>
      </c>
      <c r="D96" s="48" t="s">
        <v>252</v>
      </c>
      <c r="E96" s="60" t="s">
        <v>248</v>
      </c>
      <c r="F96" s="51" t="s">
        <v>249</v>
      </c>
      <c r="G96" s="61" t="s">
        <v>45</v>
      </c>
      <c r="H96" s="62"/>
      <c r="I96" s="53">
        <v>365.2</v>
      </c>
      <c r="J96" s="54"/>
      <c r="K96" s="55">
        <v>0</v>
      </c>
      <c r="L96" s="56">
        <v>4</v>
      </c>
      <c r="M96" s="63"/>
      <c r="N96" s="57" t="str">
        <f t="shared" si="82"/>
        <v/>
      </c>
      <c r="O96" s="57" t="str">
        <f t="shared" si="83"/>
        <v/>
      </c>
      <c r="P96" s="58" t="s">
        <v>61</v>
      </c>
      <c r="Q96" s="62">
        <v>4</v>
      </c>
      <c r="R96" s="52" t="s">
        <v>60</v>
      </c>
      <c r="S96" s="59" t="s">
        <v>37</v>
      </c>
      <c r="T96" s="59"/>
      <c r="U96" s="52" t="str">
        <f t="shared" si="84"/>
        <v/>
      </c>
      <c r="V96" s="52" t="str">
        <f t="shared" si="85"/>
        <v/>
      </c>
      <c r="W96" s="52" t="s">
        <v>46</v>
      </c>
      <c r="X96" s="52"/>
      <c r="Y96"/>
      <c r="Z96"/>
    </row>
    <row r="97" spans="1:26" x14ac:dyDescent="0.25">
      <c r="A97" s="48">
        <v>2169</v>
      </c>
      <c r="B97" s="49">
        <v>1.1000000000000001</v>
      </c>
      <c r="C97" s="50">
        <v>850</v>
      </c>
      <c r="D97" s="48" t="s">
        <v>256</v>
      </c>
      <c r="E97" s="60" t="s">
        <v>253</v>
      </c>
      <c r="F97" s="51" t="s">
        <v>254</v>
      </c>
      <c r="G97" s="61" t="s">
        <v>45</v>
      </c>
      <c r="H97" s="62"/>
      <c r="I97" s="53">
        <v>365.2</v>
      </c>
      <c r="J97" s="54">
        <v>1.5</v>
      </c>
      <c r="K97" s="55">
        <v>0</v>
      </c>
      <c r="L97" s="56">
        <v>4</v>
      </c>
      <c r="M97" s="63"/>
      <c r="N97" s="57" t="str">
        <f t="shared" si="82"/>
        <v/>
      </c>
      <c r="O97" s="57" t="str">
        <f t="shared" si="83"/>
        <v/>
      </c>
      <c r="P97" s="58" t="s">
        <v>61</v>
      </c>
      <c r="Q97" s="62" t="s">
        <v>255</v>
      </c>
      <c r="R97" s="52" t="s">
        <v>60</v>
      </c>
      <c r="S97" s="59" t="s">
        <v>37</v>
      </c>
      <c r="T97" s="59"/>
      <c r="U97" s="52" t="str">
        <f t="shared" si="84"/>
        <v/>
      </c>
      <c r="V97" s="52" t="str">
        <f t="shared" si="85"/>
        <v/>
      </c>
      <c r="W97" s="52" t="s">
        <v>46</v>
      </c>
      <c r="X97" s="52"/>
      <c r="Y97"/>
      <c r="Z97"/>
    </row>
    <row r="98" spans="1:26" x14ac:dyDescent="0.25">
      <c r="A98" s="48">
        <v>2176</v>
      </c>
      <c r="B98" s="49">
        <v>0.6</v>
      </c>
      <c r="C98" s="50">
        <v>450</v>
      </c>
      <c r="D98" s="48" t="s">
        <v>259</v>
      </c>
      <c r="E98" s="60" t="s">
        <v>257</v>
      </c>
      <c r="F98" s="51" t="s">
        <v>258</v>
      </c>
      <c r="G98" s="61" t="s">
        <v>40</v>
      </c>
      <c r="H98" s="62"/>
      <c r="I98" s="53">
        <v>261.35000000000002</v>
      </c>
      <c r="J98" s="54"/>
      <c r="K98" s="55">
        <v>1</v>
      </c>
      <c r="L98" s="56">
        <v>0</v>
      </c>
      <c r="M98" s="63"/>
      <c r="N98" s="57" t="str">
        <f t="shared" si="82"/>
        <v/>
      </c>
      <c r="O98" s="57" t="str">
        <f t="shared" si="83"/>
        <v/>
      </c>
      <c r="P98" s="58" t="s">
        <v>61</v>
      </c>
      <c r="Q98" s="62">
        <v>4</v>
      </c>
      <c r="R98" s="52" t="s">
        <v>60</v>
      </c>
      <c r="S98" s="59" t="s">
        <v>37</v>
      </c>
      <c r="T98" s="59"/>
      <c r="U98" s="52" t="str">
        <f t="shared" si="84"/>
        <v/>
      </c>
      <c r="V98" s="52" t="str">
        <f t="shared" si="85"/>
        <v/>
      </c>
      <c r="W98" s="52" t="s">
        <v>41</v>
      </c>
      <c r="X98" s="52"/>
      <c r="Y98"/>
      <c r="Z98"/>
    </row>
    <row r="99" spans="1:26" x14ac:dyDescent="0.25">
      <c r="A99" s="48">
        <v>2177</v>
      </c>
      <c r="B99" s="49">
        <v>0.85</v>
      </c>
      <c r="C99" s="50">
        <v>550</v>
      </c>
      <c r="D99" s="48" t="s">
        <v>260</v>
      </c>
      <c r="E99" s="60" t="s">
        <v>257</v>
      </c>
      <c r="F99" s="51" t="s">
        <v>258</v>
      </c>
      <c r="G99" s="61" t="s">
        <v>43</v>
      </c>
      <c r="H99" s="62"/>
      <c r="I99" s="53">
        <v>314.25</v>
      </c>
      <c r="J99" s="54"/>
      <c r="K99" s="55">
        <v>1</v>
      </c>
      <c r="L99" s="56">
        <v>5</v>
      </c>
      <c r="M99" s="63"/>
      <c r="N99" s="57" t="str">
        <f t="shared" si="82"/>
        <v/>
      </c>
      <c r="O99" s="57" t="str">
        <f t="shared" si="83"/>
        <v/>
      </c>
      <c r="P99" s="58" t="s">
        <v>61</v>
      </c>
      <c r="Q99" s="62">
        <v>4</v>
      </c>
      <c r="R99" s="52" t="s">
        <v>60</v>
      </c>
      <c r="S99" s="59" t="s">
        <v>37</v>
      </c>
      <c r="T99" s="59"/>
      <c r="U99" s="52" t="str">
        <f t="shared" si="84"/>
        <v/>
      </c>
      <c r="V99" s="52" t="str">
        <f t="shared" si="85"/>
        <v/>
      </c>
      <c r="W99" s="52" t="s">
        <v>44</v>
      </c>
      <c r="X99" s="52"/>
      <c r="Y99"/>
      <c r="Z99"/>
    </row>
    <row r="100" spans="1:26" x14ac:dyDescent="0.25">
      <c r="A100" s="48">
        <v>2186</v>
      </c>
      <c r="B100" s="49">
        <v>0.6</v>
      </c>
      <c r="C100" s="50">
        <v>450</v>
      </c>
      <c r="D100" s="48" t="s">
        <v>263</v>
      </c>
      <c r="E100" s="60" t="s">
        <v>261</v>
      </c>
      <c r="F100" s="51" t="s">
        <v>262</v>
      </c>
      <c r="G100" s="61" t="s">
        <v>40</v>
      </c>
      <c r="H100" s="62"/>
      <c r="I100" s="53">
        <v>258.8</v>
      </c>
      <c r="J100" s="54">
        <v>2</v>
      </c>
      <c r="K100" s="55">
        <v>0</v>
      </c>
      <c r="L100" s="56">
        <v>10</v>
      </c>
      <c r="M100" s="63"/>
      <c r="N100" s="57" t="str">
        <f t="shared" si="82"/>
        <v/>
      </c>
      <c r="O100" s="57" t="str">
        <f t="shared" si="83"/>
        <v/>
      </c>
      <c r="P100" s="58" t="s">
        <v>61</v>
      </c>
      <c r="Q100" s="62">
        <v>5</v>
      </c>
      <c r="R100" s="52" t="s">
        <v>36</v>
      </c>
      <c r="S100" s="59" t="s">
        <v>37</v>
      </c>
      <c r="T100" s="59"/>
      <c r="U100" s="52" t="str">
        <f t="shared" si="84"/>
        <v/>
      </c>
      <c r="V100" s="52" t="str">
        <f t="shared" si="85"/>
        <v/>
      </c>
      <c r="W100" s="52" t="s">
        <v>41</v>
      </c>
      <c r="X100" s="52"/>
      <c r="Y100"/>
      <c r="Z100"/>
    </row>
    <row r="101" spans="1:26" x14ac:dyDescent="0.25">
      <c r="A101" s="48">
        <v>2187</v>
      </c>
      <c r="B101" s="49">
        <v>0.85</v>
      </c>
      <c r="C101" s="50">
        <v>550</v>
      </c>
      <c r="D101" s="48" t="s">
        <v>264</v>
      </c>
      <c r="E101" s="60" t="s">
        <v>261</v>
      </c>
      <c r="F101" s="51" t="s">
        <v>262</v>
      </c>
      <c r="G101" s="61" t="s">
        <v>43</v>
      </c>
      <c r="H101" s="62"/>
      <c r="I101" s="53">
        <v>314.25</v>
      </c>
      <c r="J101" s="54">
        <v>2</v>
      </c>
      <c r="K101" s="55">
        <v>0</v>
      </c>
      <c r="L101" s="56">
        <v>5</v>
      </c>
      <c r="M101" s="63"/>
      <c r="N101" s="57" t="str">
        <f t="shared" si="82"/>
        <v/>
      </c>
      <c r="O101" s="57" t="str">
        <f t="shared" si="83"/>
        <v/>
      </c>
      <c r="P101" s="58" t="s">
        <v>61</v>
      </c>
      <c r="Q101" s="62">
        <v>5</v>
      </c>
      <c r="R101" s="52" t="s">
        <v>36</v>
      </c>
      <c r="S101" s="59" t="s">
        <v>37</v>
      </c>
      <c r="T101" s="59"/>
      <c r="U101" s="52" t="str">
        <f t="shared" si="84"/>
        <v/>
      </c>
      <c r="V101" s="52" t="str">
        <f t="shared" si="85"/>
        <v/>
      </c>
      <c r="W101" s="52" t="s">
        <v>44</v>
      </c>
      <c r="X101" s="52"/>
      <c r="Y101"/>
      <c r="Z101"/>
    </row>
    <row r="102" spans="1:26" x14ac:dyDescent="0.25">
      <c r="A102" s="48">
        <v>2196</v>
      </c>
      <c r="B102" s="49">
        <v>1.1000000000000001</v>
      </c>
      <c r="C102" s="50">
        <v>850</v>
      </c>
      <c r="D102" s="48" t="s">
        <v>267</v>
      </c>
      <c r="E102" s="60" t="s">
        <v>265</v>
      </c>
      <c r="F102" s="51" t="s">
        <v>266</v>
      </c>
      <c r="G102" s="61" t="s">
        <v>45</v>
      </c>
      <c r="H102" s="62"/>
      <c r="I102" s="53">
        <v>375.95</v>
      </c>
      <c r="J102" s="54">
        <v>1.75</v>
      </c>
      <c r="K102" s="55">
        <v>0</v>
      </c>
      <c r="L102" s="56">
        <v>10</v>
      </c>
      <c r="M102" s="63"/>
      <c r="N102" s="57" t="str">
        <f t="shared" si="82"/>
        <v/>
      </c>
      <c r="O102" s="57" t="str">
        <f t="shared" si="83"/>
        <v/>
      </c>
      <c r="P102" s="58" t="s">
        <v>61</v>
      </c>
      <c r="Q102" s="62">
        <v>4</v>
      </c>
      <c r="R102" s="52" t="s">
        <v>60</v>
      </c>
      <c r="S102" s="59" t="s">
        <v>37</v>
      </c>
      <c r="T102" s="59"/>
      <c r="U102" s="52" t="str">
        <f t="shared" si="84"/>
        <v/>
      </c>
      <c r="V102" s="52" t="str">
        <f t="shared" si="85"/>
        <v/>
      </c>
      <c r="W102" s="52" t="s">
        <v>46</v>
      </c>
      <c r="X102" s="52"/>
      <c r="Y102"/>
      <c r="Z102"/>
    </row>
    <row r="103" spans="1:26" x14ac:dyDescent="0.25">
      <c r="A103" s="48">
        <v>2197</v>
      </c>
      <c r="B103" s="49">
        <v>2.4500000000000002</v>
      </c>
      <c r="C103" s="50">
        <v>1500</v>
      </c>
      <c r="D103" s="48" t="s">
        <v>268</v>
      </c>
      <c r="E103" s="60" t="s">
        <v>265</v>
      </c>
      <c r="F103" s="51" t="s">
        <v>266</v>
      </c>
      <c r="G103" s="61" t="s">
        <v>47</v>
      </c>
      <c r="H103" s="62"/>
      <c r="I103" s="53">
        <v>460.45</v>
      </c>
      <c r="J103" s="54">
        <v>1.75</v>
      </c>
      <c r="K103" s="55">
        <v>0</v>
      </c>
      <c r="L103" s="56">
        <v>10</v>
      </c>
      <c r="M103" s="63"/>
      <c r="N103" s="57" t="str">
        <f t="shared" si="82"/>
        <v/>
      </c>
      <c r="O103" s="57" t="str">
        <f t="shared" si="83"/>
        <v/>
      </c>
      <c r="P103" s="58" t="s">
        <v>61</v>
      </c>
      <c r="Q103" s="62">
        <v>4</v>
      </c>
      <c r="R103" s="52" t="s">
        <v>60</v>
      </c>
      <c r="S103" s="59" t="s">
        <v>37</v>
      </c>
      <c r="T103" s="59"/>
      <c r="U103" s="52" t="str">
        <f t="shared" si="84"/>
        <v/>
      </c>
      <c r="V103" s="52" t="str">
        <f t="shared" si="85"/>
        <v/>
      </c>
      <c r="W103" s="52" t="s">
        <v>48</v>
      </c>
      <c r="X103" s="52"/>
      <c r="Y103"/>
      <c r="Z103"/>
    </row>
    <row r="104" spans="1:26" x14ac:dyDescent="0.25">
      <c r="A104" s="48">
        <v>2225</v>
      </c>
      <c r="B104" s="49">
        <v>1.1000000000000001</v>
      </c>
      <c r="C104" s="50">
        <v>850</v>
      </c>
      <c r="D104" s="48" t="s">
        <v>271</v>
      </c>
      <c r="E104" s="60" t="s">
        <v>269</v>
      </c>
      <c r="F104" s="51" t="s">
        <v>270</v>
      </c>
      <c r="G104" s="61" t="s">
        <v>45</v>
      </c>
      <c r="H104" s="62"/>
      <c r="I104" s="53">
        <v>368.75</v>
      </c>
      <c r="J104" s="54">
        <v>1</v>
      </c>
      <c r="K104" s="55">
        <v>0</v>
      </c>
      <c r="L104" s="56">
        <v>2</v>
      </c>
      <c r="M104" s="63"/>
      <c r="N104" s="57" t="str">
        <f t="shared" ref="N104:N110" si="86">IF(M104="","",I104-($N$12*I104))</f>
        <v/>
      </c>
      <c r="O104" s="57" t="str">
        <f t="shared" ref="O104:O110" si="87">IF(M104&lt;&gt;0,SUM(M104*J104, N104*M104),"")</f>
        <v/>
      </c>
      <c r="P104" s="58" t="s">
        <v>61</v>
      </c>
      <c r="Q104" s="62">
        <v>4</v>
      </c>
      <c r="R104" s="52" t="s">
        <v>60</v>
      </c>
      <c r="S104" s="59" t="s">
        <v>37</v>
      </c>
      <c r="T104" s="59"/>
      <c r="U104" s="52" t="str">
        <f t="shared" ref="U104:U110" si="88">IF(M104&gt;0,M104*B104,"")</f>
        <v/>
      </c>
      <c r="V104" s="52" t="str">
        <f t="shared" ref="V104:V110" si="89">IF(M104&gt;0,M104*C104,"")</f>
        <v/>
      </c>
      <c r="W104" s="52" t="s">
        <v>46</v>
      </c>
      <c r="X104" s="52"/>
      <c r="Y104"/>
      <c r="Z104"/>
    </row>
    <row r="105" spans="1:26" x14ac:dyDescent="0.25">
      <c r="A105" s="48">
        <v>2226</v>
      </c>
      <c r="B105" s="49">
        <v>2.4500000000000002</v>
      </c>
      <c r="C105" s="50">
        <v>1500</v>
      </c>
      <c r="D105" s="48" t="s">
        <v>272</v>
      </c>
      <c r="E105" s="60" t="s">
        <v>269</v>
      </c>
      <c r="F105" s="51" t="s">
        <v>270</v>
      </c>
      <c r="G105" s="61" t="s">
        <v>47</v>
      </c>
      <c r="H105" s="62"/>
      <c r="I105" s="53">
        <v>452.2</v>
      </c>
      <c r="J105" s="54">
        <v>1</v>
      </c>
      <c r="K105" s="55">
        <v>0</v>
      </c>
      <c r="L105" s="56">
        <v>2</v>
      </c>
      <c r="M105" s="63"/>
      <c r="N105" s="57" t="str">
        <f t="shared" si="86"/>
        <v/>
      </c>
      <c r="O105" s="57" t="str">
        <f t="shared" si="87"/>
        <v/>
      </c>
      <c r="P105" s="58" t="s">
        <v>61</v>
      </c>
      <c r="Q105" s="62">
        <v>4</v>
      </c>
      <c r="R105" s="52" t="s">
        <v>60</v>
      </c>
      <c r="S105" s="59" t="s">
        <v>37</v>
      </c>
      <c r="T105" s="59"/>
      <c r="U105" s="52" t="str">
        <f t="shared" si="88"/>
        <v/>
      </c>
      <c r="V105" s="52" t="str">
        <f t="shared" si="89"/>
        <v/>
      </c>
      <c r="W105" s="52" t="s">
        <v>48</v>
      </c>
      <c r="X105" s="52"/>
      <c r="Y105"/>
      <c r="Z105"/>
    </row>
    <row r="106" spans="1:26" x14ac:dyDescent="0.25">
      <c r="A106" s="48">
        <v>2241</v>
      </c>
      <c r="B106" s="49">
        <v>0.6</v>
      </c>
      <c r="C106" s="50">
        <v>450</v>
      </c>
      <c r="D106" s="48" t="s">
        <v>275</v>
      </c>
      <c r="E106" s="60" t="s">
        <v>273</v>
      </c>
      <c r="F106" s="51" t="s">
        <v>274</v>
      </c>
      <c r="G106" s="61" t="s">
        <v>40</v>
      </c>
      <c r="H106" s="62"/>
      <c r="I106" s="53">
        <v>261.35000000000002</v>
      </c>
      <c r="J106" s="54">
        <v>1.75</v>
      </c>
      <c r="K106" s="55">
        <v>0</v>
      </c>
      <c r="L106" s="56">
        <v>16</v>
      </c>
      <c r="M106" s="63"/>
      <c r="N106" s="57" t="str">
        <f t="shared" si="86"/>
        <v/>
      </c>
      <c r="O106" s="57" t="str">
        <f t="shared" si="87"/>
        <v/>
      </c>
      <c r="P106" s="58" t="s">
        <v>61</v>
      </c>
      <c r="Q106" s="62">
        <v>5</v>
      </c>
      <c r="R106" s="52" t="s">
        <v>60</v>
      </c>
      <c r="S106" s="59" t="s">
        <v>37</v>
      </c>
      <c r="T106" s="59"/>
      <c r="U106" s="52" t="str">
        <f t="shared" si="88"/>
        <v/>
      </c>
      <c r="V106" s="52" t="str">
        <f t="shared" si="89"/>
        <v/>
      </c>
      <c r="W106" s="52" t="s">
        <v>41</v>
      </c>
      <c r="X106" s="52"/>
      <c r="Y106"/>
      <c r="Z106"/>
    </row>
    <row r="107" spans="1:26" x14ac:dyDescent="0.25">
      <c r="A107" s="48">
        <v>2242</v>
      </c>
      <c r="B107" s="49">
        <v>0.85</v>
      </c>
      <c r="C107" s="50">
        <v>550</v>
      </c>
      <c r="D107" s="48" t="s">
        <v>276</v>
      </c>
      <c r="E107" s="60" t="s">
        <v>273</v>
      </c>
      <c r="F107" s="51" t="s">
        <v>274</v>
      </c>
      <c r="G107" s="61" t="s">
        <v>43</v>
      </c>
      <c r="H107" s="62"/>
      <c r="I107" s="53">
        <v>314.25</v>
      </c>
      <c r="J107" s="54">
        <v>1.75</v>
      </c>
      <c r="K107" s="55">
        <v>0</v>
      </c>
      <c r="L107" s="56">
        <v>9</v>
      </c>
      <c r="M107" s="63"/>
      <c r="N107" s="57" t="str">
        <f t="shared" si="86"/>
        <v/>
      </c>
      <c r="O107" s="57" t="str">
        <f t="shared" si="87"/>
        <v/>
      </c>
      <c r="P107" s="58" t="s">
        <v>61</v>
      </c>
      <c r="Q107" s="62">
        <v>5</v>
      </c>
      <c r="R107" s="52" t="s">
        <v>60</v>
      </c>
      <c r="S107" s="59" t="s">
        <v>37</v>
      </c>
      <c r="T107" s="59"/>
      <c r="U107" s="52" t="str">
        <f t="shared" si="88"/>
        <v/>
      </c>
      <c r="V107" s="52" t="str">
        <f t="shared" si="89"/>
        <v/>
      </c>
      <c r="W107" s="52" t="s">
        <v>44</v>
      </c>
      <c r="X107" s="52"/>
      <c r="Y107"/>
      <c r="Z107"/>
    </row>
    <row r="108" spans="1:26" x14ac:dyDescent="0.25">
      <c r="A108" s="48">
        <v>2259</v>
      </c>
      <c r="B108" s="49">
        <v>0.6</v>
      </c>
      <c r="C108" s="50">
        <v>450</v>
      </c>
      <c r="D108" s="48" t="s">
        <v>279</v>
      </c>
      <c r="E108" s="60" t="s">
        <v>277</v>
      </c>
      <c r="F108" s="51" t="s">
        <v>278</v>
      </c>
      <c r="G108" s="61" t="s">
        <v>40</v>
      </c>
      <c r="H108" s="62"/>
      <c r="I108" s="53">
        <v>248.4</v>
      </c>
      <c r="J108" s="54"/>
      <c r="K108" s="55">
        <v>0</v>
      </c>
      <c r="L108" s="56">
        <v>20</v>
      </c>
      <c r="M108" s="63"/>
      <c r="N108" s="57" t="str">
        <f t="shared" si="86"/>
        <v/>
      </c>
      <c r="O108" s="57" t="str">
        <f t="shared" si="87"/>
        <v/>
      </c>
      <c r="P108" s="58" t="s">
        <v>61</v>
      </c>
      <c r="Q108" s="62" t="s">
        <v>87</v>
      </c>
      <c r="R108" s="52" t="s">
        <v>60</v>
      </c>
      <c r="S108" s="59" t="s">
        <v>37</v>
      </c>
      <c r="T108" s="59"/>
      <c r="U108" s="52" t="str">
        <f t="shared" si="88"/>
        <v/>
      </c>
      <c r="V108" s="52" t="str">
        <f t="shared" si="89"/>
        <v/>
      </c>
      <c r="W108" s="52" t="s">
        <v>41</v>
      </c>
      <c r="X108" s="52"/>
      <c r="Y108"/>
      <c r="Z108"/>
    </row>
    <row r="109" spans="1:26" x14ac:dyDescent="0.25">
      <c r="A109" s="48">
        <v>2260</v>
      </c>
      <c r="B109" s="49">
        <v>0.85</v>
      </c>
      <c r="C109" s="50">
        <v>550</v>
      </c>
      <c r="D109" s="48" t="s">
        <v>280</v>
      </c>
      <c r="E109" s="60" t="s">
        <v>277</v>
      </c>
      <c r="F109" s="51" t="s">
        <v>278</v>
      </c>
      <c r="G109" s="61" t="s">
        <v>43</v>
      </c>
      <c r="H109" s="62"/>
      <c r="I109" s="53">
        <v>305.45</v>
      </c>
      <c r="J109" s="54"/>
      <c r="K109" s="55">
        <v>0</v>
      </c>
      <c r="L109" s="56">
        <v>10</v>
      </c>
      <c r="M109" s="63"/>
      <c r="N109" s="57" t="str">
        <f t="shared" si="86"/>
        <v/>
      </c>
      <c r="O109" s="57" t="str">
        <f t="shared" si="87"/>
        <v/>
      </c>
      <c r="P109" s="58" t="s">
        <v>61</v>
      </c>
      <c r="Q109" s="62" t="s">
        <v>87</v>
      </c>
      <c r="R109" s="52" t="s">
        <v>60</v>
      </c>
      <c r="S109" s="59" t="s">
        <v>37</v>
      </c>
      <c r="T109" s="59"/>
      <c r="U109" s="52" t="str">
        <f t="shared" si="88"/>
        <v/>
      </c>
      <c r="V109" s="52" t="str">
        <f t="shared" si="89"/>
        <v/>
      </c>
      <c r="W109" s="52" t="s">
        <v>44</v>
      </c>
      <c r="X109" s="52"/>
      <c r="Y109"/>
      <c r="Z109"/>
    </row>
    <row r="110" spans="1:26" x14ac:dyDescent="0.25">
      <c r="A110" s="48">
        <v>2261</v>
      </c>
      <c r="B110" s="49">
        <v>1.1000000000000001</v>
      </c>
      <c r="C110" s="50">
        <v>850</v>
      </c>
      <c r="D110" s="48" t="s">
        <v>281</v>
      </c>
      <c r="E110" s="60" t="s">
        <v>277</v>
      </c>
      <c r="F110" s="51" t="s">
        <v>278</v>
      </c>
      <c r="G110" s="61" t="s">
        <v>45</v>
      </c>
      <c r="H110" s="62"/>
      <c r="I110" s="53">
        <v>365.2</v>
      </c>
      <c r="J110" s="54"/>
      <c r="K110" s="55">
        <v>0</v>
      </c>
      <c r="L110" s="56">
        <v>1</v>
      </c>
      <c r="M110" s="63"/>
      <c r="N110" s="57" t="str">
        <f t="shared" si="86"/>
        <v/>
      </c>
      <c r="O110" s="57" t="str">
        <f t="shared" si="87"/>
        <v/>
      </c>
      <c r="P110" s="58" t="s">
        <v>61</v>
      </c>
      <c r="Q110" s="62" t="s">
        <v>87</v>
      </c>
      <c r="R110" s="52" t="s">
        <v>60</v>
      </c>
      <c r="S110" s="59" t="s">
        <v>37</v>
      </c>
      <c r="T110" s="59"/>
      <c r="U110" s="52" t="str">
        <f t="shared" si="88"/>
        <v/>
      </c>
      <c r="V110" s="52" t="str">
        <f t="shared" si="89"/>
        <v/>
      </c>
      <c r="W110" s="52" t="s">
        <v>46</v>
      </c>
      <c r="X110" s="52"/>
      <c r="Y110"/>
      <c r="Z110"/>
    </row>
    <row r="111" spans="1:26" x14ac:dyDescent="0.25">
      <c r="A111" s="48">
        <v>2311</v>
      </c>
      <c r="B111" s="49">
        <v>0.85</v>
      </c>
      <c r="C111" s="50">
        <v>550</v>
      </c>
      <c r="D111" s="48" t="s">
        <v>284</v>
      </c>
      <c r="E111" s="60" t="s">
        <v>282</v>
      </c>
      <c r="F111" s="51" t="s">
        <v>283</v>
      </c>
      <c r="G111" s="61" t="s">
        <v>43</v>
      </c>
      <c r="H111" s="62"/>
      <c r="I111" s="53">
        <v>320.8</v>
      </c>
      <c r="J111" s="54">
        <v>1.75</v>
      </c>
      <c r="K111" s="55">
        <v>4</v>
      </c>
      <c r="L111" s="56">
        <v>0</v>
      </c>
      <c r="M111" s="63"/>
      <c r="N111" s="57" t="str">
        <f t="shared" ref="N111" si="90">IF(M111="","",I111-($N$12*I111))</f>
        <v/>
      </c>
      <c r="O111" s="57" t="str">
        <f t="shared" ref="O111" si="91">IF(M111&lt;&gt;0,SUM(M111*J111, N111*M111),"")</f>
        <v/>
      </c>
      <c r="P111" s="58" t="s">
        <v>61</v>
      </c>
      <c r="Q111" s="62">
        <v>5</v>
      </c>
      <c r="R111" s="52" t="s">
        <v>60</v>
      </c>
      <c r="S111" s="59" t="s">
        <v>37</v>
      </c>
      <c r="T111" s="59" t="s">
        <v>38</v>
      </c>
      <c r="U111" s="52" t="str">
        <f t="shared" ref="U111" si="92">IF(M111&gt;0,M111*B111,"")</f>
        <v/>
      </c>
      <c r="V111" s="52" t="str">
        <f t="shared" ref="V111" si="93">IF(M111&gt;0,M111*C111,"")</f>
        <v/>
      </c>
      <c r="W111" s="52" t="s">
        <v>44</v>
      </c>
      <c r="X111" s="52"/>
      <c r="Y111"/>
      <c r="Z111"/>
    </row>
    <row r="112" spans="1:26" x14ac:dyDescent="0.25">
      <c r="A112" s="48"/>
      <c r="B112" s="48"/>
      <c r="C112" s="48"/>
      <c r="D112" s="64"/>
      <c r="E112" s="65"/>
      <c r="F112" s="65"/>
      <c r="G112" s="66"/>
      <c r="H112" s="66"/>
      <c r="I112" s="67"/>
      <c r="J112" s="68"/>
      <c r="K112" s="68"/>
      <c r="L112" s="69" t="s">
        <v>285</v>
      </c>
      <c r="M112" s="70" t="str">
        <f>IF(SUM(M14:M111)&gt;0,SUM(M14:M111),"")</f>
        <v/>
      </c>
      <c r="N112" s="71"/>
      <c r="O112" s="71" t="str">
        <f>IF(SUM(O14:O111)=0,"",SUM(O14:O111))</f>
        <v/>
      </c>
      <c r="P112" s="72"/>
      <c r="Q112" s="73"/>
      <c r="R112" s="74"/>
      <c r="S112" s="75"/>
      <c r="T112" s="75"/>
      <c r="U112" s="74" t="str">
        <f>IF(SUM(U14:U111)&gt;0,SUM(U14:U111),"")</f>
        <v/>
      </c>
      <c r="V112" s="74" t="str">
        <f>IF(SUM(V14:V111)&gt;0,SUM(V14:V111),"")</f>
        <v/>
      </c>
      <c r="W112" s="73"/>
      <c r="X112" s="73"/>
      <c r="Y112"/>
      <c r="Z112"/>
    </row>
    <row r="113" spans="1:26" x14ac:dyDescent="0.25">
      <c r="A113" s="48"/>
      <c r="B113" s="48"/>
      <c r="C113" s="48"/>
      <c r="D113" s="64"/>
      <c r="E113" s="76" t="str">
        <f>IFERROR(IF(N12=0,"","Volume discount only available if paid within terms"),"")</f>
        <v/>
      </c>
      <c r="F113" s="77"/>
      <c r="G113" s="78"/>
      <c r="H113" s="78"/>
      <c r="I113" s="79"/>
      <c r="J113" s="78"/>
      <c r="K113" s="78"/>
      <c r="L113" s="80" t="s">
        <v>285</v>
      </c>
      <c r="M113" s="81" t="str">
        <f>IFERROR(IF(M112="","",SUM(N112,O112)),"")</f>
        <v/>
      </c>
      <c r="N113" s="81"/>
      <c r="O113" s="82"/>
      <c r="P113" s="83"/>
      <c r="Q113" s="84"/>
      <c r="R113" s="84"/>
      <c r="S113" s="85"/>
      <c r="T113" s="85"/>
      <c r="U113" s="86"/>
      <c r="V113" s="87"/>
      <c r="W113" s="88"/>
      <c r="X113" s="86"/>
      <c r="Y113" s="87"/>
      <c r="Z113" s="89"/>
    </row>
    <row r="114" spans="1:26" x14ac:dyDescent="0.25">
      <c r="A114" s="48"/>
      <c r="B114" s="48"/>
      <c r="C114" s="48"/>
      <c r="D114" s="64"/>
      <c r="E114" s="64"/>
      <c r="G114" s="64"/>
      <c r="H114" s="64"/>
      <c r="I114" s="90"/>
      <c r="J114" s="64"/>
      <c r="K114" s="64"/>
      <c r="L114" s="64"/>
      <c r="M114" s="91"/>
      <c r="N114" s="92"/>
      <c r="O114" s="93"/>
      <c r="P114" s="94"/>
      <c r="Q114" s="95"/>
      <c r="R114" s="95"/>
      <c r="S114" s="96"/>
      <c r="T114" s="96"/>
      <c r="U114" s="97"/>
      <c r="V114" s="89"/>
      <c r="W114" s="98"/>
      <c r="X114" s="97"/>
      <c r="Y114" s="89"/>
      <c r="Z114" s="89"/>
    </row>
    <row r="115" spans="1:26" x14ac:dyDescent="0.25">
      <c r="A115" s="48"/>
      <c r="B115" s="48"/>
      <c r="C115" s="48"/>
      <c r="D115" s="64"/>
      <c r="G115" s="64"/>
      <c r="H115" s="64"/>
      <c r="I115" s="90"/>
      <c r="J115" s="64"/>
      <c r="K115" s="64"/>
      <c r="O115" s="99"/>
      <c r="P115" s="100"/>
      <c r="Q115" s="95"/>
      <c r="R115" s="95"/>
      <c r="S115" s="96"/>
      <c r="T115" s="96"/>
      <c r="U115" s="97"/>
      <c r="V115" s="89"/>
      <c r="W115" s="98"/>
      <c r="X115" s="97"/>
      <c r="Y115" s="89"/>
      <c r="Z115" s="89"/>
    </row>
    <row r="116" spans="1:26" x14ac:dyDescent="0.25">
      <c r="A116" s="48"/>
      <c r="B116" s="48"/>
      <c r="C116" s="48"/>
      <c r="D116" s="64"/>
      <c r="E116" s="64"/>
      <c r="F116" s="64"/>
      <c r="G116" s="64"/>
      <c r="H116" s="64"/>
      <c r="I116" s="90"/>
      <c r="J116" s="64"/>
      <c r="K116" s="64"/>
      <c r="O116" s="101"/>
      <c r="P116" s="92"/>
      <c r="Q116" s="95"/>
      <c r="R116" s="95"/>
      <c r="S116" s="96"/>
      <c r="T116" s="96"/>
      <c r="U116" s="97"/>
      <c r="V116" s="89"/>
      <c r="W116" s="98"/>
      <c r="X116" s="97"/>
      <c r="Y116" s="89"/>
      <c r="Z116" s="89"/>
    </row>
    <row r="117" spans="1:26" x14ac:dyDescent="0.25">
      <c r="A117" s="48"/>
      <c r="B117" s="48"/>
      <c r="C117" s="48"/>
      <c r="D117" s="64"/>
      <c r="E117" s="64"/>
      <c r="F117" s="64"/>
      <c r="G117" s="64"/>
      <c r="H117" s="64"/>
      <c r="I117" s="90"/>
      <c r="O117" s="101"/>
      <c r="P117" s="92"/>
      <c r="Q117" s="95"/>
      <c r="R117" s="95"/>
      <c r="S117" s="96"/>
      <c r="T117" s="96"/>
      <c r="U117" s="97"/>
      <c r="V117" s="89"/>
      <c r="W117" s="98"/>
      <c r="X117" s="97"/>
      <c r="Y117" s="89"/>
      <c r="Z117" s="89"/>
    </row>
    <row r="118" spans="1:26" x14ac:dyDescent="0.25">
      <c r="A118" s="48"/>
    </row>
    <row r="119" spans="1:26" x14ac:dyDescent="0.25">
      <c r="A119" s="48"/>
    </row>
    <row r="120" spans="1:26" x14ac:dyDescent="0.25">
      <c r="A120" s="48"/>
    </row>
    <row r="121" spans="1:26" x14ac:dyDescent="0.25">
      <c r="A121" s="48"/>
    </row>
    <row r="122" spans="1:26" x14ac:dyDescent="0.25">
      <c r="A122" s="48"/>
    </row>
    <row r="123" spans="1:26" x14ac:dyDescent="0.25">
      <c r="A123" s="48"/>
    </row>
    <row r="124" spans="1:26" x14ac:dyDescent="0.25">
      <c r="A124" s="48"/>
    </row>
    <row r="125" spans="1:26" x14ac:dyDescent="0.25">
      <c r="A125" s="48"/>
    </row>
    <row r="126" spans="1:26" x14ac:dyDescent="0.25">
      <c r="A126" s="48"/>
    </row>
    <row r="127" spans="1:26" x14ac:dyDescent="0.25">
      <c r="A127" s="48"/>
    </row>
    <row r="128" spans="1:26" x14ac:dyDescent="0.25">
      <c r="A128" s="48"/>
    </row>
    <row r="129" spans="1:1" x14ac:dyDescent="0.25">
      <c r="A129" s="48"/>
    </row>
    <row r="130" spans="1:1" x14ac:dyDescent="0.25">
      <c r="A130" s="48"/>
    </row>
    <row r="131" spans="1:1" x14ac:dyDescent="0.25">
      <c r="A131" s="48"/>
    </row>
    <row r="132" spans="1:1" x14ac:dyDescent="0.25">
      <c r="A132" s="48"/>
    </row>
    <row r="133" spans="1:1" x14ac:dyDescent="0.25">
      <c r="A133" s="48"/>
    </row>
    <row r="134" spans="1:1" x14ac:dyDescent="0.25">
      <c r="A134" s="48"/>
    </row>
    <row r="135" spans="1:1" x14ac:dyDescent="0.25">
      <c r="A135" s="48"/>
    </row>
    <row r="136" spans="1:1" x14ac:dyDescent="0.25">
      <c r="A136" s="48"/>
    </row>
    <row r="137" spans="1:1" x14ac:dyDescent="0.25">
      <c r="A137" s="48"/>
    </row>
    <row r="138" spans="1:1" x14ac:dyDescent="0.25">
      <c r="A138" s="48"/>
    </row>
    <row r="139" spans="1:1" x14ac:dyDescent="0.25">
      <c r="A139" s="48"/>
    </row>
    <row r="140" spans="1:1" x14ac:dyDescent="0.25">
      <c r="A140" s="48"/>
    </row>
    <row r="141" spans="1:1" x14ac:dyDescent="0.25">
      <c r="A141" s="48"/>
    </row>
    <row r="142" spans="1:1" x14ac:dyDescent="0.25">
      <c r="A142" s="48"/>
    </row>
    <row r="143" spans="1:1" x14ac:dyDescent="0.25">
      <c r="A143" s="48"/>
    </row>
    <row r="144" spans="1:1" x14ac:dyDescent="0.25">
      <c r="A144" s="48"/>
    </row>
    <row r="145" spans="1:1" x14ac:dyDescent="0.25">
      <c r="A145" s="48"/>
    </row>
    <row r="146" spans="1:1" x14ac:dyDescent="0.25">
      <c r="A146" s="48"/>
    </row>
    <row r="147" spans="1:1" x14ac:dyDescent="0.25">
      <c r="A147" s="48"/>
    </row>
    <row r="148" spans="1:1" x14ac:dyDescent="0.25">
      <c r="A148" s="48"/>
    </row>
    <row r="149" spans="1:1" x14ac:dyDescent="0.25">
      <c r="A149" s="48"/>
    </row>
    <row r="150" spans="1:1" x14ac:dyDescent="0.25">
      <c r="A150" s="48"/>
    </row>
    <row r="151" spans="1:1" x14ac:dyDescent="0.25">
      <c r="A151" s="48"/>
    </row>
    <row r="152" spans="1:1" x14ac:dyDescent="0.25">
      <c r="A152" s="48"/>
    </row>
    <row r="153" spans="1:1" x14ac:dyDescent="0.25">
      <c r="A153" s="48"/>
    </row>
    <row r="154" spans="1:1" x14ac:dyDescent="0.25">
      <c r="A154" s="48"/>
    </row>
    <row r="155" spans="1:1" x14ac:dyDescent="0.25">
      <c r="A155" s="48"/>
    </row>
    <row r="156" spans="1:1" x14ac:dyDescent="0.25">
      <c r="A156" s="48"/>
    </row>
    <row r="157" spans="1:1" x14ac:dyDescent="0.25">
      <c r="A157" s="48"/>
    </row>
    <row r="158" spans="1:1" x14ac:dyDescent="0.25">
      <c r="A158" s="48"/>
    </row>
    <row r="159" spans="1:1" x14ac:dyDescent="0.25">
      <c r="A159" s="48"/>
    </row>
    <row r="160" spans="1:1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8"/>
    </row>
    <row r="167" spans="1:1" x14ac:dyDescent="0.25">
      <c r="A167" s="48"/>
    </row>
    <row r="168" spans="1:1" x14ac:dyDescent="0.25">
      <c r="A168" s="48"/>
    </row>
    <row r="169" spans="1:1" x14ac:dyDescent="0.25">
      <c r="A169" s="48"/>
    </row>
    <row r="170" spans="1:1" x14ac:dyDescent="0.25">
      <c r="A170" s="48"/>
    </row>
    <row r="171" spans="1:1" x14ac:dyDescent="0.25">
      <c r="A171" s="48"/>
    </row>
    <row r="172" spans="1:1" x14ac:dyDescent="0.25">
      <c r="A172" s="48"/>
    </row>
    <row r="173" spans="1:1" x14ac:dyDescent="0.25">
      <c r="A173" s="48"/>
    </row>
    <row r="174" spans="1:1" x14ac:dyDescent="0.25">
      <c r="A174" s="48"/>
    </row>
    <row r="175" spans="1:1" x14ac:dyDescent="0.25">
      <c r="A175" s="48"/>
    </row>
    <row r="176" spans="1:1" x14ac:dyDescent="0.25">
      <c r="A176" s="48"/>
    </row>
    <row r="177" spans="1:1" x14ac:dyDescent="0.25">
      <c r="A177" s="48"/>
    </row>
    <row r="178" spans="1:1" x14ac:dyDescent="0.25">
      <c r="A178" s="48"/>
    </row>
    <row r="179" spans="1:1" x14ac:dyDescent="0.25">
      <c r="A179" s="48"/>
    </row>
    <row r="180" spans="1:1" x14ac:dyDescent="0.25">
      <c r="A180" s="48"/>
    </row>
    <row r="181" spans="1:1" x14ac:dyDescent="0.25">
      <c r="A181" s="48"/>
    </row>
    <row r="182" spans="1:1" x14ac:dyDescent="0.25">
      <c r="A182" s="48"/>
    </row>
    <row r="183" spans="1:1" x14ac:dyDescent="0.25">
      <c r="A183" s="48"/>
    </row>
    <row r="184" spans="1:1" x14ac:dyDescent="0.25">
      <c r="A184" s="48"/>
    </row>
    <row r="185" spans="1:1" x14ac:dyDescent="0.25">
      <c r="A185" s="48"/>
    </row>
    <row r="186" spans="1:1" x14ac:dyDescent="0.25">
      <c r="A186" s="48"/>
    </row>
    <row r="187" spans="1:1" x14ac:dyDescent="0.25">
      <c r="A187" s="48"/>
    </row>
    <row r="188" spans="1:1" x14ac:dyDescent="0.25">
      <c r="A188" s="48"/>
    </row>
    <row r="189" spans="1:1" x14ac:dyDescent="0.25">
      <c r="A189" s="48"/>
    </row>
    <row r="190" spans="1:1" x14ac:dyDescent="0.25">
      <c r="A190" s="48"/>
    </row>
    <row r="191" spans="1:1" x14ac:dyDescent="0.25">
      <c r="A191" s="48"/>
    </row>
    <row r="192" spans="1:1" x14ac:dyDescent="0.25">
      <c r="A192" s="48"/>
    </row>
    <row r="193" spans="1:1" x14ac:dyDescent="0.25">
      <c r="A193" s="48"/>
    </row>
    <row r="194" spans="1:1" x14ac:dyDescent="0.25">
      <c r="A194" s="48"/>
    </row>
    <row r="195" spans="1:1" x14ac:dyDescent="0.25">
      <c r="A195" s="48"/>
    </row>
    <row r="196" spans="1:1" x14ac:dyDescent="0.25">
      <c r="A196" s="48"/>
    </row>
    <row r="197" spans="1:1" x14ac:dyDescent="0.25">
      <c r="A197" s="48"/>
    </row>
    <row r="198" spans="1:1" x14ac:dyDescent="0.25">
      <c r="A198" s="48"/>
    </row>
    <row r="199" spans="1:1" x14ac:dyDescent="0.25">
      <c r="A199" s="48"/>
    </row>
    <row r="200" spans="1:1" x14ac:dyDescent="0.25">
      <c r="A200" s="48"/>
    </row>
    <row r="201" spans="1:1" x14ac:dyDescent="0.25">
      <c r="A201" s="48"/>
    </row>
    <row r="202" spans="1:1" x14ac:dyDescent="0.25">
      <c r="A202" s="48"/>
    </row>
    <row r="203" spans="1:1" x14ac:dyDescent="0.25">
      <c r="A203" s="48"/>
    </row>
    <row r="204" spans="1:1" x14ac:dyDescent="0.25">
      <c r="A204" s="48"/>
    </row>
    <row r="205" spans="1:1" x14ac:dyDescent="0.25">
      <c r="A205" s="48"/>
    </row>
    <row r="206" spans="1:1" x14ac:dyDescent="0.25">
      <c r="A206" s="48"/>
    </row>
    <row r="207" spans="1:1" x14ac:dyDescent="0.25">
      <c r="A207" s="48"/>
    </row>
    <row r="208" spans="1:1" x14ac:dyDescent="0.25">
      <c r="A208" s="48"/>
    </row>
    <row r="209" spans="1:1" x14ac:dyDescent="0.25">
      <c r="A209" s="48"/>
    </row>
    <row r="210" spans="1:1" x14ac:dyDescent="0.25">
      <c r="A210" s="48"/>
    </row>
    <row r="211" spans="1:1" x14ac:dyDescent="0.25">
      <c r="A211" s="48"/>
    </row>
    <row r="212" spans="1:1" x14ac:dyDescent="0.25">
      <c r="A212" s="48"/>
    </row>
    <row r="213" spans="1:1" x14ac:dyDescent="0.25">
      <c r="A213" s="48"/>
    </row>
    <row r="214" spans="1:1" x14ac:dyDescent="0.25">
      <c r="A214" s="48"/>
    </row>
    <row r="215" spans="1:1" x14ac:dyDescent="0.25">
      <c r="A215" s="48"/>
    </row>
    <row r="216" spans="1:1" x14ac:dyDescent="0.25">
      <c r="A216" s="48"/>
    </row>
    <row r="217" spans="1:1" x14ac:dyDescent="0.25">
      <c r="A217" s="48"/>
    </row>
    <row r="218" spans="1:1" x14ac:dyDescent="0.25">
      <c r="A218" s="48"/>
    </row>
    <row r="219" spans="1:1" x14ac:dyDescent="0.25">
      <c r="A219" s="48"/>
    </row>
    <row r="220" spans="1:1" x14ac:dyDescent="0.25">
      <c r="A220" s="48"/>
    </row>
    <row r="221" spans="1:1" x14ac:dyDescent="0.25">
      <c r="A221" s="48"/>
    </row>
    <row r="222" spans="1:1" x14ac:dyDescent="0.25">
      <c r="A222" s="48"/>
    </row>
    <row r="223" spans="1:1" x14ac:dyDescent="0.25">
      <c r="A223" s="48"/>
    </row>
    <row r="224" spans="1:1" x14ac:dyDescent="0.25">
      <c r="A224" s="48"/>
    </row>
    <row r="225" spans="1:1" x14ac:dyDescent="0.25">
      <c r="A225" s="48"/>
    </row>
    <row r="226" spans="1:1" x14ac:dyDescent="0.25">
      <c r="A226" s="48"/>
    </row>
    <row r="227" spans="1:1" x14ac:dyDescent="0.25">
      <c r="A227" s="48"/>
    </row>
    <row r="228" spans="1:1" x14ac:dyDescent="0.25">
      <c r="A228" s="48"/>
    </row>
    <row r="229" spans="1:1" x14ac:dyDescent="0.25">
      <c r="A229" s="48"/>
    </row>
    <row r="230" spans="1:1" x14ac:dyDescent="0.25">
      <c r="A230" s="48"/>
    </row>
    <row r="231" spans="1:1" x14ac:dyDescent="0.25">
      <c r="A231" s="48"/>
    </row>
    <row r="232" spans="1:1" x14ac:dyDescent="0.25">
      <c r="A232" s="48"/>
    </row>
    <row r="233" spans="1:1" x14ac:dyDescent="0.25">
      <c r="A233" s="48"/>
    </row>
    <row r="234" spans="1:1" x14ac:dyDescent="0.25">
      <c r="A234" s="48"/>
    </row>
    <row r="235" spans="1:1" x14ac:dyDescent="0.25">
      <c r="A235" s="48"/>
    </row>
    <row r="236" spans="1:1" x14ac:dyDescent="0.25">
      <c r="A236" s="48"/>
    </row>
    <row r="237" spans="1:1" x14ac:dyDescent="0.25">
      <c r="A237" s="48"/>
    </row>
    <row r="238" spans="1:1" x14ac:dyDescent="0.25">
      <c r="A238" s="48"/>
    </row>
    <row r="239" spans="1:1" x14ac:dyDescent="0.25">
      <c r="A239" s="48"/>
    </row>
    <row r="240" spans="1:1" x14ac:dyDescent="0.25">
      <c r="A240" s="48"/>
    </row>
    <row r="241" spans="1:1" x14ac:dyDescent="0.25">
      <c r="A241" s="48"/>
    </row>
    <row r="242" spans="1:1" x14ac:dyDescent="0.25">
      <c r="A242" s="48"/>
    </row>
    <row r="243" spans="1:1" x14ac:dyDescent="0.25">
      <c r="A243" s="48"/>
    </row>
    <row r="244" spans="1:1" x14ac:dyDescent="0.25">
      <c r="A244" s="48"/>
    </row>
    <row r="245" spans="1:1" x14ac:dyDescent="0.25">
      <c r="A245" s="48"/>
    </row>
    <row r="246" spans="1:1" x14ac:dyDescent="0.25">
      <c r="A246" s="48"/>
    </row>
    <row r="247" spans="1:1" x14ac:dyDescent="0.25">
      <c r="A247" s="48"/>
    </row>
    <row r="248" spans="1:1" x14ac:dyDescent="0.25">
      <c r="A248" s="48"/>
    </row>
    <row r="249" spans="1:1" x14ac:dyDescent="0.25">
      <c r="A249" s="48"/>
    </row>
    <row r="250" spans="1:1" x14ac:dyDescent="0.25">
      <c r="A250" s="48"/>
    </row>
    <row r="251" spans="1:1" x14ac:dyDescent="0.25">
      <c r="A251" s="48"/>
    </row>
    <row r="252" spans="1:1" x14ac:dyDescent="0.25">
      <c r="A252" s="48"/>
    </row>
    <row r="253" spans="1:1" x14ac:dyDescent="0.25">
      <c r="A253" s="48"/>
    </row>
    <row r="254" spans="1:1" x14ac:dyDescent="0.25">
      <c r="A254" s="48"/>
    </row>
    <row r="255" spans="1:1" x14ac:dyDescent="0.25">
      <c r="A255" s="48"/>
    </row>
    <row r="256" spans="1:1" x14ac:dyDescent="0.25">
      <c r="A256" s="48"/>
    </row>
    <row r="257" spans="1:1" x14ac:dyDescent="0.25">
      <c r="A257" s="48"/>
    </row>
    <row r="258" spans="1:1" x14ac:dyDescent="0.25">
      <c r="A258" s="48"/>
    </row>
    <row r="259" spans="1:1" x14ac:dyDescent="0.25">
      <c r="A259" s="48"/>
    </row>
    <row r="260" spans="1:1" x14ac:dyDescent="0.25">
      <c r="A260" s="48"/>
    </row>
    <row r="261" spans="1:1" x14ac:dyDescent="0.25">
      <c r="A261" s="48"/>
    </row>
    <row r="262" spans="1:1" x14ac:dyDescent="0.25">
      <c r="A262" s="48"/>
    </row>
    <row r="263" spans="1:1" x14ac:dyDescent="0.25">
      <c r="A263" s="48"/>
    </row>
    <row r="264" spans="1:1" x14ac:dyDescent="0.25">
      <c r="A264" s="48"/>
    </row>
    <row r="265" spans="1:1" x14ac:dyDescent="0.25">
      <c r="A265" s="48"/>
    </row>
    <row r="266" spans="1:1" x14ac:dyDescent="0.25">
      <c r="A266" s="48"/>
    </row>
    <row r="267" spans="1:1" x14ac:dyDescent="0.25">
      <c r="A267" s="48"/>
    </row>
    <row r="268" spans="1:1" x14ac:dyDescent="0.25">
      <c r="A268" s="48"/>
    </row>
    <row r="269" spans="1:1" x14ac:dyDescent="0.25">
      <c r="A269" s="48"/>
    </row>
    <row r="270" spans="1:1" x14ac:dyDescent="0.25">
      <c r="A270" s="48"/>
    </row>
    <row r="271" spans="1:1" x14ac:dyDescent="0.25">
      <c r="A271" s="48"/>
    </row>
    <row r="272" spans="1:1" x14ac:dyDescent="0.25">
      <c r="A272" s="48"/>
    </row>
    <row r="273" spans="1:1" x14ac:dyDescent="0.25">
      <c r="A273" s="48"/>
    </row>
    <row r="274" spans="1:1" x14ac:dyDescent="0.25">
      <c r="A274" s="48"/>
    </row>
    <row r="275" spans="1:1" x14ac:dyDescent="0.25">
      <c r="A275" s="48"/>
    </row>
    <row r="276" spans="1:1" x14ac:dyDescent="0.25">
      <c r="A276" s="48"/>
    </row>
    <row r="277" spans="1:1" x14ac:dyDescent="0.25">
      <c r="A277" s="48"/>
    </row>
    <row r="278" spans="1:1" x14ac:dyDescent="0.25">
      <c r="A278" s="48"/>
    </row>
    <row r="279" spans="1:1" x14ac:dyDescent="0.25">
      <c r="A279" s="48"/>
    </row>
    <row r="280" spans="1:1" x14ac:dyDescent="0.25">
      <c r="A280" s="48"/>
    </row>
    <row r="281" spans="1:1" x14ac:dyDescent="0.25">
      <c r="A281" s="48"/>
    </row>
    <row r="282" spans="1:1" x14ac:dyDescent="0.25">
      <c r="A282" s="48"/>
    </row>
    <row r="283" spans="1:1" x14ac:dyDescent="0.25">
      <c r="A283" s="48"/>
    </row>
    <row r="284" spans="1:1" x14ac:dyDescent="0.25">
      <c r="A284" s="48"/>
    </row>
    <row r="285" spans="1:1" x14ac:dyDescent="0.25">
      <c r="A285" s="48"/>
    </row>
    <row r="286" spans="1:1" x14ac:dyDescent="0.25">
      <c r="A286" s="48"/>
    </row>
    <row r="287" spans="1:1" x14ac:dyDescent="0.25">
      <c r="A287" s="48"/>
    </row>
    <row r="288" spans="1:1" x14ac:dyDescent="0.25">
      <c r="A288" s="48"/>
    </row>
    <row r="289" spans="1:1" x14ac:dyDescent="0.25">
      <c r="A289" s="48"/>
    </row>
    <row r="290" spans="1:1" x14ac:dyDescent="0.25">
      <c r="A290" s="48"/>
    </row>
    <row r="291" spans="1:1" x14ac:dyDescent="0.25">
      <c r="A291" s="48"/>
    </row>
    <row r="292" spans="1:1" x14ac:dyDescent="0.25">
      <c r="A292" s="48"/>
    </row>
    <row r="293" spans="1:1" x14ac:dyDescent="0.25">
      <c r="A293" s="48"/>
    </row>
    <row r="294" spans="1:1" x14ac:dyDescent="0.25">
      <c r="A294" s="48"/>
    </row>
    <row r="295" spans="1:1" x14ac:dyDescent="0.25">
      <c r="A295" s="48"/>
    </row>
    <row r="296" spans="1:1" x14ac:dyDescent="0.25">
      <c r="A296" s="48"/>
    </row>
    <row r="297" spans="1:1" x14ac:dyDescent="0.25">
      <c r="A297" s="48"/>
    </row>
    <row r="298" spans="1:1" x14ac:dyDescent="0.25">
      <c r="A298" s="48"/>
    </row>
    <row r="299" spans="1:1" x14ac:dyDescent="0.25">
      <c r="A299" s="48"/>
    </row>
    <row r="300" spans="1:1" x14ac:dyDescent="0.25">
      <c r="A300" s="48"/>
    </row>
    <row r="301" spans="1:1" x14ac:dyDescent="0.25">
      <c r="A301" s="48"/>
    </row>
    <row r="302" spans="1:1" x14ac:dyDescent="0.25">
      <c r="A302" s="48"/>
    </row>
    <row r="303" spans="1:1" x14ac:dyDescent="0.25">
      <c r="A303" s="48"/>
    </row>
    <row r="304" spans="1:1" x14ac:dyDescent="0.25">
      <c r="A304" s="48"/>
    </row>
    <row r="305" spans="1:1" x14ac:dyDescent="0.25">
      <c r="A305" s="48"/>
    </row>
    <row r="306" spans="1:1" x14ac:dyDescent="0.25">
      <c r="A306" s="48"/>
    </row>
    <row r="307" spans="1:1" x14ac:dyDescent="0.25">
      <c r="A307" s="48"/>
    </row>
    <row r="308" spans="1:1" x14ac:dyDescent="0.25">
      <c r="A308" s="48"/>
    </row>
    <row r="309" spans="1:1" x14ac:dyDescent="0.25">
      <c r="A309" s="48"/>
    </row>
    <row r="310" spans="1:1" x14ac:dyDescent="0.25">
      <c r="A310" s="48"/>
    </row>
    <row r="311" spans="1:1" x14ac:dyDescent="0.25">
      <c r="A311" s="48"/>
    </row>
    <row r="312" spans="1:1" x14ac:dyDescent="0.25">
      <c r="A312" s="48"/>
    </row>
    <row r="313" spans="1:1" x14ac:dyDescent="0.25">
      <c r="A313" s="48"/>
    </row>
    <row r="314" spans="1:1" x14ac:dyDescent="0.25">
      <c r="A314" s="48"/>
    </row>
    <row r="315" spans="1:1" x14ac:dyDescent="0.25">
      <c r="A315" s="48"/>
    </row>
    <row r="316" spans="1:1" x14ac:dyDescent="0.25">
      <c r="A316" s="48"/>
    </row>
    <row r="317" spans="1:1" x14ac:dyDescent="0.25">
      <c r="A317" s="48"/>
    </row>
    <row r="318" spans="1:1" x14ac:dyDescent="0.25">
      <c r="A318" s="48"/>
    </row>
    <row r="319" spans="1:1" x14ac:dyDescent="0.25">
      <c r="A319" s="48"/>
    </row>
    <row r="320" spans="1:1" x14ac:dyDescent="0.25">
      <c r="A320" s="48"/>
    </row>
    <row r="321" spans="1:1" x14ac:dyDescent="0.25">
      <c r="A321" s="48"/>
    </row>
    <row r="322" spans="1:1" x14ac:dyDescent="0.25">
      <c r="A322" s="48"/>
    </row>
    <row r="323" spans="1:1" x14ac:dyDescent="0.25">
      <c r="A323" s="48"/>
    </row>
    <row r="324" spans="1:1" x14ac:dyDescent="0.25">
      <c r="A324" s="48"/>
    </row>
    <row r="325" spans="1:1" x14ac:dyDescent="0.25">
      <c r="A325" s="48"/>
    </row>
    <row r="326" spans="1:1" x14ac:dyDescent="0.25">
      <c r="A326" s="48"/>
    </row>
    <row r="327" spans="1:1" x14ac:dyDescent="0.25">
      <c r="A327" s="48"/>
    </row>
    <row r="328" spans="1:1" x14ac:dyDescent="0.25">
      <c r="A328" s="48"/>
    </row>
    <row r="329" spans="1:1" x14ac:dyDescent="0.25">
      <c r="A329" s="48"/>
    </row>
    <row r="330" spans="1:1" x14ac:dyDescent="0.25">
      <c r="A330" s="48"/>
    </row>
    <row r="331" spans="1:1" x14ac:dyDescent="0.25">
      <c r="A331" s="48"/>
    </row>
    <row r="332" spans="1:1" x14ac:dyDescent="0.25">
      <c r="A332" s="48"/>
    </row>
    <row r="333" spans="1:1" x14ac:dyDescent="0.25">
      <c r="A333" s="48"/>
    </row>
    <row r="334" spans="1:1" x14ac:dyDescent="0.25">
      <c r="A334" s="48"/>
    </row>
    <row r="335" spans="1:1" x14ac:dyDescent="0.25">
      <c r="A335" s="48"/>
    </row>
    <row r="336" spans="1:1" x14ac:dyDescent="0.25">
      <c r="A336" s="48"/>
    </row>
    <row r="337" spans="1:1" x14ac:dyDescent="0.25">
      <c r="A337" s="48"/>
    </row>
    <row r="338" spans="1:1" x14ac:dyDescent="0.25">
      <c r="A338" s="48"/>
    </row>
    <row r="339" spans="1:1" x14ac:dyDescent="0.25">
      <c r="A339" s="48"/>
    </row>
    <row r="340" spans="1:1" x14ac:dyDescent="0.25">
      <c r="A340" s="48"/>
    </row>
    <row r="341" spans="1:1" x14ac:dyDescent="0.25">
      <c r="A341" s="48"/>
    </row>
    <row r="342" spans="1:1" x14ac:dyDescent="0.25">
      <c r="A342" s="48"/>
    </row>
    <row r="343" spans="1:1" x14ac:dyDescent="0.25">
      <c r="A343" s="48"/>
    </row>
    <row r="344" spans="1:1" x14ac:dyDescent="0.25">
      <c r="A344" s="48"/>
    </row>
    <row r="345" spans="1:1" x14ac:dyDescent="0.25">
      <c r="A345" s="48"/>
    </row>
    <row r="346" spans="1:1" x14ac:dyDescent="0.25">
      <c r="A346" s="48"/>
    </row>
    <row r="347" spans="1:1" x14ac:dyDescent="0.25">
      <c r="A347" s="48"/>
    </row>
    <row r="348" spans="1:1" x14ac:dyDescent="0.25">
      <c r="A348" s="48"/>
    </row>
    <row r="349" spans="1:1" x14ac:dyDescent="0.25">
      <c r="A349" s="48"/>
    </row>
    <row r="350" spans="1:1" x14ac:dyDescent="0.25">
      <c r="A350" s="48"/>
    </row>
    <row r="351" spans="1:1" x14ac:dyDescent="0.25">
      <c r="A351" s="48"/>
    </row>
    <row r="352" spans="1:1" x14ac:dyDescent="0.25">
      <c r="A352" s="48"/>
    </row>
    <row r="353" spans="1:1" x14ac:dyDescent="0.25">
      <c r="A353" s="48"/>
    </row>
    <row r="354" spans="1:1" x14ac:dyDescent="0.25">
      <c r="A354" s="48"/>
    </row>
    <row r="355" spans="1:1" x14ac:dyDescent="0.25">
      <c r="A355" s="48"/>
    </row>
    <row r="356" spans="1:1" x14ac:dyDescent="0.25">
      <c r="A356" s="48"/>
    </row>
    <row r="357" spans="1:1" x14ac:dyDescent="0.25">
      <c r="A357" s="48"/>
    </row>
    <row r="358" spans="1:1" x14ac:dyDescent="0.25">
      <c r="A358" s="48"/>
    </row>
    <row r="359" spans="1:1" x14ac:dyDescent="0.25">
      <c r="A359" s="48"/>
    </row>
    <row r="360" spans="1:1" x14ac:dyDescent="0.25">
      <c r="A360" s="48"/>
    </row>
    <row r="361" spans="1:1" x14ac:dyDescent="0.25">
      <c r="A361" s="48"/>
    </row>
    <row r="362" spans="1:1" x14ac:dyDescent="0.25">
      <c r="A362" s="48"/>
    </row>
    <row r="363" spans="1:1" x14ac:dyDescent="0.25">
      <c r="A363" s="48"/>
    </row>
    <row r="364" spans="1:1" x14ac:dyDescent="0.25">
      <c r="A364" s="48"/>
    </row>
    <row r="365" spans="1:1" x14ac:dyDescent="0.25">
      <c r="A365" s="48"/>
    </row>
    <row r="366" spans="1:1" x14ac:dyDescent="0.25">
      <c r="A366" s="48"/>
    </row>
    <row r="367" spans="1:1" x14ac:dyDescent="0.25">
      <c r="A367" s="48"/>
    </row>
    <row r="368" spans="1:1" x14ac:dyDescent="0.25">
      <c r="A368" s="48"/>
    </row>
    <row r="369" spans="1:1" x14ac:dyDescent="0.25">
      <c r="A369" s="48"/>
    </row>
    <row r="370" spans="1:1" x14ac:dyDescent="0.25">
      <c r="A370" s="48"/>
    </row>
    <row r="371" spans="1:1" x14ac:dyDescent="0.25">
      <c r="A371" s="48"/>
    </row>
    <row r="372" spans="1:1" x14ac:dyDescent="0.25">
      <c r="A372" s="48"/>
    </row>
    <row r="373" spans="1:1" x14ac:dyDescent="0.25">
      <c r="A373" s="48"/>
    </row>
    <row r="374" spans="1:1" x14ac:dyDescent="0.25">
      <c r="A374" s="48"/>
    </row>
    <row r="375" spans="1:1" x14ac:dyDescent="0.25">
      <c r="A375" s="48"/>
    </row>
    <row r="376" spans="1:1" x14ac:dyDescent="0.25">
      <c r="A376" s="48"/>
    </row>
    <row r="377" spans="1:1" x14ac:dyDescent="0.25">
      <c r="A377" s="48"/>
    </row>
    <row r="378" spans="1:1" x14ac:dyDescent="0.25">
      <c r="A378" s="48"/>
    </row>
    <row r="379" spans="1:1" x14ac:dyDescent="0.25">
      <c r="A379" s="48"/>
    </row>
    <row r="380" spans="1:1" x14ac:dyDescent="0.25">
      <c r="A380" s="48"/>
    </row>
    <row r="381" spans="1:1" x14ac:dyDescent="0.25">
      <c r="A381" s="48"/>
    </row>
    <row r="382" spans="1:1" x14ac:dyDescent="0.25">
      <c r="A382" s="48"/>
    </row>
    <row r="383" spans="1:1" x14ac:dyDescent="0.25">
      <c r="A383" s="48"/>
    </row>
    <row r="384" spans="1:1" x14ac:dyDescent="0.25">
      <c r="A384" s="48"/>
    </row>
    <row r="385" spans="1:1" x14ac:dyDescent="0.25">
      <c r="A385" s="48"/>
    </row>
    <row r="386" spans="1:1" x14ac:dyDescent="0.25">
      <c r="A386" s="48"/>
    </row>
    <row r="387" spans="1:1" x14ac:dyDescent="0.25">
      <c r="A387" s="48"/>
    </row>
    <row r="388" spans="1:1" x14ac:dyDescent="0.25">
      <c r="A388" s="48"/>
    </row>
    <row r="389" spans="1:1" x14ac:dyDescent="0.25">
      <c r="A389" s="48"/>
    </row>
    <row r="390" spans="1:1" x14ac:dyDescent="0.25">
      <c r="A390" s="48"/>
    </row>
    <row r="391" spans="1:1" x14ac:dyDescent="0.25">
      <c r="A391" s="48"/>
    </row>
    <row r="392" spans="1:1" x14ac:dyDescent="0.25">
      <c r="A392" s="48"/>
    </row>
    <row r="393" spans="1:1" x14ac:dyDescent="0.25">
      <c r="A393" s="48"/>
    </row>
    <row r="394" spans="1:1" x14ac:dyDescent="0.25">
      <c r="A394" s="48"/>
    </row>
    <row r="395" spans="1:1" x14ac:dyDescent="0.25">
      <c r="A395" s="48"/>
    </row>
    <row r="396" spans="1:1" x14ac:dyDescent="0.25">
      <c r="A396" s="48"/>
    </row>
    <row r="397" spans="1:1" x14ac:dyDescent="0.25">
      <c r="A397" s="48"/>
    </row>
    <row r="398" spans="1:1" x14ac:dyDescent="0.25">
      <c r="A398" s="48"/>
    </row>
    <row r="399" spans="1:1" x14ac:dyDescent="0.25">
      <c r="A399" s="48"/>
    </row>
    <row r="400" spans="1:1" x14ac:dyDescent="0.25">
      <c r="A400" s="48"/>
    </row>
    <row r="401" spans="1:1" x14ac:dyDescent="0.25">
      <c r="A401" s="48"/>
    </row>
    <row r="402" spans="1:1" x14ac:dyDescent="0.25">
      <c r="A402" s="48"/>
    </row>
    <row r="403" spans="1:1" x14ac:dyDescent="0.25">
      <c r="A403" s="48"/>
    </row>
    <row r="404" spans="1:1" x14ac:dyDescent="0.25">
      <c r="A404" s="48"/>
    </row>
    <row r="405" spans="1:1" x14ac:dyDescent="0.25">
      <c r="A405" s="48"/>
    </row>
    <row r="406" spans="1:1" x14ac:dyDescent="0.25">
      <c r="A406" s="48"/>
    </row>
    <row r="407" spans="1:1" x14ac:dyDescent="0.25">
      <c r="A407" s="48"/>
    </row>
    <row r="408" spans="1:1" x14ac:dyDescent="0.25">
      <c r="A408" s="48"/>
    </row>
    <row r="409" spans="1:1" x14ac:dyDescent="0.25">
      <c r="A409" s="48"/>
    </row>
    <row r="410" spans="1:1" x14ac:dyDescent="0.25">
      <c r="A410" s="48"/>
    </row>
    <row r="411" spans="1:1" x14ac:dyDescent="0.25">
      <c r="A411" s="48"/>
    </row>
    <row r="412" spans="1:1" x14ac:dyDescent="0.25">
      <c r="A412" s="48"/>
    </row>
    <row r="413" spans="1:1" x14ac:dyDescent="0.25">
      <c r="A413" s="48"/>
    </row>
    <row r="414" spans="1:1" x14ac:dyDescent="0.25">
      <c r="A414" s="48"/>
    </row>
    <row r="415" spans="1:1" x14ac:dyDescent="0.25">
      <c r="A415" s="48"/>
    </row>
    <row r="416" spans="1:1" x14ac:dyDescent="0.25">
      <c r="A416" s="48"/>
    </row>
    <row r="417" spans="1:1" x14ac:dyDescent="0.25">
      <c r="A417" s="48"/>
    </row>
    <row r="418" spans="1:1" x14ac:dyDescent="0.25">
      <c r="A418" s="48"/>
    </row>
    <row r="419" spans="1:1" x14ac:dyDescent="0.25">
      <c r="A419" s="48"/>
    </row>
    <row r="420" spans="1:1" x14ac:dyDescent="0.25">
      <c r="A420" s="48"/>
    </row>
    <row r="421" spans="1:1" x14ac:dyDescent="0.25">
      <c r="A421" s="48"/>
    </row>
    <row r="422" spans="1:1" x14ac:dyDescent="0.25">
      <c r="A422" s="48"/>
    </row>
    <row r="423" spans="1:1" x14ac:dyDescent="0.25">
      <c r="A423" s="48"/>
    </row>
    <row r="424" spans="1:1" x14ac:dyDescent="0.25">
      <c r="A424" s="48"/>
    </row>
    <row r="425" spans="1:1" x14ac:dyDescent="0.25">
      <c r="A425" s="48"/>
    </row>
    <row r="426" spans="1:1" x14ac:dyDescent="0.25">
      <c r="A426" s="48"/>
    </row>
    <row r="427" spans="1:1" x14ac:dyDescent="0.25">
      <c r="A427" s="48"/>
    </row>
    <row r="428" spans="1:1" x14ac:dyDescent="0.25">
      <c r="A428" s="48"/>
    </row>
    <row r="429" spans="1:1" x14ac:dyDescent="0.25">
      <c r="A429" s="48"/>
    </row>
    <row r="430" spans="1:1" x14ac:dyDescent="0.25">
      <c r="A430" s="48"/>
    </row>
    <row r="431" spans="1:1" x14ac:dyDescent="0.25">
      <c r="A431" s="48"/>
    </row>
    <row r="432" spans="1:1" x14ac:dyDescent="0.25">
      <c r="A432" s="48"/>
    </row>
    <row r="433" spans="1:1" x14ac:dyDescent="0.25">
      <c r="A433" s="48"/>
    </row>
    <row r="434" spans="1:1" x14ac:dyDescent="0.25">
      <c r="A434" s="48"/>
    </row>
    <row r="435" spans="1:1" x14ac:dyDescent="0.25">
      <c r="A435" s="48"/>
    </row>
    <row r="436" spans="1:1" x14ac:dyDescent="0.25">
      <c r="A436" s="48"/>
    </row>
    <row r="437" spans="1:1" x14ac:dyDescent="0.25">
      <c r="A437" s="48"/>
    </row>
    <row r="438" spans="1:1" x14ac:dyDescent="0.25">
      <c r="A438" s="48"/>
    </row>
    <row r="439" spans="1:1" x14ac:dyDescent="0.25">
      <c r="A439" s="48"/>
    </row>
    <row r="440" spans="1:1" x14ac:dyDescent="0.25">
      <c r="A440" s="48"/>
    </row>
    <row r="441" spans="1:1" x14ac:dyDescent="0.25">
      <c r="A441" s="48"/>
    </row>
    <row r="442" spans="1:1" x14ac:dyDescent="0.25">
      <c r="A442" s="48"/>
    </row>
    <row r="443" spans="1:1" x14ac:dyDescent="0.25">
      <c r="A443" s="48"/>
    </row>
    <row r="444" spans="1:1" x14ac:dyDescent="0.25">
      <c r="A444" s="48"/>
    </row>
    <row r="445" spans="1:1" x14ac:dyDescent="0.25">
      <c r="A445" s="48"/>
    </row>
    <row r="446" spans="1:1" x14ac:dyDescent="0.25">
      <c r="A446" s="48"/>
    </row>
    <row r="447" spans="1:1" x14ac:dyDescent="0.25">
      <c r="A447" s="48"/>
    </row>
    <row r="448" spans="1:1" x14ac:dyDescent="0.25">
      <c r="A448" s="48"/>
    </row>
    <row r="449" spans="1:1" x14ac:dyDescent="0.25">
      <c r="A449" s="48"/>
    </row>
    <row r="450" spans="1:1" x14ac:dyDescent="0.25">
      <c r="A450" s="48"/>
    </row>
    <row r="451" spans="1:1" x14ac:dyDescent="0.25">
      <c r="A451" s="48"/>
    </row>
    <row r="452" spans="1:1" x14ac:dyDescent="0.25">
      <c r="A452" s="48"/>
    </row>
    <row r="453" spans="1:1" x14ac:dyDescent="0.25">
      <c r="A453" s="48"/>
    </row>
    <row r="454" spans="1:1" x14ac:dyDescent="0.25">
      <c r="A454" s="48"/>
    </row>
    <row r="455" spans="1:1" x14ac:dyDescent="0.25">
      <c r="A455" s="48"/>
    </row>
    <row r="456" spans="1:1" x14ac:dyDescent="0.25">
      <c r="A456" s="48"/>
    </row>
    <row r="457" spans="1:1" x14ac:dyDescent="0.25">
      <c r="A457" s="48"/>
    </row>
    <row r="458" spans="1:1" x14ac:dyDescent="0.25">
      <c r="A458" s="48"/>
    </row>
    <row r="459" spans="1:1" x14ac:dyDescent="0.25">
      <c r="A459" s="48"/>
    </row>
    <row r="460" spans="1:1" x14ac:dyDescent="0.25">
      <c r="A460" s="48"/>
    </row>
    <row r="461" spans="1:1" x14ac:dyDescent="0.25">
      <c r="A461" s="48"/>
    </row>
    <row r="462" spans="1:1" x14ac:dyDescent="0.25">
      <c r="A462" s="48"/>
    </row>
    <row r="463" spans="1:1" x14ac:dyDescent="0.25">
      <c r="A463" s="48"/>
    </row>
    <row r="464" spans="1:1" x14ac:dyDescent="0.25">
      <c r="A464" s="48"/>
    </row>
    <row r="465" spans="1:1" x14ac:dyDescent="0.25">
      <c r="A465" s="48"/>
    </row>
    <row r="466" spans="1:1" x14ac:dyDescent="0.25">
      <c r="A466" s="48"/>
    </row>
    <row r="467" spans="1:1" x14ac:dyDescent="0.25">
      <c r="A467" s="48"/>
    </row>
    <row r="468" spans="1:1" x14ac:dyDescent="0.25">
      <c r="A468" s="48"/>
    </row>
    <row r="469" spans="1:1" x14ac:dyDescent="0.25">
      <c r="A469" s="48"/>
    </row>
    <row r="470" spans="1:1" x14ac:dyDescent="0.25">
      <c r="A470" s="48"/>
    </row>
    <row r="471" spans="1:1" x14ac:dyDescent="0.25">
      <c r="A471" s="48"/>
    </row>
    <row r="472" spans="1:1" x14ac:dyDescent="0.25">
      <c r="A472" s="48"/>
    </row>
    <row r="473" spans="1:1" x14ac:dyDescent="0.25">
      <c r="A473" s="48"/>
    </row>
    <row r="474" spans="1:1" x14ac:dyDescent="0.25">
      <c r="A474" s="48"/>
    </row>
    <row r="475" spans="1:1" x14ac:dyDescent="0.25">
      <c r="A475" s="48"/>
    </row>
    <row r="476" spans="1:1" x14ac:dyDescent="0.25">
      <c r="A476" s="48"/>
    </row>
    <row r="477" spans="1:1" x14ac:dyDescent="0.25">
      <c r="A477" s="48"/>
    </row>
    <row r="478" spans="1:1" x14ac:dyDescent="0.25">
      <c r="A478" s="48"/>
    </row>
    <row r="479" spans="1:1" x14ac:dyDescent="0.25">
      <c r="A479" s="48"/>
    </row>
    <row r="480" spans="1:1" x14ac:dyDescent="0.25">
      <c r="A480" s="48"/>
    </row>
    <row r="481" spans="1:1" x14ac:dyDescent="0.25">
      <c r="A481" s="48"/>
    </row>
    <row r="482" spans="1:1" x14ac:dyDescent="0.25">
      <c r="A482" s="48"/>
    </row>
    <row r="483" spans="1:1" x14ac:dyDescent="0.25">
      <c r="A483" s="48"/>
    </row>
    <row r="484" spans="1:1" x14ac:dyDescent="0.25">
      <c r="A484" s="48"/>
    </row>
    <row r="485" spans="1:1" x14ac:dyDescent="0.25">
      <c r="A485" s="48"/>
    </row>
    <row r="486" spans="1:1" x14ac:dyDescent="0.25">
      <c r="A486" s="48"/>
    </row>
    <row r="487" spans="1:1" x14ac:dyDescent="0.25">
      <c r="A487" s="48"/>
    </row>
    <row r="488" spans="1:1" x14ac:dyDescent="0.25">
      <c r="A488" s="48"/>
    </row>
    <row r="489" spans="1:1" x14ac:dyDescent="0.25">
      <c r="A489" s="48"/>
    </row>
    <row r="490" spans="1:1" x14ac:dyDescent="0.25">
      <c r="A490" s="48"/>
    </row>
    <row r="491" spans="1:1" x14ac:dyDescent="0.25">
      <c r="A491" s="48"/>
    </row>
    <row r="492" spans="1:1" x14ac:dyDescent="0.25">
      <c r="A492" s="48"/>
    </row>
    <row r="493" spans="1:1" x14ac:dyDescent="0.25">
      <c r="A493" s="48"/>
    </row>
    <row r="494" spans="1:1" x14ac:dyDescent="0.25">
      <c r="A494" s="48"/>
    </row>
    <row r="495" spans="1:1" x14ac:dyDescent="0.25">
      <c r="A495" s="48"/>
    </row>
    <row r="496" spans="1:1" x14ac:dyDescent="0.25">
      <c r="A496" s="48"/>
    </row>
    <row r="497" spans="1:1" x14ac:dyDescent="0.25">
      <c r="A497" s="48"/>
    </row>
    <row r="498" spans="1:1" x14ac:dyDescent="0.25">
      <c r="A498" s="48"/>
    </row>
    <row r="499" spans="1:1" x14ac:dyDescent="0.25">
      <c r="A499" s="48"/>
    </row>
    <row r="500" spans="1:1" x14ac:dyDescent="0.25">
      <c r="A500" s="48"/>
    </row>
    <row r="501" spans="1:1" x14ac:dyDescent="0.25">
      <c r="A501" s="48"/>
    </row>
    <row r="502" spans="1:1" x14ac:dyDescent="0.25">
      <c r="A502" s="48"/>
    </row>
    <row r="503" spans="1:1" x14ac:dyDescent="0.25">
      <c r="A503" s="48"/>
    </row>
    <row r="504" spans="1:1" x14ac:dyDescent="0.25">
      <c r="A504" s="48"/>
    </row>
    <row r="505" spans="1:1" x14ac:dyDescent="0.25">
      <c r="A505" s="48"/>
    </row>
    <row r="506" spans="1:1" x14ac:dyDescent="0.25">
      <c r="A506" s="48"/>
    </row>
    <row r="507" spans="1:1" x14ac:dyDescent="0.25">
      <c r="A507" s="48"/>
    </row>
    <row r="508" spans="1:1" x14ac:dyDescent="0.25">
      <c r="A508" s="48"/>
    </row>
    <row r="509" spans="1:1" x14ac:dyDescent="0.25">
      <c r="A509" s="48"/>
    </row>
    <row r="510" spans="1:1" x14ac:dyDescent="0.25">
      <c r="A510" s="48"/>
    </row>
    <row r="511" spans="1:1" x14ac:dyDescent="0.25">
      <c r="A511" s="48"/>
    </row>
    <row r="512" spans="1:1" x14ac:dyDescent="0.25">
      <c r="A512" s="48"/>
    </row>
    <row r="513" spans="1:1" x14ac:dyDescent="0.25">
      <c r="A513" s="48"/>
    </row>
    <row r="514" spans="1:1" x14ac:dyDescent="0.25">
      <c r="A514" s="48"/>
    </row>
    <row r="515" spans="1:1" x14ac:dyDescent="0.25">
      <c r="A515" s="48"/>
    </row>
    <row r="516" spans="1:1" x14ac:dyDescent="0.25">
      <c r="A516" s="48"/>
    </row>
    <row r="517" spans="1:1" x14ac:dyDescent="0.25">
      <c r="A517" s="48"/>
    </row>
    <row r="518" spans="1:1" x14ac:dyDescent="0.25">
      <c r="A518" s="48"/>
    </row>
    <row r="519" spans="1:1" x14ac:dyDescent="0.25">
      <c r="A519" s="48"/>
    </row>
    <row r="520" spans="1:1" x14ac:dyDescent="0.25">
      <c r="A520" s="48"/>
    </row>
    <row r="521" spans="1:1" x14ac:dyDescent="0.25">
      <c r="A521" s="48"/>
    </row>
    <row r="522" spans="1:1" x14ac:dyDescent="0.25">
      <c r="A522" s="48"/>
    </row>
    <row r="523" spans="1:1" x14ac:dyDescent="0.25">
      <c r="A523" s="48"/>
    </row>
    <row r="524" spans="1:1" x14ac:dyDescent="0.25">
      <c r="A524" s="48"/>
    </row>
    <row r="525" spans="1:1" x14ac:dyDescent="0.25">
      <c r="A525" s="48"/>
    </row>
    <row r="526" spans="1:1" x14ac:dyDescent="0.25">
      <c r="A526" s="48"/>
    </row>
    <row r="527" spans="1:1" x14ac:dyDescent="0.25">
      <c r="A527" s="48"/>
    </row>
    <row r="528" spans="1:1" x14ac:dyDescent="0.25">
      <c r="A528" s="48"/>
    </row>
    <row r="529" spans="1:1" x14ac:dyDescent="0.25">
      <c r="A529" s="48"/>
    </row>
    <row r="530" spans="1:1" x14ac:dyDescent="0.25">
      <c r="A530" s="48"/>
    </row>
    <row r="531" spans="1:1" x14ac:dyDescent="0.25">
      <c r="A531" s="48"/>
    </row>
    <row r="532" spans="1:1" x14ac:dyDescent="0.25">
      <c r="A532" s="48"/>
    </row>
    <row r="533" spans="1:1" x14ac:dyDescent="0.25">
      <c r="A533" s="48"/>
    </row>
    <row r="534" spans="1:1" x14ac:dyDescent="0.25">
      <c r="A534" s="48"/>
    </row>
    <row r="535" spans="1:1" x14ac:dyDescent="0.25">
      <c r="A535" s="48"/>
    </row>
    <row r="536" spans="1:1" x14ac:dyDescent="0.25">
      <c r="A536" s="48"/>
    </row>
    <row r="537" spans="1:1" x14ac:dyDescent="0.25">
      <c r="A537" s="48"/>
    </row>
    <row r="538" spans="1:1" x14ac:dyDescent="0.25">
      <c r="A538" s="48"/>
    </row>
    <row r="539" spans="1:1" x14ac:dyDescent="0.25">
      <c r="A539" s="48"/>
    </row>
    <row r="540" spans="1:1" x14ac:dyDescent="0.25">
      <c r="A540" s="48"/>
    </row>
    <row r="541" spans="1:1" x14ac:dyDescent="0.25">
      <c r="A541" s="48"/>
    </row>
    <row r="542" spans="1:1" x14ac:dyDescent="0.25">
      <c r="A542" s="48"/>
    </row>
    <row r="543" spans="1:1" x14ac:dyDescent="0.25">
      <c r="A543" s="48"/>
    </row>
    <row r="544" spans="1:1" x14ac:dyDescent="0.25">
      <c r="A544" s="48"/>
    </row>
    <row r="545" spans="1:1" x14ac:dyDescent="0.25">
      <c r="A545" s="48"/>
    </row>
    <row r="546" spans="1:1" x14ac:dyDescent="0.25">
      <c r="A546" s="48"/>
    </row>
    <row r="547" spans="1:1" x14ac:dyDescent="0.25">
      <c r="A547" s="48"/>
    </row>
    <row r="548" spans="1:1" x14ac:dyDescent="0.25">
      <c r="A548" s="48"/>
    </row>
    <row r="549" spans="1:1" x14ac:dyDescent="0.25">
      <c r="A549" s="48"/>
    </row>
    <row r="550" spans="1:1" x14ac:dyDescent="0.25">
      <c r="A550" s="48"/>
    </row>
    <row r="551" spans="1:1" x14ac:dyDescent="0.25">
      <c r="A551" s="48"/>
    </row>
    <row r="552" spans="1:1" x14ac:dyDescent="0.25">
      <c r="A552" s="48"/>
    </row>
    <row r="553" spans="1:1" x14ac:dyDescent="0.25">
      <c r="A553" s="48"/>
    </row>
    <row r="554" spans="1:1" x14ac:dyDescent="0.25">
      <c r="A554" s="48"/>
    </row>
    <row r="555" spans="1:1" x14ac:dyDescent="0.25">
      <c r="A555" s="48"/>
    </row>
    <row r="556" spans="1:1" x14ac:dyDescent="0.25">
      <c r="A556" s="48"/>
    </row>
    <row r="557" spans="1:1" x14ac:dyDescent="0.25">
      <c r="A557" s="48"/>
    </row>
    <row r="558" spans="1:1" x14ac:dyDescent="0.25">
      <c r="A558" s="48"/>
    </row>
    <row r="559" spans="1:1" x14ac:dyDescent="0.25">
      <c r="A559" s="48"/>
    </row>
    <row r="560" spans="1:1" x14ac:dyDescent="0.25">
      <c r="A560" s="48"/>
    </row>
    <row r="561" spans="1:1" x14ac:dyDescent="0.25">
      <c r="A561" s="48"/>
    </row>
    <row r="562" spans="1:1" x14ac:dyDescent="0.25">
      <c r="A562" s="48"/>
    </row>
    <row r="563" spans="1:1" x14ac:dyDescent="0.25">
      <c r="A563" s="48"/>
    </row>
    <row r="564" spans="1:1" x14ac:dyDescent="0.25">
      <c r="A564" s="48"/>
    </row>
    <row r="565" spans="1:1" x14ac:dyDescent="0.25">
      <c r="A565" s="48"/>
    </row>
    <row r="566" spans="1:1" x14ac:dyDescent="0.25">
      <c r="A566" s="48"/>
    </row>
    <row r="567" spans="1:1" x14ac:dyDescent="0.25">
      <c r="A567" s="48"/>
    </row>
    <row r="568" spans="1:1" x14ac:dyDescent="0.25">
      <c r="A568" s="48"/>
    </row>
    <row r="569" spans="1:1" x14ac:dyDescent="0.25">
      <c r="A569" s="48"/>
    </row>
    <row r="570" spans="1:1" x14ac:dyDescent="0.25">
      <c r="A570" s="48"/>
    </row>
    <row r="571" spans="1:1" x14ac:dyDescent="0.25">
      <c r="A571" s="48"/>
    </row>
    <row r="572" spans="1:1" x14ac:dyDescent="0.25">
      <c r="A572" s="48"/>
    </row>
    <row r="573" spans="1:1" x14ac:dyDescent="0.25">
      <c r="A573" s="48"/>
    </row>
    <row r="574" spans="1:1" x14ac:dyDescent="0.25">
      <c r="A574" s="48"/>
    </row>
    <row r="575" spans="1:1" x14ac:dyDescent="0.25">
      <c r="A575" s="48"/>
    </row>
    <row r="576" spans="1:1" x14ac:dyDescent="0.25">
      <c r="A576" s="48"/>
    </row>
    <row r="577" spans="1:1" x14ac:dyDescent="0.25">
      <c r="A577" s="48"/>
    </row>
    <row r="578" spans="1:1" x14ac:dyDescent="0.25">
      <c r="A578" s="48"/>
    </row>
    <row r="579" spans="1:1" x14ac:dyDescent="0.25">
      <c r="A579" s="48"/>
    </row>
    <row r="580" spans="1:1" x14ac:dyDescent="0.25">
      <c r="A580" s="48"/>
    </row>
    <row r="581" spans="1:1" x14ac:dyDescent="0.25">
      <c r="A581" s="48"/>
    </row>
    <row r="582" spans="1:1" x14ac:dyDescent="0.25">
      <c r="A582" s="48"/>
    </row>
    <row r="583" spans="1:1" x14ac:dyDescent="0.25">
      <c r="A583" s="48"/>
    </row>
    <row r="584" spans="1:1" x14ac:dyDescent="0.25">
      <c r="A584" s="48"/>
    </row>
    <row r="585" spans="1:1" x14ac:dyDescent="0.25">
      <c r="A585" s="48"/>
    </row>
    <row r="586" spans="1:1" x14ac:dyDescent="0.25">
      <c r="A586" s="48"/>
    </row>
    <row r="587" spans="1:1" x14ac:dyDescent="0.25">
      <c r="A587" s="48"/>
    </row>
    <row r="588" spans="1:1" x14ac:dyDescent="0.25">
      <c r="A588" s="48"/>
    </row>
    <row r="589" spans="1:1" x14ac:dyDescent="0.25">
      <c r="A589" s="48"/>
    </row>
    <row r="590" spans="1:1" x14ac:dyDescent="0.25">
      <c r="A590" s="48"/>
    </row>
    <row r="591" spans="1:1" x14ac:dyDescent="0.25">
      <c r="A591" s="48"/>
    </row>
    <row r="592" spans="1:1" x14ac:dyDescent="0.25">
      <c r="A592" s="48"/>
    </row>
    <row r="593" spans="1:1" x14ac:dyDescent="0.25">
      <c r="A593" s="48"/>
    </row>
    <row r="594" spans="1:1" x14ac:dyDescent="0.25">
      <c r="A594" s="48"/>
    </row>
    <row r="595" spans="1:1" x14ac:dyDescent="0.25">
      <c r="A595" s="48"/>
    </row>
    <row r="596" spans="1:1" x14ac:dyDescent="0.25">
      <c r="A596" s="48"/>
    </row>
    <row r="597" spans="1:1" x14ac:dyDescent="0.25">
      <c r="A597" s="48"/>
    </row>
    <row r="598" spans="1:1" x14ac:dyDescent="0.25">
      <c r="A598" s="48"/>
    </row>
    <row r="599" spans="1:1" x14ac:dyDescent="0.25">
      <c r="A599" s="48"/>
    </row>
    <row r="600" spans="1:1" x14ac:dyDescent="0.25">
      <c r="A600" s="48"/>
    </row>
    <row r="601" spans="1:1" x14ac:dyDescent="0.25">
      <c r="A601" s="48"/>
    </row>
    <row r="602" spans="1:1" x14ac:dyDescent="0.25">
      <c r="A602" s="48"/>
    </row>
    <row r="603" spans="1:1" x14ac:dyDescent="0.25">
      <c r="A603" s="48"/>
    </row>
    <row r="604" spans="1:1" x14ac:dyDescent="0.25">
      <c r="A604" s="48"/>
    </row>
    <row r="605" spans="1:1" x14ac:dyDescent="0.25">
      <c r="A605" s="48"/>
    </row>
    <row r="606" spans="1:1" x14ac:dyDescent="0.25">
      <c r="A606" s="48"/>
    </row>
    <row r="607" spans="1:1" x14ac:dyDescent="0.25">
      <c r="A607" s="48"/>
    </row>
    <row r="608" spans="1:1" x14ac:dyDescent="0.25">
      <c r="A608" s="48"/>
    </row>
    <row r="609" spans="1:1" x14ac:dyDescent="0.25">
      <c r="A609" s="48"/>
    </row>
    <row r="610" spans="1:1" x14ac:dyDescent="0.25">
      <c r="A610" s="48"/>
    </row>
    <row r="611" spans="1:1" x14ac:dyDescent="0.25">
      <c r="A611" s="48"/>
    </row>
    <row r="612" spans="1:1" x14ac:dyDescent="0.25">
      <c r="A612" s="48"/>
    </row>
    <row r="613" spans="1:1" x14ac:dyDescent="0.25">
      <c r="A613" s="48"/>
    </row>
    <row r="614" spans="1:1" x14ac:dyDescent="0.25">
      <c r="A614" s="48"/>
    </row>
    <row r="615" spans="1:1" x14ac:dyDescent="0.25">
      <c r="A615" s="48"/>
    </row>
    <row r="616" spans="1:1" x14ac:dyDescent="0.25">
      <c r="A616" s="48"/>
    </row>
    <row r="617" spans="1:1" x14ac:dyDescent="0.25">
      <c r="A617" s="48"/>
    </row>
    <row r="618" spans="1:1" x14ac:dyDescent="0.25">
      <c r="A618" s="48"/>
    </row>
    <row r="619" spans="1:1" x14ac:dyDescent="0.25">
      <c r="A619" s="48"/>
    </row>
    <row r="620" spans="1:1" x14ac:dyDescent="0.25">
      <c r="A620" s="48"/>
    </row>
    <row r="621" spans="1:1" x14ac:dyDescent="0.25">
      <c r="A621" s="48"/>
    </row>
    <row r="622" spans="1:1" x14ac:dyDescent="0.25">
      <c r="A622" s="48"/>
    </row>
    <row r="623" spans="1:1" x14ac:dyDescent="0.25">
      <c r="A623" s="48"/>
    </row>
    <row r="624" spans="1:1" x14ac:dyDescent="0.25">
      <c r="A624" s="48"/>
    </row>
    <row r="625" spans="1:1" x14ac:dyDescent="0.25">
      <c r="A625" s="48"/>
    </row>
    <row r="626" spans="1:1" x14ac:dyDescent="0.25">
      <c r="A626" s="48"/>
    </row>
    <row r="627" spans="1:1" x14ac:dyDescent="0.25">
      <c r="A627" s="48"/>
    </row>
    <row r="628" spans="1:1" x14ac:dyDescent="0.25">
      <c r="A628" s="48"/>
    </row>
    <row r="629" spans="1:1" x14ac:dyDescent="0.25">
      <c r="A629" s="48"/>
    </row>
    <row r="630" spans="1:1" x14ac:dyDescent="0.25">
      <c r="A630" s="48"/>
    </row>
    <row r="631" spans="1:1" x14ac:dyDescent="0.25">
      <c r="A631" s="48"/>
    </row>
    <row r="632" spans="1:1" x14ac:dyDescent="0.25">
      <c r="A632" s="48"/>
    </row>
    <row r="633" spans="1:1" x14ac:dyDescent="0.25">
      <c r="A633" s="48"/>
    </row>
    <row r="634" spans="1:1" x14ac:dyDescent="0.25">
      <c r="A634" s="48"/>
    </row>
    <row r="635" spans="1:1" x14ac:dyDescent="0.25">
      <c r="A635" s="48"/>
    </row>
    <row r="636" spans="1:1" x14ac:dyDescent="0.25">
      <c r="A636" s="48"/>
    </row>
    <row r="637" spans="1:1" x14ac:dyDescent="0.25">
      <c r="A637" s="48"/>
    </row>
    <row r="638" spans="1:1" x14ac:dyDescent="0.25">
      <c r="A638" s="48"/>
    </row>
    <row r="639" spans="1:1" x14ac:dyDescent="0.25">
      <c r="A639" s="48"/>
    </row>
    <row r="640" spans="1:1" x14ac:dyDescent="0.25">
      <c r="A640" s="48"/>
    </row>
    <row r="641" spans="1:1" x14ac:dyDescent="0.25">
      <c r="A641" s="48"/>
    </row>
    <row r="642" spans="1:1" x14ac:dyDescent="0.25">
      <c r="A642" s="48"/>
    </row>
    <row r="643" spans="1:1" x14ac:dyDescent="0.25">
      <c r="A643" s="48"/>
    </row>
    <row r="644" spans="1:1" x14ac:dyDescent="0.25">
      <c r="A644" s="48"/>
    </row>
    <row r="645" spans="1:1" x14ac:dyDescent="0.25">
      <c r="A645" s="48"/>
    </row>
    <row r="646" spans="1:1" x14ac:dyDescent="0.25">
      <c r="A646" s="48"/>
    </row>
    <row r="647" spans="1:1" x14ac:dyDescent="0.25">
      <c r="A647" s="48"/>
    </row>
    <row r="648" spans="1:1" x14ac:dyDescent="0.25">
      <c r="A648" s="48"/>
    </row>
    <row r="649" spans="1:1" x14ac:dyDescent="0.25">
      <c r="A649" s="48"/>
    </row>
    <row r="650" spans="1:1" x14ac:dyDescent="0.25">
      <c r="A650" s="48"/>
    </row>
    <row r="651" spans="1:1" x14ac:dyDescent="0.25">
      <c r="A651" s="48"/>
    </row>
    <row r="652" spans="1:1" x14ac:dyDescent="0.25">
      <c r="A652" s="48"/>
    </row>
    <row r="653" spans="1:1" x14ac:dyDescent="0.25">
      <c r="A653" s="48"/>
    </row>
    <row r="654" spans="1:1" x14ac:dyDescent="0.25">
      <c r="A654" s="48"/>
    </row>
    <row r="655" spans="1:1" x14ac:dyDescent="0.25">
      <c r="A655" s="48"/>
    </row>
    <row r="656" spans="1:1" x14ac:dyDescent="0.25">
      <c r="A656" s="48"/>
    </row>
    <row r="657" spans="1:1" x14ac:dyDescent="0.25">
      <c r="A657" s="48"/>
    </row>
    <row r="658" spans="1:1" x14ac:dyDescent="0.25">
      <c r="A658" s="48"/>
    </row>
    <row r="659" spans="1:1" x14ac:dyDescent="0.25">
      <c r="A659" s="48"/>
    </row>
    <row r="660" spans="1:1" x14ac:dyDescent="0.25">
      <c r="A660" s="48"/>
    </row>
    <row r="661" spans="1:1" x14ac:dyDescent="0.25">
      <c r="A661" s="48"/>
    </row>
    <row r="662" spans="1:1" x14ac:dyDescent="0.25">
      <c r="A662" s="48"/>
    </row>
    <row r="663" spans="1:1" x14ac:dyDescent="0.25">
      <c r="A663" s="48"/>
    </row>
    <row r="664" spans="1:1" x14ac:dyDescent="0.25">
      <c r="A664" s="48"/>
    </row>
    <row r="665" spans="1:1" x14ac:dyDescent="0.25">
      <c r="A665" s="48"/>
    </row>
    <row r="666" spans="1:1" x14ac:dyDescent="0.25">
      <c r="A666" s="48"/>
    </row>
    <row r="667" spans="1:1" x14ac:dyDescent="0.25">
      <c r="A667" s="48"/>
    </row>
    <row r="668" spans="1:1" x14ac:dyDescent="0.25">
      <c r="A668" s="48"/>
    </row>
    <row r="669" spans="1:1" x14ac:dyDescent="0.25">
      <c r="A669" s="48"/>
    </row>
    <row r="670" spans="1:1" x14ac:dyDescent="0.25">
      <c r="A670" s="48"/>
    </row>
    <row r="671" spans="1:1" x14ac:dyDescent="0.25">
      <c r="A671" s="48"/>
    </row>
    <row r="672" spans="1:1" x14ac:dyDescent="0.25">
      <c r="A672" s="48"/>
    </row>
    <row r="673" spans="1:1" x14ac:dyDescent="0.25">
      <c r="A673" s="48"/>
    </row>
    <row r="674" spans="1:1" x14ac:dyDescent="0.25">
      <c r="A674" s="48"/>
    </row>
    <row r="675" spans="1:1" x14ac:dyDescent="0.25">
      <c r="A675" s="48"/>
    </row>
    <row r="676" spans="1:1" x14ac:dyDescent="0.25">
      <c r="A676" s="48"/>
    </row>
    <row r="677" spans="1:1" x14ac:dyDescent="0.25">
      <c r="A677" s="48"/>
    </row>
    <row r="678" spans="1:1" x14ac:dyDescent="0.25">
      <c r="A678" s="48"/>
    </row>
    <row r="679" spans="1:1" x14ac:dyDescent="0.25">
      <c r="A679" s="48"/>
    </row>
    <row r="680" spans="1:1" x14ac:dyDescent="0.25">
      <c r="A680" s="48"/>
    </row>
    <row r="681" spans="1:1" x14ac:dyDescent="0.25">
      <c r="A681" s="48"/>
    </row>
    <row r="682" spans="1:1" x14ac:dyDescent="0.25">
      <c r="A682" s="48"/>
    </row>
    <row r="683" spans="1:1" x14ac:dyDescent="0.25">
      <c r="A683" s="48"/>
    </row>
    <row r="684" spans="1:1" x14ac:dyDescent="0.25">
      <c r="A684" s="48"/>
    </row>
    <row r="685" spans="1:1" x14ac:dyDescent="0.25">
      <c r="A685" s="48"/>
    </row>
    <row r="686" spans="1:1" x14ac:dyDescent="0.25">
      <c r="A686" s="48"/>
    </row>
    <row r="687" spans="1:1" x14ac:dyDescent="0.25">
      <c r="A687" s="48"/>
    </row>
    <row r="688" spans="1:1" x14ac:dyDescent="0.25">
      <c r="A688" s="48"/>
    </row>
    <row r="689" spans="1:1" x14ac:dyDescent="0.25">
      <c r="A689" s="48"/>
    </row>
    <row r="690" spans="1:1" x14ac:dyDescent="0.25">
      <c r="A690" s="48"/>
    </row>
    <row r="691" spans="1:1" x14ac:dyDescent="0.25">
      <c r="A691" s="48"/>
    </row>
    <row r="692" spans="1:1" x14ac:dyDescent="0.25">
      <c r="A692" s="48"/>
    </row>
    <row r="693" spans="1:1" x14ac:dyDescent="0.25">
      <c r="A693" s="48"/>
    </row>
    <row r="694" spans="1:1" x14ac:dyDescent="0.25">
      <c r="A694" s="48"/>
    </row>
    <row r="695" spans="1:1" x14ac:dyDescent="0.25">
      <c r="A695" s="48"/>
    </row>
    <row r="696" spans="1:1" x14ac:dyDescent="0.25">
      <c r="A696" s="48"/>
    </row>
    <row r="697" spans="1:1" x14ac:dyDescent="0.25">
      <c r="A697" s="48"/>
    </row>
    <row r="698" spans="1:1" x14ac:dyDescent="0.25">
      <c r="A698" s="48"/>
    </row>
    <row r="699" spans="1:1" x14ac:dyDescent="0.25">
      <c r="A699" s="48"/>
    </row>
    <row r="700" spans="1:1" x14ac:dyDescent="0.25">
      <c r="A700" s="48"/>
    </row>
    <row r="701" spans="1:1" x14ac:dyDescent="0.25">
      <c r="A701" s="48"/>
    </row>
    <row r="702" spans="1:1" x14ac:dyDescent="0.25">
      <c r="A702" s="48"/>
    </row>
    <row r="703" spans="1:1" x14ac:dyDescent="0.25">
      <c r="A703" s="48"/>
    </row>
    <row r="704" spans="1:1" x14ac:dyDescent="0.25">
      <c r="A704" s="48"/>
    </row>
    <row r="705" spans="1:1" x14ac:dyDescent="0.25">
      <c r="A705" s="48"/>
    </row>
    <row r="706" spans="1:1" x14ac:dyDescent="0.25">
      <c r="A706" s="48"/>
    </row>
    <row r="707" spans="1:1" x14ac:dyDescent="0.25">
      <c r="A707" s="48"/>
    </row>
    <row r="708" spans="1:1" x14ac:dyDescent="0.25">
      <c r="A708" s="48"/>
    </row>
    <row r="709" spans="1:1" x14ac:dyDescent="0.25">
      <c r="A709" s="48"/>
    </row>
    <row r="710" spans="1:1" x14ac:dyDescent="0.25">
      <c r="A710" s="48"/>
    </row>
    <row r="711" spans="1:1" x14ac:dyDescent="0.25">
      <c r="A711" s="48"/>
    </row>
    <row r="712" spans="1:1" x14ac:dyDescent="0.25">
      <c r="A712" s="48"/>
    </row>
    <row r="713" spans="1:1" x14ac:dyDescent="0.25">
      <c r="A713" s="48"/>
    </row>
    <row r="714" spans="1:1" x14ac:dyDescent="0.25">
      <c r="A714" s="48"/>
    </row>
    <row r="715" spans="1:1" x14ac:dyDescent="0.25">
      <c r="A715" s="48"/>
    </row>
    <row r="716" spans="1:1" x14ac:dyDescent="0.25">
      <c r="A716" s="48"/>
    </row>
    <row r="717" spans="1:1" x14ac:dyDescent="0.25">
      <c r="A717" s="48"/>
    </row>
    <row r="718" spans="1:1" x14ac:dyDescent="0.25">
      <c r="A718" s="48"/>
    </row>
    <row r="719" spans="1:1" x14ac:dyDescent="0.25">
      <c r="A719" s="48"/>
    </row>
    <row r="720" spans="1:1" x14ac:dyDescent="0.25">
      <c r="A720" s="48"/>
    </row>
    <row r="721" spans="1:1" x14ac:dyDescent="0.25">
      <c r="A721" s="48"/>
    </row>
    <row r="722" spans="1:1" x14ac:dyDescent="0.25">
      <c r="A722" s="48"/>
    </row>
    <row r="723" spans="1:1" x14ac:dyDescent="0.25">
      <c r="A723" s="48"/>
    </row>
    <row r="724" spans="1:1" x14ac:dyDescent="0.25">
      <c r="A724" s="48"/>
    </row>
    <row r="725" spans="1:1" x14ac:dyDescent="0.25">
      <c r="A725" s="48"/>
    </row>
    <row r="726" spans="1:1" x14ac:dyDescent="0.25">
      <c r="A726" s="48"/>
    </row>
    <row r="727" spans="1:1" x14ac:dyDescent="0.25">
      <c r="A727" s="48"/>
    </row>
    <row r="728" spans="1:1" x14ac:dyDescent="0.25">
      <c r="A728" s="48"/>
    </row>
    <row r="729" spans="1:1" x14ac:dyDescent="0.25">
      <c r="A729" s="48"/>
    </row>
    <row r="730" spans="1:1" x14ac:dyDescent="0.25">
      <c r="A730" s="48"/>
    </row>
    <row r="731" spans="1:1" x14ac:dyDescent="0.25">
      <c r="A731" s="48"/>
    </row>
    <row r="732" spans="1:1" x14ac:dyDescent="0.25">
      <c r="A732" s="48"/>
    </row>
    <row r="733" spans="1:1" x14ac:dyDescent="0.25">
      <c r="A733" s="48"/>
    </row>
    <row r="734" spans="1:1" x14ac:dyDescent="0.25">
      <c r="A734" s="48"/>
    </row>
    <row r="735" spans="1:1" x14ac:dyDescent="0.25">
      <c r="A735" s="48"/>
    </row>
    <row r="736" spans="1:1" x14ac:dyDescent="0.25">
      <c r="A736" s="48"/>
    </row>
    <row r="737" spans="1:1" x14ac:dyDescent="0.25">
      <c r="A737" s="48"/>
    </row>
    <row r="738" spans="1:1" x14ac:dyDescent="0.25">
      <c r="A738" s="48"/>
    </row>
    <row r="739" spans="1:1" x14ac:dyDescent="0.25">
      <c r="A739" s="48"/>
    </row>
    <row r="740" spans="1:1" x14ac:dyDescent="0.25">
      <c r="A740" s="48"/>
    </row>
    <row r="741" spans="1:1" x14ac:dyDescent="0.25">
      <c r="A741" s="48"/>
    </row>
    <row r="742" spans="1:1" x14ac:dyDescent="0.25">
      <c r="A742" s="48"/>
    </row>
    <row r="743" spans="1:1" x14ac:dyDescent="0.25">
      <c r="A743" s="48"/>
    </row>
    <row r="744" spans="1:1" x14ac:dyDescent="0.25">
      <c r="A744" s="48"/>
    </row>
    <row r="745" spans="1:1" x14ac:dyDescent="0.25">
      <c r="A745" s="48"/>
    </row>
    <row r="746" spans="1:1" x14ac:dyDescent="0.25">
      <c r="A746" s="48"/>
    </row>
    <row r="747" spans="1:1" x14ac:dyDescent="0.25">
      <c r="A747" s="48"/>
    </row>
    <row r="748" spans="1:1" x14ac:dyDescent="0.25">
      <c r="A748" s="48"/>
    </row>
    <row r="749" spans="1:1" x14ac:dyDescent="0.25">
      <c r="A749" s="48"/>
    </row>
    <row r="750" spans="1:1" x14ac:dyDescent="0.25">
      <c r="A750" s="48"/>
    </row>
    <row r="751" spans="1:1" x14ac:dyDescent="0.25">
      <c r="A751" s="48"/>
    </row>
    <row r="752" spans="1:1" x14ac:dyDescent="0.25">
      <c r="A752" s="48"/>
    </row>
    <row r="753" spans="1:1" x14ac:dyDescent="0.25">
      <c r="A753" s="48"/>
    </row>
    <row r="754" spans="1:1" x14ac:dyDescent="0.25">
      <c r="A754" s="48"/>
    </row>
    <row r="755" spans="1:1" x14ac:dyDescent="0.25">
      <c r="A755" s="48"/>
    </row>
    <row r="756" spans="1:1" x14ac:dyDescent="0.25">
      <c r="A756" s="48"/>
    </row>
    <row r="757" spans="1:1" x14ac:dyDescent="0.25">
      <c r="A757" s="48"/>
    </row>
    <row r="758" spans="1:1" x14ac:dyDescent="0.25">
      <c r="A758" s="48"/>
    </row>
    <row r="759" spans="1:1" x14ac:dyDescent="0.25">
      <c r="A759" s="48"/>
    </row>
    <row r="760" spans="1:1" x14ac:dyDescent="0.25">
      <c r="A760" s="48"/>
    </row>
    <row r="761" spans="1:1" x14ac:dyDescent="0.25">
      <c r="A761" s="48"/>
    </row>
    <row r="762" spans="1:1" x14ac:dyDescent="0.25">
      <c r="A762" s="48"/>
    </row>
    <row r="763" spans="1:1" x14ac:dyDescent="0.25">
      <c r="A763" s="48"/>
    </row>
    <row r="764" spans="1:1" x14ac:dyDescent="0.25">
      <c r="A764" s="48"/>
    </row>
    <row r="765" spans="1:1" x14ac:dyDescent="0.25">
      <c r="A765" s="48"/>
    </row>
    <row r="766" spans="1:1" x14ac:dyDescent="0.25">
      <c r="A766" s="48"/>
    </row>
    <row r="767" spans="1:1" x14ac:dyDescent="0.25">
      <c r="A767" s="48"/>
    </row>
    <row r="768" spans="1:1" x14ac:dyDescent="0.25">
      <c r="A768" s="48"/>
    </row>
    <row r="769" spans="1:1" x14ac:dyDescent="0.25">
      <c r="A769" s="48"/>
    </row>
    <row r="770" spans="1:1" x14ac:dyDescent="0.25">
      <c r="A770" s="48"/>
    </row>
    <row r="771" spans="1:1" x14ac:dyDescent="0.25">
      <c r="A771" s="48"/>
    </row>
    <row r="772" spans="1:1" x14ac:dyDescent="0.25">
      <c r="A772" s="48"/>
    </row>
    <row r="773" spans="1:1" x14ac:dyDescent="0.25">
      <c r="A773" s="48"/>
    </row>
    <row r="774" spans="1:1" x14ac:dyDescent="0.25">
      <c r="A774" s="48"/>
    </row>
    <row r="775" spans="1:1" x14ac:dyDescent="0.25">
      <c r="A775" s="48"/>
    </row>
    <row r="776" spans="1:1" x14ac:dyDescent="0.25">
      <c r="A776" s="48"/>
    </row>
    <row r="777" spans="1:1" x14ac:dyDescent="0.25">
      <c r="A777" s="48"/>
    </row>
    <row r="778" spans="1:1" x14ac:dyDescent="0.25">
      <c r="A778" s="48"/>
    </row>
    <row r="779" spans="1:1" x14ac:dyDescent="0.25">
      <c r="A779" s="48"/>
    </row>
    <row r="780" spans="1:1" x14ac:dyDescent="0.25">
      <c r="A780" s="48"/>
    </row>
    <row r="781" spans="1:1" x14ac:dyDescent="0.25">
      <c r="A781" s="48"/>
    </row>
    <row r="782" spans="1:1" x14ac:dyDescent="0.25">
      <c r="A782" s="48"/>
    </row>
    <row r="783" spans="1:1" x14ac:dyDescent="0.25">
      <c r="A783" s="48"/>
    </row>
    <row r="784" spans="1:1" x14ac:dyDescent="0.25">
      <c r="A784" s="48"/>
    </row>
    <row r="785" spans="1:1" x14ac:dyDescent="0.25">
      <c r="A785" s="48"/>
    </row>
    <row r="786" spans="1:1" x14ac:dyDescent="0.25">
      <c r="A786" s="48"/>
    </row>
    <row r="787" spans="1:1" x14ac:dyDescent="0.25">
      <c r="A787" s="48"/>
    </row>
    <row r="788" spans="1:1" x14ac:dyDescent="0.25">
      <c r="A788" s="48"/>
    </row>
    <row r="789" spans="1:1" x14ac:dyDescent="0.25">
      <c r="A789" s="48"/>
    </row>
    <row r="790" spans="1:1" x14ac:dyDescent="0.25">
      <c r="A790" s="48"/>
    </row>
    <row r="791" spans="1:1" x14ac:dyDescent="0.25">
      <c r="A791" s="48"/>
    </row>
    <row r="792" spans="1:1" x14ac:dyDescent="0.25">
      <c r="A792" s="48"/>
    </row>
    <row r="793" spans="1:1" x14ac:dyDescent="0.25">
      <c r="A793" s="48"/>
    </row>
    <row r="794" spans="1:1" x14ac:dyDescent="0.25">
      <c r="A794" s="48"/>
    </row>
    <row r="795" spans="1:1" x14ac:dyDescent="0.25">
      <c r="A795" s="48"/>
    </row>
    <row r="796" spans="1:1" x14ac:dyDescent="0.25">
      <c r="A796" s="48"/>
    </row>
    <row r="797" spans="1:1" x14ac:dyDescent="0.25">
      <c r="A797" s="48"/>
    </row>
    <row r="798" spans="1:1" x14ac:dyDescent="0.25">
      <c r="A798" s="48"/>
    </row>
    <row r="799" spans="1:1" x14ac:dyDescent="0.25">
      <c r="A799" s="48"/>
    </row>
    <row r="800" spans="1:1" x14ac:dyDescent="0.25">
      <c r="A800" s="48"/>
    </row>
    <row r="801" spans="1:1" x14ac:dyDescent="0.25">
      <c r="A801" s="48"/>
    </row>
    <row r="802" spans="1:1" x14ac:dyDescent="0.25">
      <c r="A802" s="48"/>
    </row>
    <row r="803" spans="1:1" x14ac:dyDescent="0.25">
      <c r="A803" s="48"/>
    </row>
    <row r="804" spans="1:1" x14ac:dyDescent="0.25">
      <c r="A804" s="48"/>
    </row>
    <row r="805" spans="1:1" x14ac:dyDescent="0.25">
      <c r="A805" s="48"/>
    </row>
    <row r="806" spans="1:1" x14ac:dyDescent="0.25">
      <c r="A806" s="48"/>
    </row>
    <row r="807" spans="1:1" x14ac:dyDescent="0.25">
      <c r="A807" s="48"/>
    </row>
    <row r="808" spans="1:1" x14ac:dyDescent="0.25">
      <c r="A808" s="48"/>
    </row>
    <row r="809" spans="1:1" x14ac:dyDescent="0.25">
      <c r="A809" s="48"/>
    </row>
    <row r="810" spans="1:1" x14ac:dyDescent="0.25">
      <c r="A810" s="48"/>
    </row>
    <row r="811" spans="1:1" x14ac:dyDescent="0.25">
      <c r="A811" s="48"/>
    </row>
    <row r="812" spans="1:1" x14ac:dyDescent="0.25">
      <c r="A812" s="48"/>
    </row>
    <row r="813" spans="1:1" x14ac:dyDescent="0.25">
      <c r="A813" s="48"/>
    </row>
    <row r="814" spans="1:1" x14ac:dyDescent="0.25">
      <c r="A814" s="48"/>
    </row>
    <row r="815" spans="1:1" x14ac:dyDescent="0.25">
      <c r="A815" s="48"/>
    </row>
    <row r="816" spans="1:1" x14ac:dyDescent="0.25">
      <c r="A816" s="48"/>
    </row>
    <row r="817" spans="1:1" x14ac:dyDescent="0.25">
      <c r="A817" s="48"/>
    </row>
    <row r="818" spans="1:1" x14ac:dyDescent="0.25">
      <c r="A818" s="48"/>
    </row>
    <row r="819" spans="1:1" x14ac:dyDescent="0.25">
      <c r="A819" s="48"/>
    </row>
    <row r="820" spans="1:1" x14ac:dyDescent="0.25">
      <c r="A820" s="48"/>
    </row>
    <row r="821" spans="1:1" x14ac:dyDescent="0.25">
      <c r="A821" s="48"/>
    </row>
    <row r="822" spans="1:1" x14ac:dyDescent="0.25">
      <c r="A822" s="48"/>
    </row>
    <row r="823" spans="1:1" x14ac:dyDescent="0.25">
      <c r="A823" s="48"/>
    </row>
    <row r="824" spans="1:1" x14ac:dyDescent="0.25">
      <c r="A824" s="48"/>
    </row>
    <row r="825" spans="1:1" x14ac:dyDescent="0.25">
      <c r="A825" s="48"/>
    </row>
    <row r="826" spans="1:1" x14ac:dyDescent="0.25">
      <c r="A826" s="48"/>
    </row>
    <row r="827" spans="1:1" x14ac:dyDescent="0.25">
      <c r="A827" s="48"/>
    </row>
    <row r="828" spans="1:1" x14ac:dyDescent="0.25">
      <c r="A828" s="48"/>
    </row>
    <row r="829" spans="1:1" x14ac:dyDescent="0.25">
      <c r="A829" s="48"/>
    </row>
    <row r="830" spans="1:1" x14ac:dyDescent="0.25">
      <c r="A830" s="48"/>
    </row>
    <row r="831" spans="1:1" x14ac:dyDescent="0.25">
      <c r="A831" s="48"/>
    </row>
    <row r="832" spans="1:1" x14ac:dyDescent="0.25">
      <c r="A832" s="48"/>
    </row>
    <row r="833" spans="1:1" x14ac:dyDescent="0.25">
      <c r="A833" s="48"/>
    </row>
    <row r="834" spans="1:1" x14ac:dyDescent="0.25">
      <c r="A834" s="48"/>
    </row>
    <row r="835" spans="1:1" x14ac:dyDescent="0.25">
      <c r="A835" s="48"/>
    </row>
    <row r="836" spans="1:1" x14ac:dyDescent="0.25">
      <c r="A836" s="48"/>
    </row>
    <row r="837" spans="1:1" x14ac:dyDescent="0.25">
      <c r="A837" s="48"/>
    </row>
    <row r="838" spans="1:1" x14ac:dyDescent="0.25">
      <c r="A838" s="48"/>
    </row>
    <row r="839" spans="1:1" x14ac:dyDescent="0.25">
      <c r="A839" s="48"/>
    </row>
    <row r="840" spans="1:1" x14ac:dyDescent="0.25">
      <c r="A840" s="48"/>
    </row>
    <row r="841" spans="1:1" x14ac:dyDescent="0.25">
      <c r="A841" s="48"/>
    </row>
    <row r="842" spans="1:1" x14ac:dyDescent="0.25">
      <c r="A842" s="48"/>
    </row>
    <row r="843" spans="1:1" x14ac:dyDescent="0.25">
      <c r="A843" s="48"/>
    </row>
    <row r="844" spans="1:1" x14ac:dyDescent="0.25">
      <c r="A844" s="48"/>
    </row>
    <row r="845" spans="1:1" x14ac:dyDescent="0.25">
      <c r="A845" s="48"/>
    </row>
    <row r="846" spans="1:1" x14ac:dyDescent="0.25">
      <c r="A846" s="48"/>
    </row>
    <row r="847" spans="1:1" x14ac:dyDescent="0.25">
      <c r="A847" s="48"/>
    </row>
    <row r="848" spans="1:1" x14ac:dyDescent="0.25">
      <c r="A848" s="48"/>
    </row>
    <row r="849" spans="1:1" x14ac:dyDescent="0.25">
      <c r="A849" s="48"/>
    </row>
    <row r="850" spans="1:1" x14ac:dyDescent="0.25">
      <c r="A850" s="48"/>
    </row>
    <row r="851" spans="1:1" x14ac:dyDescent="0.25">
      <c r="A851" s="48"/>
    </row>
    <row r="852" spans="1:1" x14ac:dyDescent="0.25">
      <c r="A852" s="48"/>
    </row>
    <row r="853" spans="1:1" x14ac:dyDescent="0.25">
      <c r="A853" s="48"/>
    </row>
    <row r="854" spans="1:1" x14ac:dyDescent="0.25">
      <c r="A854" s="48"/>
    </row>
    <row r="855" spans="1:1" x14ac:dyDescent="0.25">
      <c r="A855" s="48"/>
    </row>
    <row r="856" spans="1:1" x14ac:dyDescent="0.25">
      <c r="A856" s="48"/>
    </row>
    <row r="857" spans="1:1" x14ac:dyDescent="0.25">
      <c r="A857" s="48"/>
    </row>
    <row r="858" spans="1:1" x14ac:dyDescent="0.25">
      <c r="A858" s="48"/>
    </row>
    <row r="859" spans="1:1" x14ac:dyDescent="0.25">
      <c r="A859" s="48"/>
    </row>
    <row r="860" spans="1:1" x14ac:dyDescent="0.25">
      <c r="A860" s="48"/>
    </row>
    <row r="861" spans="1:1" x14ac:dyDescent="0.25">
      <c r="A861" s="48"/>
    </row>
    <row r="862" spans="1:1" x14ac:dyDescent="0.25">
      <c r="A862" s="48"/>
    </row>
    <row r="863" spans="1:1" x14ac:dyDescent="0.25">
      <c r="A863" s="48"/>
    </row>
    <row r="864" spans="1:1" x14ac:dyDescent="0.25">
      <c r="A864" s="48"/>
    </row>
    <row r="865" spans="1:1" x14ac:dyDescent="0.25">
      <c r="A865" s="48"/>
    </row>
    <row r="866" spans="1:1" x14ac:dyDescent="0.25">
      <c r="A866" s="48"/>
    </row>
    <row r="867" spans="1:1" x14ac:dyDescent="0.25">
      <c r="A867" s="48"/>
    </row>
    <row r="868" spans="1:1" x14ac:dyDescent="0.25">
      <c r="A868" s="48"/>
    </row>
    <row r="869" spans="1:1" x14ac:dyDescent="0.25">
      <c r="A869" s="48"/>
    </row>
    <row r="870" spans="1:1" x14ac:dyDescent="0.25">
      <c r="A870" s="48"/>
    </row>
    <row r="871" spans="1:1" x14ac:dyDescent="0.25">
      <c r="A871" s="48"/>
    </row>
    <row r="872" spans="1:1" x14ac:dyDescent="0.25">
      <c r="A872" s="48"/>
    </row>
    <row r="873" spans="1:1" x14ac:dyDescent="0.25">
      <c r="A873" s="48"/>
    </row>
    <row r="874" spans="1:1" x14ac:dyDescent="0.25">
      <c r="A874" s="48"/>
    </row>
    <row r="875" spans="1:1" x14ac:dyDescent="0.25">
      <c r="A875" s="48"/>
    </row>
    <row r="876" spans="1:1" x14ac:dyDescent="0.25">
      <c r="A876" s="48"/>
    </row>
    <row r="877" spans="1:1" x14ac:dyDescent="0.25">
      <c r="A877" s="48"/>
    </row>
    <row r="878" spans="1:1" x14ac:dyDescent="0.25">
      <c r="A878" s="48"/>
    </row>
    <row r="879" spans="1:1" x14ac:dyDescent="0.25">
      <c r="A879" s="48"/>
    </row>
    <row r="880" spans="1:1" x14ac:dyDescent="0.25">
      <c r="A880" s="48"/>
    </row>
    <row r="881" spans="1:1" x14ac:dyDescent="0.25">
      <c r="A881" s="48"/>
    </row>
    <row r="882" spans="1:1" x14ac:dyDescent="0.25">
      <c r="A882" s="48"/>
    </row>
    <row r="883" spans="1:1" x14ac:dyDescent="0.25">
      <c r="A883" s="48"/>
    </row>
    <row r="884" spans="1:1" x14ac:dyDescent="0.25">
      <c r="A884" s="48"/>
    </row>
    <row r="885" spans="1:1" x14ac:dyDescent="0.25">
      <c r="A885" s="48"/>
    </row>
    <row r="886" spans="1:1" x14ac:dyDescent="0.25">
      <c r="A886" s="48"/>
    </row>
    <row r="887" spans="1:1" x14ac:dyDescent="0.25">
      <c r="A887" s="48"/>
    </row>
    <row r="888" spans="1:1" x14ac:dyDescent="0.25">
      <c r="A888" s="48"/>
    </row>
    <row r="889" spans="1:1" x14ac:dyDescent="0.25">
      <c r="A889" s="48"/>
    </row>
    <row r="890" spans="1:1" x14ac:dyDescent="0.25">
      <c r="A890" s="48"/>
    </row>
    <row r="891" spans="1:1" x14ac:dyDescent="0.25">
      <c r="A891" s="48"/>
    </row>
    <row r="892" spans="1:1" x14ac:dyDescent="0.25">
      <c r="A892" s="48"/>
    </row>
    <row r="893" spans="1:1" x14ac:dyDescent="0.25">
      <c r="A893" s="48"/>
    </row>
    <row r="894" spans="1:1" x14ac:dyDescent="0.25">
      <c r="A894" s="48"/>
    </row>
    <row r="895" spans="1:1" x14ac:dyDescent="0.25">
      <c r="A895" s="48"/>
    </row>
    <row r="896" spans="1:1" x14ac:dyDescent="0.25">
      <c r="A896" s="48"/>
    </row>
    <row r="897" spans="1:1" x14ac:dyDescent="0.25">
      <c r="A897" s="48"/>
    </row>
    <row r="898" spans="1:1" x14ac:dyDescent="0.25">
      <c r="A898" s="48"/>
    </row>
    <row r="899" spans="1:1" x14ac:dyDescent="0.25">
      <c r="A899" s="48"/>
    </row>
    <row r="900" spans="1:1" x14ac:dyDescent="0.25">
      <c r="A900" s="48"/>
    </row>
    <row r="901" spans="1:1" x14ac:dyDescent="0.25">
      <c r="A901" s="48"/>
    </row>
    <row r="902" spans="1:1" x14ac:dyDescent="0.25">
      <c r="A902" s="48"/>
    </row>
    <row r="903" spans="1:1" x14ac:dyDescent="0.25">
      <c r="A903" s="48"/>
    </row>
    <row r="904" spans="1:1" x14ac:dyDescent="0.25">
      <c r="A904" s="48"/>
    </row>
    <row r="905" spans="1:1" x14ac:dyDescent="0.25">
      <c r="A905" s="48"/>
    </row>
    <row r="906" spans="1:1" x14ac:dyDescent="0.25">
      <c r="A906" s="48"/>
    </row>
    <row r="907" spans="1:1" x14ac:dyDescent="0.25">
      <c r="A907" s="48"/>
    </row>
    <row r="908" spans="1:1" x14ac:dyDescent="0.25">
      <c r="A908" s="48"/>
    </row>
    <row r="909" spans="1:1" x14ac:dyDescent="0.25">
      <c r="A909" s="48"/>
    </row>
    <row r="910" spans="1:1" x14ac:dyDescent="0.25">
      <c r="A910" s="48"/>
    </row>
    <row r="911" spans="1:1" x14ac:dyDescent="0.25">
      <c r="A911" s="48"/>
    </row>
    <row r="912" spans="1:1" x14ac:dyDescent="0.25">
      <c r="A912" s="48"/>
    </row>
    <row r="913" spans="1:1" x14ac:dyDescent="0.25">
      <c r="A913" s="48"/>
    </row>
    <row r="914" spans="1:1" x14ac:dyDescent="0.25">
      <c r="A914" s="48"/>
    </row>
    <row r="915" spans="1:1" x14ac:dyDescent="0.25">
      <c r="A915" s="48"/>
    </row>
    <row r="916" spans="1:1" x14ac:dyDescent="0.25">
      <c r="A916" s="48"/>
    </row>
    <row r="917" spans="1:1" x14ac:dyDescent="0.25">
      <c r="A917" s="48"/>
    </row>
    <row r="918" spans="1:1" x14ac:dyDescent="0.25">
      <c r="A918" s="48"/>
    </row>
    <row r="919" spans="1:1" x14ac:dyDescent="0.25">
      <c r="A919" s="48"/>
    </row>
    <row r="920" spans="1:1" x14ac:dyDescent="0.25">
      <c r="A920" s="48"/>
    </row>
    <row r="921" spans="1:1" x14ac:dyDescent="0.25">
      <c r="A921" s="48"/>
    </row>
    <row r="922" spans="1:1" x14ac:dyDescent="0.25">
      <c r="A922" s="48"/>
    </row>
    <row r="923" spans="1:1" x14ac:dyDescent="0.25">
      <c r="A923" s="48"/>
    </row>
    <row r="924" spans="1:1" x14ac:dyDescent="0.25">
      <c r="A924" s="48"/>
    </row>
    <row r="925" spans="1:1" x14ac:dyDescent="0.25">
      <c r="A925" s="48"/>
    </row>
    <row r="926" spans="1:1" x14ac:dyDescent="0.25">
      <c r="A926" s="48"/>
    </row>
    <row r="927" spans="1:1" x14ac:dyDescent="0.25">
      <c r="A927" s="48"/>
    </row>
    <row r="928" spans="1:1" x14ac:dyDescent="0.25">
      <c r="A928" s="48"/>
    </row>
    <row r="929" spans="1:1" x14ac:dyDescent="0.25">
      <c r="A929" s="48"/>
    </row>
    <row r="930" spans="1:1" x14ac:dyDescent="0.25">
      <c r="A930" s="48"/>
    </row>
    <row r="931" spans="1:1" x14ac:dyDescent="0.25">
      <c r="A931" s="48"/>
    </row>
    <row r="932" spans="1:1" x14ac:dyDescent="0.25">
      <c r="A932" s="48"/>
    </row>
    <row r="933" spans="1:1" x14ac:dyDescent="0.25">
      <c r="A933" s="48"/>
    </row>
    <row r="934" spans="1:1" x14ac:dyDescent="0.25">
      <c r="A934" s="48"/>
    </row>
    <row r="935" spans="1:1" x14ac:dyDescent="0.25">
      <c r="A935" s="48"/>
    </row>
    <row r="936" spans="1:1" x14ac:dyDescent="0.25">
      <c r="A936" s="48"/>
    </row>
    <row r="937" spans="1:1" x14ac:dyDescent="0.25">
      <c r="A937" s="48"/>
    </row>
    <row r="938" spans="1:1" x14ac:dyDescent="0.25">
      <c r="A938" s="48"/>
    </row>
    <row r="939" spans="1:1" x14ac:dyDescent="0.25">
      <c r="A939" s="48"/>
    </row>
    <row r="940" spans="1:1" x14ac:dyDescent="0.25">
      <c r="A940" s="48"/>
    </row>
    <row r="941" spans="1:1" x14ac:dyDescent="0.25">
      <c r="A941" s="48"/>
    </row>
    <row r="942" spans="1:1" x14ac:dyDescent="0.25">
      <c r="A942" s="48"/>
    </row>
    <row r="943" spans="1:1" x14ac:dyDescent="0.25">
      <c r="A943" s="48"/>
    </row>
    <row r="944" spans="1:1" x14ac:dyDescent="0.25">
      <c r="A944" s="48"/>
    </row>
    <row r="945" spans="1:1" x14ac:dyDescent="0.25">
      <c r="A945" s="48"/>
    </row>
    <row r="946" spans="1:1" x14ac:dyDescent="0.25">
      <c r="A946" s="48"/>
    </row>
    <row r="947" spans="1:1" x14ac:dyDescent="0.25">
      <c r="A947" s="48"/>
    </row>
    <row r="948" spans="1:1" x14ac:dyDescent="0.25">
      <c r="A948" s="48"/>
    </row>
    <row r="949" spans="1:1" x14ac:dyDescent="0.25">
      <c r="A949" s="48"/>
    </row>
    <row r="950" spans="1:1" x14ac:dyDescent="0.25">
      <c r="A950" s="48"/>
    </row>
    <row r="951" spans="1:1" x14ac:dyDescent="0.25">
      <c r="A951" s="48"/>
    </row>
    <row r="952" spans="1:1" x14ac:dyDescent="0.25">
      <c r="A952" s="48"/>
    </row>
    <row r="953" spans="1:1" x14ac:dyDescent="0.25">
      <c r="A953" s="48"/>
    </row>
    <row r="954" spans="1:1" x14ac:dyDescent="0.25">
      <c r="A954" s="48"/>
    </row>
    <row r="955" spans="1:1" x14ac:dyDescent="0.25">
      <c r="A955" s="48"/>
    </row>
    <row r="956" spans="1:1" x14ac:dyDescent="0.25">
      <c r="A956" s="48"/>
    </row>
    <row r="957" spans="1:1" x14ac:dyDescent="0.25">
      <c r="A957" s="48"/>
    </row>
    <row r="958" spans="1:1" x14ac:dyDescent="0.25">
      <c r="A958" s="48"/>
    </row>
    <row r="959" spans="1:1" x14ac:dyDescent="0.25">
      <c r="A959" s="48"/>
    </row>
    <row r="960" spans="1:1" x14ac:dyDescent="0.25">
      <c r="A960" s="48"/>
    </row>
    <row r="961" spans="1:1" x14ac:dyDescent="0.25">
      <c r="A961" s="48"/>
    </row>
    <row r="962" spans="1:1" x14ac:dyDescent="0.25">
      <c r="A962" s="48"/>
    </row>
    <row r="963" spans="1:1" x14ac:dyDescent="0.25">
      <c r="A963" s="48"/>
    </row>
    <row r="964" spans="1:1" x14ac:dyDescent="0.25">
      <c r="A964" s="48"/>
    </row>
    <row r="965" spans="1:1" x14ac:dyDescent="0.25">
      <c r="A965" s="48"/>
    </row>
    <row r="966" spans="1:1" x14ac:dyDescent="0.25">
      <c r="A966" s="48"/>
    </row>
    <row r="967" spans="1:1" x14ac:dyDescent="0.25">
      <c r="A967" s="48"/>
    </row>
    <row r="968" spans="1:1" x14ac:dyDescent="0.25">
      <c r="A968" s="48"/>
    </row>
    <row r="969" spans="1:1" x14ac:dyDescent="0.25">
      <c r="A969" s="48"/>
    </row>
    <row r="970" spans="1:1" x14ac:dyDescent="0.25">
      <c r="A970" s="48"/>
    </row>
    <row r="971" spans="1:1" x14ac:dyDescent="0.25">
      <c r="A971" s="48"/>
    </row>
    <row r="972" spans="1:1" x14ac:dyDescent="0.25">
      <c r="A972" s="48"/>
    </row>
    <row r="973" spans="1:1" x14ac:dyDescent="0.25">
      <c r="A973" s="48"/>
    </row>
    <row r="974" spans="1:1" x14ac:dyDescent="0.25">
      <c r="A974" s="48"/>
    </row>
    <row r="975" spans="1:1" x14ac:dyDescent="0.25">
      <c r="A975" s="48"/>
    </row>
    <row r="976" spans="1:1" x14ac:dyDescent="0.25">
      <c r="A976" s="48"/>
    </row>
    <row r="977" spans="1:1" x14ac:dyDescent="0.25">
      <c r="A977" s="48"/>
    </row>
    <row r="978" spans="1:1" x14ac:dyDescent="0.25">
      <c r="A978" s="48"/>
    </row>
    <row r="979" spans="1:1" x14ac:dyDescent="0.25">
      <c r="A979" s="48"/>
    </row>
    <row r="980" spans="1:1" x14ac:dyDescent="0.25">
      <c r="A980" s="48"/>
    </row>
    <row r="981" spans="1:1" x14ac:dyDescent="0.25">
      <c r="A981" s="48"/>
    </row>
    <row r="982" spans="1:1" x14ac:dyDescent="0.25">
      <c r="A982" s="48"/>
    </row>
    <row r="983" spans="1:1" x14ac:dyDescent="0.25">
      <c r="A983" s="48"/>
    </row>
    <row r="984" spans="1:1" x14ac:dyDescent="0.25">
      <c r="A984" s="48"/>
    </row>
    <row r="985" spans="1:1" x14ac:dyDescent="0.25">
      <c r="A985" s="48"/>
    </row>
    <row r="986" spans="1:1" x14ac:dyDescent="0.25">
      <c r="A986" s="48"/>
    </row>
    <row r="987" spans="1:1" x14ac:dyDescent="0.25">
      <c r="A987" s="48"/>
    </row>
    <row r="988" spans="1:1" x14ac:dyDescent="0.25">
      <c r="A988" s="48"/>
    </row>
    <row r="989" spans="1:1" x14ac:dyDescent="0.25">
      <c r="A989" s="48"/>
    </row>
    <row r="990" spans="1:1" x14ac:dyDescent="0.25">
      <c r="A990" s="48"/>
    </row>
    <row r="991" spans="1:1" x14ac:dyDescent="0.25">
      <c r="A991" s="48"/>
    </row>
    <row r="992" spans="1:1" x14ac:dyDescent="0.25">
      <c r="A992" s="48"/>
    </row>
    <row r="993" spans="1:1" x14ac:dyDescent="0.25">
      <c r="A993" s="48"/>
    </row>
    <row r="994" spans="1:1" x14ac:dyDescent="0.25">
      <c r="A994" s="48"/>
    </row>
    <row r="995" spans="1:1" x14ac:dyDescent="0.25">
      <c r="A995" s="48"/>
    </row>
    <row r="996" spans="1:1" x14ac:dyDescent="0.25">
      <c r="A996" s="48"/>
    </row>
    <row r="997" spans="1:1" x14ac:dyDescent="0.25">
      <c r="A997" s="48"/>
    </row>
    <row r="998" spans="1:1" x14ac:dyDescent="0.25">
      <c r="A998" s="48"/>
    </row>
    <row r="999" spans="1:1" x14ac:dyDescent="0.25">
      <c r="A999" s="48"/>
    </row>
    <row r="1000" spans="1:1" x14ac:dyDescent="0.25">
      <c r="A1000" s="48"/>
    </row>
    <row r="1001" spans="1:1" x14ac:dyDescent="0.25">
      <c r="A1001" s="48"/>
    </row>
    <row r="1002" spans="1:1" x14ac:dyDescent="0.25">
      <c r="A1002" s="48"/>
    </row>
    <row r="1003" spans="1:1" x14ac:dyDescent="0.25">
      <c r="A1003" s="48"/>
    </row>
    <row r="1004" spans="1:1" x14ac:dyDescent="0.25">
      <c r="A1004" s="48"/>
    </row>
    <row r="1005" spans="1:1" x14ac:dyDescent="0.25">
      <c r="A1005" s="48"/>
    </row>
    <row r="1006" spans="1:1" x14ac:dyDescent="0.25">
      <c r="A1006" s="48"/>
    </row>
    <row r="1007" spans="1:1" x14ac:dyDescent="0.25">
      <c r="A1007" s="48"/>
    </row>
    <row r="1008" spans="1:1" x14ac:dyDescent="0.25">
      <c r="A1008" s="48"/>
    </row>
    <row r="1009" spans="1:1" x14ac:dyDescent="0.25">
      <c r="A1009" s="48"/>
    </row>
    <row r="1010" spans="1:1" x14ac:dyDescent="0.25">
      <c r="A1010" s="48"/>
    </row>
    <row r="1011" spans="1:1" x14ac:dyDescent="0.25">
      <c r="A1011" s="48"/>
    </row>
    <row r="1012" spans="1:1" x14ac:dyDescent="0.25">
      <c r="A1012" s="48"/>
    </row>
    <row r="1013" spans="1:1" x14ac:dyDescent="0.25">
      <c r="A1013" s="48"/>
    </row>
    <row r="1014" spans="1:1" x14ac:dyDescent="0.25">
      <c r="A1014" s="48"/>
    </row>
    <row r="1015" spans="1:1" x14ac:dyDescent="0.25">
      <c r="A1015" s="48"/>
    </row>
    <row r="1016" spans="1:1" x14ac:dyDescent="0.25">
      <c r="A1016" s="48"/>
    </row>
    <row r="1017" spans="1:1" x14ac:dyDescent="0.25">
      <c r="A1017" s="48"/>
    </row>
    <row r="1018" spans="1:1" x14ac:dyDescent="0.25">
      <c r="A1018" s="48"/>
    </row>
    <row r="1019" spans="1:1" x14ac:dyDescent="0.25">
      <c r="A1019" s="48"/>
    </row>
    <row r="1020" spans="1:1" x14ac:dyDescent="0.25">
      <c r="A1020" s="48"/>
    </row>
    <row r="1021" spans="1:1" x14ac:dyDescent="0.25">
      <c r="A1021" s="48"/>
    </row>
    <row r="1022" spans="1:1" x14ac:dyDescent="0.25">
      <c r="A1022" s="48"/>
    </row>
    <row r="1023" spans="1:1" x14ac:dyDescent="0.25">
      <c r="A1023" s="48"/>
    </row>
    <row r="1024" spans="1:1" x14ac:dyDescent="0.25">
      <c r="A1024" s="48"/>
    </row>
    <row r="1025" spans="1:1" x14ac:dyDescent="0.25">
      <c r="A1025" s="48"/>
    </row>
    <row r="1026" spans="1:1" x14ac:dyDescent="0.25">
      <c r="A1026" s="48"/>
    </row>
    <row r="1027" spans="1:1" x14ac:dyDescent="0.25">
      <c r="A1027" s="48"/>
    </row>
    <row r="1028" spans="1:1" x14ac:dyDescent="0.25">
      <c r="A1028" s="48"/>
    </row>
    <row r="1029" spans="1:1" x14ac:dyDescent="0.25">
      <c r="A1029" s="48"/>
    </row>
    <row r="1030" spans="1:1" x14ac:dyDescent="0.25">
      <c r="A1030" s="48"/>
    </row>
    <row r="1031" spans="1:1" x14ac:dyDescent="0.25">
      <c r="A1031" s="48"/>
    </row>
    <row r="1032" spans="1:1" x14ac:dyDescent="0.25">
      <c r="A1032" s="48"/>
    </row>
    <row r="1033" spans="1:1" x14ac:dyDescent="0.25">
      <c r="A1033" s="48"/>
    </row>
    <row r="1034" spans="1:1" x14ac:dyDescent="0.25">
      <c r="A1034" s="48"/>
    </row>
    <row r="1035" spans="1:1" x14ac:dyDescent="0.25">
      <c r="A1035" s="48"/>
    </row>
    <row r="1036" spans="1:1" x14ac:dyDescent="0.25">
      <c r="A1036" s="48"/>
    </row>
    <row r="1037" spans="1:1" x14ac:dyDescent="0.25">
      <c r="A1037" s="48"/>
    </row>
    <row r="1038" spans="1:1" x14ac:dyDescent="0.25">
      <c r="A1038" s="48"/>
    </row>
    <row r="1039" spans="1:1" x14ac:dyDescent="0.25">
      <c r="A1039" s="48"/>
    </row>
    <row r="1040" spans="1:1" x14ac:dyDescent="0.25">
      <c r="A1040" s="48"/>
    </row>
    <row r="1041" spans="1:1" x14ac:dyDescent="0.25">
      <c r="A1041" s="48"/>
    </row>
    <row r="1042" spans="1:1" x14ac:dyDescent="0.25">
      <c r="A1042" s="48"/>
    </row>
    <row r="1043" spans="1:1" x14ac:dyDescent="0.25">
      <c r="A1043" s="48"/>
    </row>
    <row r="1044" spans="1:1" x14ac:dyDescent="0.25">
      <c r="A1044" s="48"/>
    </row>
    <row r="1045" spans="1:1" x14ac:dyDescent="0.25">
      <c r="A1045" s="48"/>
    </row>
    <row r="1046" spans="1:1" x14ac:dyDescent="0.25">
      <c r="A1046" s="48"/>
    </row>
    <row r="1047" spans="1:1" x14ac:dyDescent="0.25">
      <c r="A1047" s="48"/>
    </row>
    <row r="1048" spans="1:1" x14ac:dyDescent="0.25">
      <c r="A1048" s="48"/>
    </row>
    <row r="1049" spans="1:1" x14ac:dyDescent="0.25">
      <c r="A1049" s="48"/>
    </row>
    <row r="1050" spans="1:1" x14ac:dyDescent="0.25">
      <c r="A1050" s="48"/>
    </row>
    <row r="1051" spans="1:1" x14ac:dyDescent="0.25">
      <c r="A1051" s="48"/>
    </row>
    <row r="1052" spans="1:1" x14ac:dyDescent="0.25">
      <c r="A1052" s="48"/>
    </row>
    <row r="1053" spans="1:1" x14ac:dyDescent="0.25">
      <c r="A1053" s="48"/>
    </row>
    <row r="1054" spans="1:1" x14ac:dyDescent="0.25">
      <c r="A1054" s="48"/>
    </row>
    <row r="1055" spans="1:1" x14ac:dyDescent="0.25">
      <c r="A1055" s="48"/>
    </row>
    <row r="1056" spans="1:1" x14ac:dyDescent="0.25">
      <c r="A1056" s="48"/>
    </row>
    <row r="1057" spans="1:1" x14ac:dyDescent="0.25">
      <c r="A1057" s="48"/>
    </row>
    <row r="1058" spans="1:1" x14ac:dyDescent="0.25">
      <c r="A1058" s="48"/>
    </row>
    <row r="1059" spans="1:1" x14ac:dyDescent="0.25">
      <c r="A1059" s="48"/>
    </row>
    <row r="1060" spans="1:1" x14ac:dyDescent="0.25">
      <c r="A1060" s="48"/>
    </row>
    <row r="1061" spans="1:1" x14ac:dyDescent="0.25">
      <c r="A1061" s="48"/>
    </row>
    <row r="1062" spans="1:1" x14ac:dyDescent="0.25">
      <c r="A1062" s="48"/>
    </row>
    <row r="1063" spans="1:1" x14ac:dyDescent="0.25">
      <c r="A1063" s="48"/>
    </row>
    <row r="1064" spans="1:1" x14ac:dyDescent="0.25">
      <c r="A1064" s="48"/>
    </row>
    <row r="1065" spans="1:1" x14ac:dyDescent="0.25">
      <c r="A1065" s="48"/>
    </row>
    <row r="1066" spans="1:1" x14ac:dyDescent="0.25">
      <c r="A1066" s="48"/>
    </row>
    <row r="1067" spans="1:1" x14ac:dyDescent="0.25">
      <c r="A1067" s="48"/>
    </row>
    <row r="1068" spans="1:1" x14ac:dyDescent="0.25">
      <c r="A1068" s="48"/>
    </row>
    <row r="1069" spans="1:1" x14ac:dyDescent="0.25">
      <c r="A1069" s="48"/>
    </row>
    <row r="1070" spans="1:1" x14ac:dyDescent="0.25">
      <c r="A1070" s="48"/>
    </row>
    <row r="1071" spans="1:1" x14ac:dyDescent="0.25">
      <c r="A1071" s="48"/>
    </row>
    <row r="1072" spans="1:1" x14ac:dyDescent="0.25">
      <c r="A1072" s="48"/>
    </row>
    <row r="1073" spans="1:1" x14ac:dyDescent="0.25">
      <c r="A1073" s="48"/>
    </row>
    <row r="1074" spans="1:1" x14ac:dyDescent="0.25">
      <c r="A1074" s="48"/>
    </row>
    <row r="1075" spans="1:1" x14ac:dyDescent="0.25">
      <c r="A1075" s="48"/>
    </row>
    <row r="1076" spans="1:1" x14ac:dyDescent="0.25">
      <c r="A1076" s="48"/>
    </row>
    <row r="1077" spans="1:1" x14ac:dyDescent="0.25">
      <c r="A1077" s="48"/>
    </row>
    <row r="1078" spans="1:1" x14ac:dyDescent="0.25">
      <c r="A1078" s="48"/>
    </row>
    <row r="1079" spans="1:1" x14ac:dyDescent="0.25">
      <c r="A1079" s="48"/>
    </row>
    <row r="1080" spans="1:1" x14ac:dyDescent="0.25">
      <c r="A1080" s="48"/>
    </row>
    <row r="1081" spans="1:1" x14ac:dyDescent="0.25">
      <c r="A1081" s="48"/>
    </row>
    <row r="1082" spans="1:1" x14ac:dyDescent="0.25">
      <c r="A1082" s="48"/>
    </row>
    <row r="1083" spans="1:1" x14ac:dyDescent="0.25">
      <c r="A1083" s="48"/>
    </row>
    <row r="1084" spans="1:1" x14ac:dyDescent="0.25">
      <c r="A1084" s="48"/>
    </row>
    <row r="1085" spans="1:1" x14ac:dyDescent="0.25">
      <c r="A1085" s="48"/>
    </row>
    <row r="1086" spans="1:1" x14ac:dyDescent="0.25">
      <c r="A1086" s="48"/>
    </row>
    <row r="1087" spans="1:1" x14ac:dyDescent="0.25">
      <c r="A1087" s="48"/>
    </row>
    <row r="1088" spans="1:1" x14ac:dyDescent="0.25">
      <c r="A1088" s="48"/>
    </row>
    <row r="1089" spans="1:1" x14ac:dyDescent="0.25">
      <c r="A1089" s="48"/>
    </row>
    <row r="1090" spans="1:1" x14ac:dyDescent="0.25">
      <c r="A1090" s="48"/>
    </row>
    <row r="1091" spans="1:1" x14ac:dyDescent="0.25">
      <c r="A1091" s="48"/>
    </row>
    <row r="1092" spans="1:1" x14ac:dyDescent="0.25">
      <c r="A1092" s="48"/>
    </row>
    <row r="1093" spans="1:1" x14ac:dyDescent="0.25">
      <c r="A1093" s="48"/>
    </row>
    <row r="1094" spans="1:1" x14ac:dyDescent="0.25">
      <c r="A1094" s="48"/>
    </row>
    <row r="1095" spans="1:1" x14ac:dyDescent="0.25">
      <c r="A1095" s="48"/>
    </row>
    <row r="1096" spans="1:1" x14ac:dyDescent="0.25">
      <c r="A1096" s="48"/>
    </row>
    <row r="1097" spans="1:1" x14ac:dyDescent="0.25">
      <c r="A1097" s="48"/>
    </row>
    <row r="1098" spans="1:1" x14ac:dyDescent="0.25">
      <c r="A1098" s="48"/>
    </row>
    <row r="1099" spans="1:1" x14ac:dyDescent="0.25">
      <c r="A1099" s="48"/>
    </row>
    <row r="1100" spans="1:1" x14ac:dyDescent="0.25">
      <c r="A1100" s="48"/>
    </row>
    <row r="1101" spans="1:1" x14ac:dyDescent="0.25">
      <c r="A1101" s="48"/>
    </row>
    <row r="1102" spans="1:1" x14ac:dyDescent="0.25">
      <c r="A1102" s="48"/>
    </row>
    <row r="1103" spans="1:1" x14ac:dyDescent="0.25">
      <c r="A1103" s="48"/>
    </row>
    <row r="1104" spans="1:1" x14ac:dyDescent="0.25">
      <c r="A1104" s="48"/>
    </row>
    <row r="1105" spans="1:1" x14ac:dyDescent="0.25">
      <c r="A1105" s="48"/>
    </row>
    <row r="1106" spans="1:1" x14ac:dyDescent="0.25">
      <c r="A1106" s="48"/>
    </row>
    <row r="1107" spans="1:1" x14ac:dyDescent="0.25">
      <c r="A1107" s="48"/>
    </row>
    <row r="1108" spans="1:1" x14ac:dyDescent="0.25">
      <c r="A1108" s="48"/>
    </row>
    <row r="1109" spans="1:1" x14ac:dyDescent="0.25">
      <c r="A1109" s="48"/>
    </row>
    <row r="1110" spans="1:1" x14ac:dyDescent="0.25">
      <c r="A1110" s="48"/>
    </row>
    <row r="1111" spans="1:1" x14ac:dyDescent="0.25">
      <c r="A1111" s="48"/>
    </row>
    <row r="1112" spans="1:1" x14ac:dyDescent="0.25">
      <c r="A1112" s="48"/>
    </row>
    <row r="1113" spans="1:1" x14ac:dyDescent="0.25">
      <c r="A1113" s="48"/>
    </row>
    <row r="1114" spans="1:1" x14ac:dyDescent="0.25">
      <c r="A1114" s="48"/>
    </row>
    <row r="1115" spans="1:1" x14ac:dyDescent="0.25">
      <c r="A1115" s="48"/>
    </row>
    <row r="1116" spans="1:1" x14ac:dyDescent="0.25">
      <c r="A1116" s="48"/>
    </row>
    <row r="1117" spans="1:1" x14ac:dyDescent="0.25">
      <c r="A1117" s="48"/>
    </row>
    <row r="1118" spans="1:1" x14ac:dyDescent="0.25">
      <c r="A1118" s="48"/>
    </row>
    <row r="1119" spans="1:1" x14ac:dyDescent="0.25">
      <c r="A1119" s="48"/>
    </row>
    <row r="1120" spans="1:1" x14ac:dyDescent="0.25">
      <c r="A1120" s="48"/>
    </row>
    <row r="1121" spans="1:1" x14ac:dyDescent="0.25">
      <c r="A1121" s="48"/>
    </row>
    <row r="1122" spans="1:1" x14ac:dyDescent="0.25">
      <c r="A1122" s="48"/>
    </row>
    <row r="1123" spans="1:1" x14ac:dyDescent="0.25">
      <c r="A1123" s="48"/>
    </row>
    <row r="1124" spans="1:1" x14ac:dyDescent="0.25">
      <c r="A1124" s="48"/>
    </row>
    <row r="1125" spans="1:1" x14ac:dyDescent="0.25">
      <c r="A1125" s="48"/>
    </row>
    <row r="1126" spans="1:1" x14ac:dyDescent="0.25">
      <c r="A1126" s="48"/>
    </row>
    <row r="1127" spans="1:1" x14ac:dyDescent="0.25">
      <c r="A1127" s="48"/>
    </row>
    <row r="1128" spans="1:1" x14ac:dyDescent="0.25">
      <c r="A1128" s="48"/>
    </row>
    <row r="1129" spans="1:1" x14ac:dyDescent="0.25">
      <c r="A1129" s="48"/>
    </row>
    <row r="1130" spans="1:1" x14ac:dyDescent="0.25">
      <c r="A1130" s="48"/>
    </row>
    <row r="1131" spans="1:1" x14ac:dyDescent="0.25">
      <c r="A1131" s="48"/>
    </row>
    <row r="1132" spans="1:1" x14ac:dyDescent="0.25">
      <c r="A1132" s="48"/>
    </row>
    <row r="1133" spans="1:1" x14ac:dyDescent="0.25">
      <c r="A1133" s="48"/>
    </row>
    <row r="1134" spans="1:1" x14ac:dyDescent="0.25">
      <c r="A1134" s="48"/>
    </row>
    <row r="1135" spans="1:1" x14ac:dyDescent="0.25">
      <c r="A1135" s="48"/>
    </row>
    <row r="1136" spans="1:1" x14ac:dyDescent="0.25">
      <c r="A1136" s="48"/>
    </row>
    <row r="1137" spans="1:1" x14ac:dyDescent="0.25">
      <c r="A1137" s="48"/>
    </row>
    <row r="1138" spans="1:1" x14ac:dyDescent="0.25">
      <c r="A1138" s="48"/>
    </row>
    <row r="1139" spans="1:1" x14ac:dyDescent="0.25">
      <c r="A1139" s="48"/>
    </row>
    <row r="1140" spans="1:1" x14ac:dyDescent="0.25">
      <c r="A1140" s="48"/>
    </row>
    <row r="1141" spans="1:1" x14ac:dyDescent="0.25">
      <c r="A1141" s="48"/>
    </row>
    <row r="1142" spans="1:1" x14ac:dyDescent="0.25">
      <c r="A1142" s="48"/>
    </row>
    <row r="1143" spans="1:1" x14ac:dyDescent="0.25">
      <c r="A1143" s="48"/>
    </row>
    <row r="1144" spans="1:1" x14ac:dyDescent="0.25">
      <c r="A1144" s="48"/>
    </row>
    <row r="1145" spans="1:1" x14ac:dyDescent="0.25">
      <c r="A1145" s="48"/>
    </row>
    <row r="1146" spans="1:1" x14ac:dyDescent="0.25">
      <c r="A1146" s="48"/>
    </row>
    <row r="1147" spans="1:1" x14ac:dyDescent="0.25">
      <c r="A1147" s="48"/>
    </row>
    <row r="1148" spans="1:1" x14ac:dyDescent="0.25">
      <c r="A1148" s="48"/>
    </row>
    <row r="1149" spans="1:1" x14ac:dyDescent="0.25">
      <c r="A1149" s="48"/>
    </row>
    <row r="1150" spans="1:1" x14ac:dyDescent="0.25">
      <c r="A1150" s="48"/>
    </row>
    <row r="1151" spans="1:1" x14ac:dyDescent="0.25">
      <c r="A1151" s="48"/>
    </row>
    <row r="1152" spans="1:1" x14ac:dyDescent="0.25">
      <c r="A1152" s="48"/>
    </row>
    <row r="1153" spans="1:1" x14ac:dyDescent="0.25">
      <c r="A1153" s="48"/>
    </row>
    <row r="1154" spans="1:1" x14ac:dyDescent="0.25">
      <c r="A1154" s="48"/>
    </row>
    <row r="1155" spans="1:1" x14ac:dyDescent="0.25">
      <c r="A1155" s="48"/>
    </row>
    <row r="1156" spans="1:1" x14ac:dyDescent="0.25">
      <c r="A1156" s="48"/>
    </row>
    <row r="1157" spans="1:1" x14ac:dyDescent="0.25">
      <c r="A1157" s="48"/>
    </row>
    <row r="1158" spans="1:1" x14ac:dyDescent="0.25">
      <c r="A1158" s="48"/>
    </row>
    <row r="1159" spans="1:1" x14ac:dyDescent="0.25">
      <c r="A1159" s="48"/>
    </row>
    <row r="1160" spans="1:1" x14ac:dyDescent="0.25">
      <c r="A1160" s="48"/>
    </row>
    <row r="1161" spans="1:1" x14ac:dyDescent="0.25">
      <c r="A1161" s="48"/>
    </row>
    <row r="1162" spans="1:1" x14ac:dyDescent="0.25">
      <c r="A1162" s="48"/>
    </row>
    <row r="1163" spans="1:1" x14ac:dyDescent="0.25">
      <c r="A1163" s="48"/>
    </row>
    <row r="1164" spans="1:1" x14ac:dyDescent="0.25">
      <c r="A1164" s="48"/>
    </row>
    <row r="1165" spans="1:1" x14ac:dyDescent="0.25">
      <c r="A1165" s="48"/>
    </row>
    <row r="1166" spans="1:1" x14ac:dyDescent="0.25">
      <c r="A1166" s="48"/>
    </row>
    <row r="1167" spans="1:1" x14ac:dyDescent="0.25">
      <c r="A1167" s="48"/>
    </row>
    <row r="1168" spans="1:1" x14ac:dyDescent="0.25">
      <c r="A1168" s="48"/>
    </row>
    <row r="1169" spans="1:1" x14ac:dyDescent="0.25">
      <c r="A1169" s="48"/>
    </row>
    <row r="1170" spans="1:1" x14ac:dyDescent="0.25">
      <c r="A1170" s="48"/>
    </row>
    <row r="1171" spans="1:1" x14ac:dyDescent="0.25">
      <c r="A1171" s="48"/>
    </row>
    <row r="1172" spans="1:1" x14ac:dyDescent="0.25">
      <c r="A1172" s="48"/>
    </row>
    <row r="1173" spans="1:1" x14ac:dyDescent="0.25">
      <c r="A1173" s="48"/>
    </row>
    <row r="1174" spans="1:1" x14ac:dyDescent="0.25">
      <c r="A1174" s="48"/>
    </row>
    <row r="1175" spans="1:1" x14ac:dyDescent="0.25">
      <c r="A1175" s="48"/>
    </row>
    <row r="1176" spans="1:1" x14ac:dyDescent="0.25">
      <c r="A1176" s="48"/>
    </row>
    <row r="1177" spans="1:1" x14ac:dyDescent="0.25">
      <c r="A1177" s="48"/>
    </row>
    <row r="1178" spans="1:1" x14ac:dyDescent="0.25">
      <c r="A1178" s="48"/>
    </row>
    <row r="1179" spans="1:1" x14ac:dyDescent="0.25">
      <c r="A1179" s="48"/>
    </row>
    <row r="1180" spans="1:1" x14ac:dyDescent="0.25">
      <c r="A1180" s="48"/>
    </row>
    <row r="1181" spans="1:1" x14ac:dyDescent="0.25">
      <c r="A1181" s="48"/>
    </row>
    <row r="1182" spans="1:1" x14ac:dyDescent="0.25">
      <c r="A1182" s="48"/>
    </row>
    <row r="1183" spans="1:1" x14ac:dyDescent="0.25">
      <c r="A1183" s="48"/>
    </row>
    <row r="1184" spans="1:1" x14ac:dyDescent="0.25">
      <c r="A1184" s="48"/>
    </row>
    <row r="1185" spans="1:1" x14ac:dyDescent="0.25">
      <c r="A1185" s="48"/>
    </row>
    <row r="1186" spans="1:1" x14ac:dyDescent="0.25">
      <c r="A1186" s="48"/>
    </row>
    <row r="1187" spans="1:1" x14ac:dyDescent="0.25">
      <c r="A1187" s="48"/>
    </row>
    <row r="1188" spans="1:1" x14ac:dyDescent="0.25">
      <c r="A1188" s="48"/>
    </row>
    <row r="1189" spans="1:1" x14ac:dyDescent="0.25">
      <c r="A1189" s="48"/>
    </row>
    <row r="1190" spans="1:1" x14ac:dyDescent="0.25">
      <c r="A1190" s="48"/>
    </row>
    <row r="1191" spans="1:1" x14ac:dyDescent="0.25">
      <c r="A1191" s="48"/>
    </row>
    <row r="1192" spans="1:1" x14ac:dyDescent="0.25">
      <c r="A1192" s="48"/>
    </row>
    <row r="1193" spans="1:1" x14ac:dyDescent="0.25">
      <c r="A1193" s="48"/>
    </row>
    <row r="1194" spans="1:1" x14ac:dyDescent="0.25">
      <c r="A1194" s="48"/>
    </row>
    <row r="1195" spans="1:1" x14ac:dyDescent="0.25">
      <c r="A1195" s="48"/>
    </row>
    <row r="1196" spans="1:1" x14ac:dyDescent="0.25">
      <c r="A1196" s="48"/>
    </row>
    <row r="1197" spans="1:1" x14ac:dyDescent="0.25">
      <c r="A1197" s="48"/>
    </row>
    <row r="1198" spans="1:1" x14ac:dyDescent="0.25">
      <c r="A1198" s="48"/>
    </row>
    <row r="1199" spans="1:1" x14ac:dyDescent="0.25">
      <c r="A1199" s="48"/>
    </row>
    <row r="1200" spans="1:1" x14ac:dyDescent="0.25">
      <c r="A1200" s="48"/>
    </row>
    <row r="1201" spans="1:1" x14ac:dyDescent="0.25">
      <c r="A1201" s="48"/>
    </row>
    <row r="1202" spans="1:1" x14ac:dyDescent="0.25">
      <c r="A1202" s="48"/>
    </row>
    <row r="1203" spans="1:1" x14ac:dyDescent="0.25">
      <c r="A1203" s="48"/>
    </row>
    <row r="1204" spans="1:1" x14ac:dyDescent="0.25">
      <c r="A1204" s="48"/>
    </row>
    <row r="1205" spans="1:1" x14ac:dyDescent="0.25">
      <c r="A1205" s="48"/>
    </row>
    <row r="1206" spans="1:1" x14ac:dyDescent="0.25">
      <c r="A1206" s="48"/>
    </row>
    <row r="1207" spans="1:1" x14ac:dyDescent="0.25">
      <c r="A1207" s="48"/>
    </row>
    <row r="1208" spans="1:1" x14ac:dyDescent="0.25">
      <c r="A1208" s="48"/>
    </row>
    <row r="1209" spans="1:1" x14ac:dyDescent="0.25">
      <c r="A1209" s="48"/>
    </row>
    <row r="1210" spans="1:1" x14ac:dyDescent="0.25">
      <c r="A1210" s="48"/>
    </row>
    <row r="1211" spans="1:1" x14ac:dyDescent="0.25">
      <c r="A1211" s="48"/>
    </row>
    <row r="1212" spans="1:1" x14ac:dyDescent="0.25">
      <c r="A1212" s="48"/>
    </row>
    <row r="1213" spans="1:1" x14ac:dyDescent="0.25">
      <c r="A1213" s="48"/>
    </row>
    <row r="1214" spans="1:1" x14ac:dyDescent="0.25">
      <c r="A1214" s="48"/>
    </row>
    <row r="1215" spans="1:1" x14ac:dyDescent="0.25">
      <c r="A1215" s="48"/>
    </row>
    <row r="1216" spans="1:1" x14ac:dyDescent="0.25">
      <c r="A1216" s="48"/>
    </row>
    <row r="1217" spans="1:1" x14ac:dyDescent="0.25">
      <c r="A1217" s="48"/>
    </row>
    <row r="1218" spans="1:1" x14ac:dyDescent="0.25">
      <c r="A1218" s="48"/>
    </row>
    <row r="1219" spans="1:1" x14ac:dyDescent="0.25">
      <c r="A1219" s="48"/>
    </row>
    <row r="1220" spans="1:1" x14ac:dyDescent="0.25">
      <c r="A1220" s="48"/>
    </row>
    <row r="1221" spans="1:1" x14ac:dyDescent="0.25">
      <c r="A1221" s="48"/>
    </row>
    <row r="1222" spans="1:1" x14ac:dyDescent="0.25">
      <c r="A1222" s="48"/>
    </row>
    <row r="1223" spans="1:1" x14ac:dyDescent="0.25">
      <c r="A1223" s="48"/>
    </row>
    <row r="1224" spans="1:1" x14ac:dyDescent="0.25">
      <c r="A1224" s="48"/>
    </row>
    <row r="1225" spans="1:1" x14ac:dyDescent="0.25">
      <c r="A1225" s="48"/>
    </row>
    <row r="1226" spans="1:1" x14ac:dyDescent="0.25">
      <c r="A1226" s="48"/>
    </row>
    <row r="1227" spans="1:1" x14ac:dyDescent="0.25">
      <c r="A1227" s="48"/>
    </row>
    <row r="1228" spans="1:1" x14ac:dyDescent="0.25">
      <c r="A1228" s="48"/>
    </row>
    <row r="1229" spans="1:1" x14ac:dyDescent="0.25">
      <c r="A1229" s="48"/>
    </row>
    <row r="1230" spans="1:1" x14ac:dyDescent="0.25">
      <c r="A1230" s="48"/>
    </row>
    <row r="1231" spans="1:1" x14ac:dyDescent="0.25">
      <c r="A1231" s="48"/>
    </row>
    <row r="1232" spans="1:1" x14ac:dyDescent="0.25">
      <c r="A1232" s="48"/>
    </row>
    <row r="1233" spans="1:1" x14ac:dyDescent="0.25">
      <c r="A1233" s="48"/>
    </row>
    <row r="1234" spans="1:1" x14ac:dyDescent="0.25">
      <c r="A1234" s="48"/>
    </row>
    <row r="1235" spans="1:1" x14ac:dyDescent="0.25">
      <c r="A1235" s="48"/>
    </row>
    <row r="1236" spans="1:1" x14ac:dyDescent="0.25">
      <c r="A1236" s="48"/>
    </row>
    <row r="1237" spans="1:1" x14ac:dyDescent="0.25">
      <c r="A1237" s="48"/>
    </row>
    <row r="1238" spans="1:1" x14ac:dyDescent="0.25">
      <c r="A1238" s="48"/>
    </row>
    <row r="1239" spans="1:1" x14ac:dyDescent="0.25">
      <c r="A1239" s="48"/>
    </row>
    <row r="1240" spans="1:1" x14ac:dyDescent="0.25">
      <c r="A1240" s="48"/>
    </row>
    <row r="1241" spans="1:1" x14ac:dyDescent="0.25">
      <c r="A1241" s="48"/>
    </row>
    <row r="1242" spans="1:1" x14ac:dyDescent="0.25">
      <c r="A1242" s="48"/>
    </row>
    <row r="1243" spans="1:1" x14ac:dyDescent="0.25">
      <c r="A1243" s="48"/>
    </row>
    <row r="1244" spans="1:1" x14ac:dyDescent="0.25">
      <c r="A1244" s="48"/>
    </row>
    <row r="1245" spans="1:1" x14ac:dyDescent="0.25">
      <c r="A1245" s="48"/>
    </row>
    <row r="1246" spans="1:1" x14ac:dyDescent="0.25">
      <c r="A1246" s="48"/>
    </row>
    <row r="1247" spans="1:1" x14ac:dyDescent="0.25">
      <c r="A1247" s="48"/>
    </row>
    <row r="1248" spans="1:1" x14ac:dyDescent="0.25">
      <c r="A1248" s="48"/>
    </row>
    <row r="1249" spans="1:1" x14ac:dyDescent="0.25">
      <c r="A1249" s="48"/>
    </row>
    <row r="1250" spans="1:1" x14ac:dyDescent="0.25">
      <c r="A1250" s="48"/>
    </row>
    <row r="1251" spans="1:1" x14ac:dyDescent="0.25">
      <c r="A1251" s="48"/>
    </row>
    <row r="1252" spans="1:1" x14ac:dyDescent="0.25">
      <c r="A1252" s="48"/>
    </row>
    <row r="1253" spans="1:1" x14ac:dyDescent="0.25">
      <c r="A1253" s="48"/>
    </row>
    <row r="1254" spans="1:1" x14ac:dyDescent="0.25">
      <c r="A1254" s="48"/>
    </row>
    <row r="1255" spans="1:1" x14ac:dyDescent="0.25">
      <c r="A1255" s="48"/>
    </row>
    <row r="1256" spans="1:1" x14ac:dyDescent="0.25">
      <c r="A1256" s="48"/>
    </row>
    <row r="1257" spans="1:1" x14ac:dyDescent="0.25">
      <c r="A1257" s="48"/>
    </row>
    <row r="1258" spans="1:1" x14ac:dyDescent="0.25">
      <c r="A1258" s="48"/>
    </row>
    <row r="1259" spans="1:1" x14ac:dyDescent="0.25">
      <c r="A1259" s="48"/>
    </row>
    <row r="1260" spans="1:1" x14ac:dyDescent="0.25">
      <c r="A1260" s="48"/>
    </row>
    <row r="1261" spans="1:1" x14ac:dyDescent="0.25">
      <c r="A1261" s="48"/>
    </row>
    <row r="1262" spans="1:1" x14ac:dyDescent="0.25">
      <c r="A1262" s="48"/>
    </row>
    <row r="1263" spans="1:1" x14ac:dyDescent="0.25">
      <c r="A1263" s="48"/>
    </row>
    <row r="1264" spans="1:1" x14ac:dyDescent="0.25">
      <c r="A1264" s="48"/>
    </row>
    <row r="1265" spans="1:1" x14ac:dyDescent="0.25">
      <c r="A1265" s="48"/>
    </row>
    <row r="1266" spans="1:1" x14ac:dyDescent="0.25">
      <c r="A1266" s="48"/>
    </row>
    <row r="1267" spans="1:1" x14ac:dyDescent="0.25">
      <c r="A1267" s="48"/>
    </row>
    <row r="1268" spans="1:1" x14ac:dyDescent="0.25">
      <c r="A1268" s="48"/>
    </row>
    <row r="1269" spans="1:1" x14ac:dyDescent="0.25">
      <c r="A1269" s="48"/>
    </row>
    <row r="1270" spans="1:1" x14ac:dyDescent="0.25">
      <c r="A1270" s="48"/>
    </row>
    <row r="1271" spans="1:1" x14ac:dyDescent="0.25">
      <c r="A1271" s="48"/>
    </row>
    <row r="1272" spans="1:1" x14ac:dyDescent="0.25">
      <c r="A1272" s="48"/>
    </row>
    <row r="1273" spans="1:1" x14ac:dyDescent="0.25">
      <c r="A1273" s="48"/>
    </row>
    <row r="1274" spans="1:1" x14ac:dyDescent="0.25">
      <c r="A1274" s="48"/>
    </row>
    <row r="1275" spans="1:1" x14ac:dyDescent="0.25">
      <c r="A1275" s="48"/>
    </row>
    <row r="1276" spans="1:1" x14ac:dyDescent="0.25">
      <c r="A1276" s="48"/>
    </row>
    <row r="1277" spans="1:1" x14ac:dyDescent="0.25">
      <c r="A1277" s="48"/>
    </row>
    <row r="1278" spans="1:1" x14ac:dyDescent="0.25">
      <c r="A1278" s="48"/>
    </row>
    <row r="1279" spans="1:1" x14ac:dyDescent="0.25">
      <c r="A1279" s="48"/>
    </row>
    <row r="1280" spans="1:1" x14ac:dyDescent="0.25">
      <c r="A1280" s="48"/>
    </row>
    <row r="1281" spans="1:1" x14ac:dyDescent="0.25">
      <c r="A1281" s="48"/>
    </row>
    <row r="1282" spans="1:1" x14ac:dyDescent="0.25">
      <c r="A1282" s="48"/>
    </row>
    <row r="1283" spans="1:1" x14ac:dyDescent="0.25">
      <c r="A1283" s="48"/>
    </row>
    <row r="1284" spans="1:1" x14ac:dyDescent="0.25">
      <c r="A1284" s="48"/>
    </row>
    <row r="1285" spans="1:1" x14ac:dyDescent="0.25">
      <c r="A1285" s="48"/>
    </row>
    <row r="1286" spans="1:1" x14ac:dyDescent="0.25">
      <c r="A1286" s="48"/>
    </row>
    <row r="1287" spans="1:1" x14ac:dyDescent="0.25">
      <c r="A1287" s="48"/>
    </row>
    <row r="1288" spans="1:1" x14ac:dyDescent="0.25">
      <c r="A1288" s="48"/>
    </row>
    <row r="1289" spans="1:1" x14ac:dyDescent="0.25">
      <c r="A1289" s="48"/>
    </row>
    <row r="1290" spans="1:1" x14ac:dyDescent="0.25">
      <c r="A1290" s="48"/>
    </row>
    <row r="1291" spans="1:1" x14ac:dyDescent="0.25">
      <c r="A1291" s="48"/>
    </row>
    <row r="1292" spans="1:1" x14ac:dyDescent="0.25">
      <c r="A1292" s="48"/>
    </row>
    <row r="1293" spans="1:1" x14ac:dyDescent="0.25">
      <c r="A1293" s="48"/>
    </row>
    <row r="1294" spans="1:1" x14ac:dyDescent="0.25">
      <c r="A1294" s="48"/>
    </row>
    <row r="1295" spans="1:1" x14ac:dyDescent="0.25">
      <c r="A1295" s="48"/>
    </row>
    <row r="1296" spans="1:1" x14ac:dyDescent="0.25">
      <c r="A1296" s="48"/>
    </row>
    <row r="1297" spans="1:1" x14ac:dyDescent="0.25">
      <c r="A1297" s="48"/>
    </row>
    <row r="1298" spans="1:1" x14ac:dyDescent="0.25">
      <c r="A1298" s="48"/>
    </row>
    <row r="1299" spans="1:1" x14ac:dyDescent="0.25">
      <c r="A1299" s="48"/>
    </row>
    <row r="1300" spans="1:1" x14ac:dyDescent="0.25">
      <c r="A1300" s="48"/>
    </row>
    <row r="1301" spans="1:1" x14ac:dyDescent="0.25">
      <c r="A1301" s="48"/>
    </row>
    <row r="1302" spans="1:1" x14ac:dyDescent="0.25">
      <c r="A1302" s="48"/>
    </row>
    <row r="1303" spans="1:1" x14ac:dyDescent="0.25">
      <c r="A1303" s="48"/>
    </row>
    <row r="1304" spans="1:1" x14ac:dyDescent="0.25">
      <c r="A1304" s="48"/>
    </row>
    <row r="1305" spans="1:1" x14ac:dyDescent="0.25">
      <c r="A1305" s="48"/>
    </row>
    <row r="1306" spans="1:1" x14ac:dyDescent="0.25">
      <c r="A1306" s="48"/>
    </row>
    <row r="1307" spans="1:1" x14ac:dyDescent="0.25">
      <c r="A1307" s="48"/>
    </row>
    <row r="1308" spans="1:1" x14ac:dyDescent="0.25">
      <c r="A1308" s="48"/>
    </row>
    <row r="1309" spans="1:1" x14ac:dyDescent="0.25">
      <c r="A1309" s="48"/>
    </row>
    <row r="1310" spans="1:1" x14ac:dyDescent="0.25">
      <c r="A1310" s="48"/>
    </row>
    <row r="1311" spans="1:1" x14ac:dyDescent="0.25">
      <c r="A1311" s="48"/>
    </row>
    <row r="1312" spans="1:1" x14ac:dyDescent="0.25">
      <c r="A1312" s="48"/>
    </row>
    <row r="1313" spans="1:1" x14ac:dyDescent="0.25">
      <c r="A1313" s="48"/>
    </row>
    <row r="1314" spans="1:1" x14ac:dyDescent="0.25">
      <c r="A1314" s="48"/>
    </row>
    <row r="1315" spans="1:1" x14ac:dyDescent="0.25">
      <c r="A1315" s="48"/>
    </row>
    <row r="1316" spans="1:1" x14ac:dyDescent="0.25">
      <c r="A1316" s="48"/>
    </row>
    <row r="1317" spans="1:1" x14ac:dyDescent="0.25">
      <c r="A1317" s="48"/>
    </row>
    <row r="1318" spans="1:1" x14ac:dyDescent="0.25">
      <c r="A1318" s="48"/>
    </row>
    <row r="1319" spans="1:1" x14ac:dyDescent="0.25">
      <c r="A1319" s="48"/>
    </row>
    <row r="1320" spans="1:1" x14ac:dyDescent="0.25">
      <c r="A1320" s="48"/>
    </row>
    <row r="1321" spans="1:1" x14ac:dyDescent="0.25">
      <c r="A1321" s="48"/>
    </row>
    <row r="1322" spans="1:1" x14ac:dyDescent="0.25">
      <c r="A1322" s="48"/>
    </row>
    <row r="1323" spans="1:1" x14ac:dyDescent="0.25">
      <c r="A1323" s="48"/>
    </row>
    <row r="1324" spans="1:1" x14ac:dyDescent="0.25">
      <c r="A1324" s="48"/>
    </row>
    <row r="1325" spans="1:1" x14ac:dyDescent="0.25">
      <c r="A1325" s="48"/>
    </row>
    <row r="1326" spans="1:1" x14ac:dyDescent="0.25">
      <c r="A1326" s="48"/>
    </row>
    <row r="1327" spans="1:1" x14ac:dyDescent="0.25">
      <c r="A1327" s="48"/>
    </row>
    <row r="1328" spans="1:1" x14ac:dyDescent="0.25">
      <c r="A1328" s="48"/>
    </row>
    <row r="1329" spans="1:1" x14ac:dyDescent="0.25">
      <c r="A1329" s="48"/>
    </row>
    <row r="1330" spans="1:1" x14ac:dyDescent="0.25">
      <c r="A1330" s="48"/>
    </row>
    <row r="1331" spans="1:1" x14ac:dyDescent="0.25">
      <c r="A1331" s="48"/>
    </row>
    <row r="1332" spans="1:1" x14ac:dyDescent="0.25">
      <c r="A1332" s="48"/>
    </row>
    <row r="1333" spans="1:1" x14ac:dyDescent="0.25">
      <c r="A1333" s="48"/>
    </row>
    <row r="1334" spans="1:1" x14ac:dyDescent="0.25">
      <c r="A1334" s="48"/>
    </row>
    <row r="1335" spans="1:1" x14ac:dyDescent="0.25">
      <c r="A1335" s="48"/>
    </row>
    <row r="1336" spans="1:1" x14ac:dyDescent="0.25">
      <c r="A1336" s="48"/>
    </row>
    <row r="1337" spans="1:1" x14ac:dyDescent="0.25">
      <c r="A1337" s="48"/>
    </row>
    <row r="1338" spans="1:1" x14ac:dyDescent="0.25">
      <c r="A1338" s="48"/>
    </row>
    <row r="1339" spans="1:1" x14ac:dyDescent="0.25">
      <c r="A1339" s="48"/>
    </row>
    <row r="1340" spans="1:1" x14ac:dyDescent="0.25">
      <c r="A1340" s="48"/>
    </row>
    <row r="1341" spans="1:1" x14ac:dyDescent="0.25">
      <c r="A1341" s="48"/>
    </row>
    <row r="1342" spans="1:1" x14ac:dyDescent="0.25">
      <c r="A1342" s="48"/>
    </row>
    <row r="1343" spans="1:1" x14ac:dyDescent="0.25">
      <c r="A1343" s="48"/>
    </row>
    <row r="1344" spans="1:1" x14ac:dyDescent="0.25">
      <c r="A1344" s="48"/>
    </row>
    <row r="1345" spans="1:1" x14ac:dyDescent="0.25">
      <c r="A1345" s="48"/>
    </row>
    <row r="1346" spans="1:1" x14ac:dyDescent="0.25">
      <c r="A1346" s="48"/>
    </row>
    <row r="1347" spans="1:1" x14ac:dyDescent="0.25">
      <c r="A1347" s="48"/>
    </row>
    <row r="1348" spans="1:1" x14ac:dyDescent="0.25">
      <c r="A1348" s="48"/>
    </row>
    <row r="1349" spans="1:1" x14ac:dyDescent="0.25">
      <c r="A1349" s="48"/>
    </row>
    <row r="1350" spans="1:1" x14ac:dyDescent="0.25">
      <c r="A1350" s="48"/>
    </row>
    <row r="1351" spans="1:1" x14ac:dyDescent="0.25">
      <c r="A1351" s="48"/>
    </row>
    <row r="1352" spans="1:1" x14ac:dyDescent="0.25">
      <c r="A1352" s="48"/>
    </row>
    <row r="1353" spans="1:1" x14ac:dyDescent="0.25">
      <c r="A1353" s="48"/>
    </row>
    <row r="1354" spans="1:1" x14ac:dyDescent="0.25">
      <c r="A1354" s="48"/>
    </row>
    <row r="1355" spans="1:1" x14ac:dyDescent="0.25">
      <c r="A1355" s="48"/>
    </row>
    <row r="1356" spans="1:1" x14ac:dyDescent="0.25">
      <c r="A1356" s="48"/>
    </row>
    <row r="1357" spans="1:1" x14ac:dyDescent="0.25">
      <c r="A1357" s="48"/>
    </row>
    <row r="1358" spans="1:1" x14ac:dyDescent="0.25">
      <c r="A1358" s="48"/>
    </row>
    <row r="1359" spans="1:1" x14ac:dyDescent="0.25">
      <c r="A1359" s="48"/>
    </row>
    <row r="1360" spans="1:1" x14ac:dyDescent="0.25">
      <c r="A1360" s="48"/>
    </row>
    <row r="1361" spans="1:1" x14ac:dyDescent="0.25">
      <c r="A1361" s="48"/>
    </row>
    <row r="1362" spans="1:1" x14ac:dyDescent="0.25">
      <c r="A1362" s="48"/>
    </row>
    <row r="1363" spans="1:1" x14ac:dyDescent="0.25">
      <c r="A1363" s="48"/>
    </row>
    <row r="1364" spans="1:1" x14ac:dyDescent="0.25">
      <c r="A1364" s="48"/>
    </row>
    <row r="1365" spans="1:1" x14ac:dyDescent="0.25">
      <c r="A1365" s="48"/>
    </row>
    <row r="1366" spans="1:1" x14ac:dyDescent="0.25">
      <c r="A1366" s="48"/>
    </row>
    <row r="1367" spans="1:1" x14ac:dyDescent="0.25">
      <c r="A1367" s="48"/>
    </row>
    <row r="1368" spans="1:1" x14ac:dyDescent="0.25">
      <c r="A1368" s="48"/>
    </row>
    <row r="1369" spans="1:1" x14ac:dyDescent="0.25">
      <c r="A1369" s="48"/>
    </row>
    <row r="1370" spans="1:1" x14ac:dyDescent="0.25">
      <c r="A1370" s="48"/>
    </row>
    <row r="1371" spans="1:1" x14ac:dyDescent="0.25">
      <c r="A1371" s="48"/>
    </row>
    <row r="1372" spans="1:1" x14ac:dyDescent="0.25">
      <c r="A1372" s="48"/>
    </row>
    <row r="1373" spans="1:1" x14ac:dyDescent="0.25">
      <c r="A1373" s="48"/>
    </row>
    <row r="1374" spans="1:1" x14ac:dyDescent="0.25">
      <c r="A1374" s="48"/>
    </row>
    <row r="1375" spans="1:1" x14ac:dyDescent="0.25">
      <c r="A1375" s="48"/>
    </row>
    <row r="1376" spans="1:1" x14ac:dyDescent="0.25">
      <c r="A1376" s="48"/>
    </row>
    <row r="1377" spans="1:1" x14ac:dyDescent="0.25">
      <c r="A1377" s="48"/>
    </row>
    <row r="1378" spans="1:1" x14ac:dyDescent="0.25">
      <c r="A1378" s="48"/>
    </row>
    <row r="1379" spans="1:1" x14ac:dyDescent="0.25">
      <c r="A1379" s="48"/>
    </row>
    <row r="1380" spans="1:1" x14ac:dyDescent="0.25">
      <c r="A1380" s="48"/>
    </row>
    <row r="1381" spans="1:1" x14ac:dyDescent="0.25">
      <c r="A1381" s="48"/>
    </row>
    <row r="1382" spans="1:1" x14ac:dyDescent="0.25">
      <c r="A1382" s="48"/>
    </row>
    <row r="1383" spans="1:1" x14ac:dyDescent="0.25">
      <c r="A1383" s="48"/>
    </row>
    <row r="1384" spans="1:1" x14ac:dyDescent="0.25">
      <c r="A1384" s="48"/>
    </row>
    <row r="1385" spans="1:1" x14ac:dyDescent="0.25">
      <c r="A1385" s="48"/>
    </row>
    <row r="1386" spans="1:1" x14ac:dyDescent="0.25">
      <c r="A1386" s="48"/>
    </row>
    <row r="1387" spans="1:1" x14ac:dyDescent="0.25">
      <c r="A1387" s="48"/>
    </row>
    <row r="1388" spans="1:1" x14ac:dyDescent="0.25">
      <c r="A1388" s="48"/>
    </row>
    <row r="1389" spans="1:1" x14ac:dyDescent="0.25">
      <c r="A1389" s="48"/>
    </row>
    <row r="1390" spans="1:1" x14ac:dyDescent="0.25">
      <c r="A1390" s="48"/>
    </row>
    <row r="1391" spans="1:1" x14ac:dyDescent="0.25">
      <c r="A1391" s="48"/>
    </row>
    <row r="1392" spans="1:1" x14ac:dyDescent="0.25">
      <c r="A1392" s="48"/>
    </row>
    <row r="1393" spans="1:1" x14ac:dyDescent="0.25">
      <c r="A1393" s="48"/>
    </row>
    <row r="1394" spans="1:1" x14ac:dyDescent="0.25">
      <c r="A1394" s="48"/>
    </row>
    <row r="1395" spans="1:1" x14ac:dyDescent="0.25">
      <c r="A1395" s="48"/>
    </row>
    <row r="1396" spans="1:1" x14ac:dyDescent="0.25">
      <c r="A1396" s="48"/>
    </row>
    <row r="1397" spans="1:1" x14ac:dyDescent="0.25">
      <c r="A1397" s="48"/>
    </row>
    <row r="1398" spans="1:1" x14ac:dyDescent="0.25">
      <c r="A1398" s="48"/>
    </row>
    <row r="1399" spans="1:1" x14ac:dyDescent="0.25">
      <c r="A1399" s="48"/>
    </row>
    <row r="1400" spans="1:1" x14ac:dyDescent="0.25">
      <c r="A1400" s="48"/>
    </row>
    <row r="1401" spans="1:1" x14ac:dyDescent="0.25">
      <c r="A1401" s="48"/>
    </row>
    <row r="1402" spans="1:1" x14ac:dyDescent="0.25">
      <c r="A1402" s="48"/>
    </row>
    <row r="1403" spans="1:1" x14ac:dyDescent="0.25">
      <c r="A1403" s="48"/>
    </row>
    <row r="1404" spans="1:1" x14ac:dyDescent="0.25">
      <c r="A1404" s="48"/>
    </row>
    <row r="1405" spans="1:1" x14ac:dyDescent="0.25">
      <c r="A1405" s="48"/>
    </row>
    <row r="1406" spans="1:1" x14ac:dyDescent="0.25">
      <c r="A1406" s="48"/>
    </row>
    <row r="1407" spans="1:1" x14ac:dyDescent="0.25">
      <c r="A1407" s="48"/>
    </row>
    <row r="1408" spans="1:1" x14ac:dyDescent="0.25">
      <c r="A1408" s="48"/>
    </row>
    <row r="1409" spans="1:1" x14ac:dyDescent="0.25">
      <c r="A1409" s="48"/>
    </row>
    <row r="1410" spans="1:1" x14ac:dyDescent="0.25">
      <c r="A1410" s="48"/>
    </row>
    <row r="1411" spans="1:1" x14ac:dyDescent="0.25">
      <c r="A1411" s="48"/>
    </row>
    <row r="1412" spans="1:1" x14ac:dyDescent="0.25">
      <c r="A1412" s="48"/>
    </row>
    <row r="1413" spans="1:1" x14ac:dyDescent="0.25">
      <c r="A1413" s="48"/>
    </row>
    <row r="1414" spans="1:1" x14ac:dyDescent="0.25">
      <c r="A1414" s="48"/>
    </row>
    <row r="1415" spans="1:1" x14ac:dyDescent="0.25">
      <c r="A1415" s="48"/>
    </row>
    <row r="1416" spans="1:1" x14ac:dyDescent="0.25">
      <c r="A1416" s="48"/>
    </row>
    <row r="1417" spans="1:1" x14ac:dyDescent="0.25">
      <c r="A1417" s="48"/>
    </row>
    <row r="1418" spans="1:1" x14ac:dyDescent="0.25">
      <c r="A1418" s="48"/>
    </row>
    <row r="1419" spans="1:1" x14ac:dyDescent="0.25">
      <c r="A1419" s="48"/>
    </row>
    <row r="1420" spans="1:1" x14ac:dyDescent="0.25">
      <c r="A1420" s="48"/>
    </row>
    <row r="1421" spans="1:1" x14ac:dyDescent="0.25">
      <c r="A1421" s="48"/>
    </row>
    <row r="1422" spans="1:1" x14ac:dyDescent="0.25">
      <c r="A1422" s="48"/>
    </row>
    <row r="1423" spans="1:1" x14ac:dyDescent="0.25">
      <c r="A1423" s="48"/>
    </row>
    <row r="1424" spans="1:1" x14ac:dyDescent="0.25">
      <c r="A1424" s="48"/>
    </row>
    <row r="1425" spans="1:1" x14ac:dyDescent="0.25">
      <c r="A1425" s="48"/>
    </row>
    <row r="1426" spans="1:1" x14ac:dyDescent="0.25">
      <c r="A1426" s="48"/>
    </row>
    <row r="1427" spans="1:1" x14ac:dyDescent="0.25">
      <c r="A1427" s="48"/>
    </row>
    <row r="1428" spans="1:1" x14ac:dyDescent="0.25">
      <c r="A1428" s="48"/>
    </row>
    <row r="1429" spans="1:1" x14ac:dyDescent="0.25">
      <c r="A1429" s="48"/>
    </row>
    <row r="1430" spans="1:1" x14ac:dyDescent="0.25">
      <c r="A1430" s="48"/>
    </row>
    <row r="1431" spans="1:1" x14ac:dyDescent="0.25">
      <c r="A1431" s="48"/>
    </row>
    <row r="1432" spans="1:1" x14ac:dyDescent="0.25">
      <c r="A1432" s="48"/>
    </row>
    <row r="1433" spans="1:1" x14ac:dyDescent="0.25">
      <c r="A1433" s="48"/>
    </row>
    <row r="1434" spans="1:1" x14ac:dyDescent="0.25">
      <c r="A1434" s="48"/>
    </row>
    <row r="1435" spans="1:1" x14ac:dyDescent="0.25">
      <c r="A1435" s="48"/>
    </row>
    <row r="1436" spans="1:1" x14ac:dyDescent="0.25">
      <c r="A1436" s="48"/>
    </row>
    <row r="1437" spans="1:1" x14ac:dyDescent="0.25">
      <c r="A1437" s="48"/>
    </row>
    <row r="1438" spans="1:1" x14ac:dyDescent="0.25">
      <c r="A1438" s="48"/>
    </row>
    <row r="1439" spans="1:1" x14ac:dyDescent="0.25">
      <c r="A1439" s="48"/>
    </row>
    <row r="1440" spans="1:1" x14ac:dyDescent="0.25">
      <c r="A1440" s="48"/>
    </row>
    <row r="1441" spans="1:1" x14ac:dyDescent="0.25">
      <c r="A1441" s="48"/>
    </row>
    <row r="1442" spans="1:1" x14ac:dyDescent="0.25">
      <c r="A1442" s="48"/>
    </row>
    <row r="1443" spans="1:1" x14ac:dyDescent="0.25">
      <c r="A1443" s="48"/>
    </row>
    <row r="1444" spans="1:1" x14ac:dyDescent="0.25">
      <c r="A1444" s="48"/>
    </row>
    <row r="1445" spans="1:1" x14ac:dyDescent="0.25">
      <c r="A1445" s="48"/>
    </row>
    <row r="1446" spans="1:1" x14ac:dyDescent="0.25">
      <c r="A1446" s="48"/>
    </row>
    <row r="1447" spans="1:1" x14ac:dyDescent="0.25">
      <c r="A1447" s="48"/>
    </row>
    <row r="1448" spans="1:1" x14ac:dyDescent="0.25">
      <c r="A1448" s="48"/>
    </row>
    <row r="1449" spans="1:1" x14ac:dyDescent="0.25">
      <c r="A1449" s="48"/>
    </row>
    <row r="1450" spans="1:1" x14ac:dyDescent="0.25">
      <c r="A1450" s="48"/>
    </row>
    <row r="1451" spans="1:1" x14ac:dyDescent="0.25">
      <c r="A1451" s="48"/>
    </row>
    <row r="1452" spans="1:1" x14ac:dyDescent="0.25">
      <c r="A1452" s="48"/>
    </row>
    <row r="1453" spans="1:1" x14ac:dyDescent="0.25">
      <c r="A1453" s="48"/>
    </row>
    <row r="1454" spans="1:1" x14ac:dyDescent="0.25">
      <c r="A1454" s="48"/>
    </row>
    <row r="1455" spans="1:1" x14ac:dyDescent="0.25">
      <c r="A1455" s="48"/>
    </row>
    <row r="1456" spans="1:1" x14ac:dyDescent="0.25">
      <c r="A1456" s="48"/>
    </row>
    <row r="1457" spans="1:1" x14ac:dyDescent="0.25">
      <c r="A1457" s="48"/>
    </row>
    <row r="1458" spans="1:1" x14ac:dyDescent="0.25">
      <c r="A1458" s="48"/>
    </row>
    <row r="1459" spans="1:1" x14ac:dyDescent="0.25">
      <c r="A1459" s="48"/>
    </row>
    <row r="1460" spans="1:1" x14ac:dyDescent="0.25">
      <c r="A1460" s="48"/>
    </row>
    <row r="1461" spans="1:1" x14ac:dyDescent="0.25">
      <c r="A1461" s="48"/>
    </row>
    <row r="1462" spans="1:1" x14ac:dyDescent="0.25">
      <c r="A1462" s="48"/>
    </row>
    <row r="1463" spans="1:1" x14ac:dyDescent="0.25">
      <c r="A1463" s="48"/>
    </row>
    <row r="1464" spans="1:1" x14ac:dyDescent="0.25">
      <c r="A1464" s="48"/>
    </row>
    <row r="1465" spans="1:1" x14ac:dyDescent="0.25">
      <c r="A1465" s="48"/>
    </row>
    <row r="1466" spans="1:1" x14ac:dyDescent="0.25">
      <c r="A1466" s="48"/>
    </row>
    <row r="1467" spans="1:1" x14ac:dyDescent="0.25">
      <c r="A1467" s="48"/>
    </row>
    <row r="1468" spans="1:1" x14ac:dyDescent="0.25">
      <c r="A1468" s="48"/>
    </row>
    <row r="1469" spans="1:1" x14ac:dyDescent="0.25">
      <c r="A1469" s="48"/>
    </row>
    <row r="1470" spans="1:1" x14ac:dyDescent="0.25">
      <c r="A1470" s="48"/>
    </row>
    <row r="1471" spans="1:1" x14ac:dyDescent="0.25">
      <c r="A1471" s="48"/>
    </row>
    <row r="1472" spans="1:1" x14ac:dyDescent="0.25">
      <c r="A1472" s="48"/>
    </row>
    <row r="1473" spans="1:1" x14ac:dyDescent="0.25">
      <c r="A1473" s="48"/>
    </row>
    <row r="1474" spans="1:1" x14ac:dyDescent="0.25">
      <c r="A1474" s="48"/>
    </row>
    <row r="1475" spans="1:1" x14ac:dyDescent="0.25">
      <c r="A1475" s="48"/>
    </row>
    <row r="1476" spans="1:1" x14ac:dyDescent="0.25">
      <c r="A1476" s="48"/>
    </row>
    <row r="1477" spans="1:1" x14ac:dyDescent="0.25">
      <c r="A1477" s="48"/>
    </row>
    <row r="1478" spans="1:1" x14ac:dyDescent="0.25">
      <c r="A1478" s="48"/>
    </row>
    <row r="1479" spans="1:1" x14ac:dyDescent="0.25">
      <c r="A1479" s="48"/>
    </row>
    <row r="1480" spans="1:1" x14ac:dyDescent="0.25">
      <c r="A1480" s="48"/>
    </row>
    <row r="1481" spans="1:1" x14ac:dyDescent="0.25">
      <c r="A1481" s="48"/>
    </row>
    <row r="1482" spans="1:1" x14ac:dyDescent="0.25">
      <c r="A1482" s="48"/>
    </row>
    <row r="1483" spans="1:1" x14ac:dyDescent="0.25">
      <c r="A1483" s="48"/>
    </row>
    <row r="1484" spans="1:1" x14ac:dyDescent="0.25">
      <c r="A1484" s="48"/>
    </row>
    <row r="1485" spans="1:1" x14ac:dyDescent="0.25">
      <c r="A1485" s="48"/>
    </row>
    <row r="1486" spans="1:1" x14ac:dyDescent="0.25">
      <c r="A1486" s="48"/>
    </row>
    <row r="1487" spans="1:1" x14ac:dyDescent="0.25">
      <c r="A1487" s="48"/>
    </row>
    <row r="1488" spans="1:1" x14ac:dyDescent="0.25">
      <c r="A1488" s="48"/>
    </row>
    <row r="1489" spans="1:1" x14ac:dyDescent="0.25">
      <c r="A1489" s="48"/>
    </row>
    <row r="1490" spans="1:1" x14ac:dyDescent="0.25">
      <c r="A1490" s="48"/>
    </row>
    <row r="1491" spans="1:1" x14ac:dyDescent="0.25">
      <c r="A1491" s="48"/>
    </row>
    <row r="1492" spans="1:1" x14ac:dyDescent="0.25">
      <c r="A1492" s="48"/>
    </row>
    <row r="1493" spans="1:1" x14ac:dyDescent="0.25">
      <c r="A1493" s="48"/>
    </row>
    <row r="1494" spans="1:1" x14ac:dyDescent="0.25">
      <c r="A1494" s="48"/>
    </row>
    <row r="1495" spans="1:1" x14ac:dyDescent="0.25">
      <c r="A1495" s="48"/>
    </row>
    <row r="1496" spans="1:1" x14ac:dyDescent="0.25">
      <c r="A1496" s="48"/>
    </row>
    <row r="1497" spans="1:1" x14ac:dyDescent="0.25">
      <c r="A1497" s="48"/>
    </row>
    <row r="1498" spans="1:1" x14ac:dyDescent="0.25">
      <c r="A1498" s="48"/>
    </row>
    <row r="1499" spans="1:1" x14ac:dyDescent="0.25">
      <c r="A1499" s="48"/>
    </row>
    <row r="1500" spans="1:1" x14ac:dyDescent="0.25">
      <c r="A1500" s="48"/>
    </row>
    <row r="1501" spans="1:1" x14ac:dyDescent="0.25">
      <c r="A1501" s="48"/>
    </row>
    <row r="1502" spans="1:1" x14ac:dyDescent="0.25">
      <c r="A1502" s="48"/>
    </row>
    <row r="1503" spans="1:1" x14ac:dyDescent="0.25">
      <c r="A1503" s="48"/>
    </row>
    <row r="1504" spans="1:1" x14ac:dyDescent="0.25">
      <c r="A1504" s="48"/>
    </row>
    <row r="1505" spans="1:1" x14ac:dyDescent="0.25">
      <c r="A1505" s="48"/>
    </row>
    <row r="1506" spans="1:1" x14ac:dyDescent="0.25">
      <c r="A1506" s="48"/>
    </row>
    <row r="1507" spans="1:1" x14ac:dyDescent="0.25">
      <c r="A1507" s="48"/>
    </row>
    <row r="1508" spans="1:1" x14ac:dyDescent="0.25">
      <c r="A1508" s="48"/>
    </row>
    <row r="1509" spans="1:1" x14ac:dyDescent="0.25">
      <c r="A1509" s="48"/>
    </row>
    <row r="1510" spans="1:1" x14ac:dyDescent="0.25">
      <c r="A1510" s="48"/>
    </row>
    <row r="1511" spans="1:1" x14ac:dyDescent="0.25">
      <c r="A1511" s="48"/>
    </row>
    <row r="1512" spans="1:1" x14ac:dyDescent="0.25">
      <c r="A1512" s="48"/>
    </row>
    <row r="1513" spans="1:1" x14ac:dyDescent="0.25">
      <c r="A1513" s="48"/>
    </row>
    <row r="1514" spans="1:1" x14ac:dyDescent="0.25">
      <c r="A1514" s="48"/>
    </row>
    <row r="1515" spans="1:1" x14ac:dyDescent="0.25">
      <c r="A1515" s="48"/>
    </row>
    <row r="1516" spans="1:1" x14ac:dyDescent="0.25">
      <c r="A1516" s="48"/>
    </row>
    <row r="1517" spans="1:1" x14ac:dyDescent="0.25">
      <c r="A1517" s="48"/>
    </row>
    <row r="1518" spans="1:1" x14ac:dyDescent="0.25">
      <c r="A1518" s="48"/>
    </row>
    <row r="1519" spans="1:1" x14ac:dyDescent="0.25">
      <c r="A1519" s="48"/>
    </row>
    <row r="1520" spans="1:1" x14ac:dyDescent="0.25">
      <c r="A1520" s="48"/>
    </row>
    <row r="1521" spans="1:1" x14ac:dyDescent="0.25">
      <c r="A1521" s="48"/>
    </row>
    <row r="1522" spans="1:1" x14ac:dyDescent="0.25">
      <c r="A1522" s="48"/>
    </row>
    <row r="1523" spans="1:1" x14ac:dyDescent="0.25">
      <c r="A1523" s="48"/>
    </row>
    <row r="1524" spans="1:1" x14ac:dyDescent="0.25">
      <c r="A1524" s="48"/>
    </row>
    <row r="1525" spans="1:1" x14ac:dyDescent="0.25">
      <c r="A1525" s="48"/>
    </row>
    <row r="1526" spans="1:1" x14ac:dyDescent="0.25">
      <c r="A1526" s="48"/>
    </row>
    <row r="1527" spans="1:1" x14ac:dyDescent="0.25">
      <c r="A1527" s="48"/>
    </row>
    <row r="1528" spans="1:1" x14ac:dyDescent="0.25">
      <c r="A1528" s="48"/>
    </row>
    <row r="1529" spans="1:1" x14ac:dyDescent="0.25">
      <c r="A1529" s="48"/>
    </row>
    <row r="1530" spans="1:1" x14ac:dyDescent="0.25">
      <c r="A1530" s="48"/>
    </row>
    <row r="1531" spans="1:1" x14ac:dyDescent="0.25">
      <c r="A1531" s="48"/>
    </row>
    <row r="1532" spans="1:1" x14ac:dyDescent="0.25">
      <c r="A1532" s="48"/>
    </row>
    <row r="1533" spans="1:1" x14ac:dyDescent="0.25">
      <c r="A1533" s="48"/>
    </row>
    <row r="1534" spans="1:1" x14ac:dyDescent="0.25">
      <c r="A1534" s="48"/>
    </row>
    <row r="1535" spans="1:1" x14ac:dyDescent="0.25">
      <c r="A1535" s="48"/>
    </row>
    <row r="1536" spans="1:1" x14ac:dyDescent="0.25">
      <c r="A1536" s="48"/>
    </row>
    <row r="1537" spans="1:1" x14ac:dyDescent="0.25">
      <c r="A1537" s="48"/>
    </row>
    <row r="1538" spans="1:1" x14ac:dyDescent="0.25">
      <c r="A1538" s="48"/>
    </row>
    <row r="1539" spans="1:1" x14ac:dyDescent="0.25">
      <c r="A1539" s="48"/>
    </row>
    <row r="1540" spans="1:1" x14ac:dyDescent="0.25">
      <c r="A1540" s="48"/>
    </row>
    <row r="1541" spans="1:1" x14ac:dyDescent="0.25">
      <c r="A1541" s="48"/>
    </row>
    <row r="1542" spans="1:1" x14ac:dyDescent="0.25">
      <c r="A1542" s="48"/>
    </row>
    <row r="1543" spans="1:1" x14ac:dyDescent="0.25">
      <c r="A1543" s="48"/>
    </row>
    <row r="1544" spans="1:1" x14ac:dyDescent="0.25">
      <c r="A1544" s="48"/>
    </row>
    <row r="1545" spans="1:1" x14ac:dyDescent="0.25">
      <c r="A1545" s="48"/>
    </row>
    <row r="1546" spans="1:1" x14ac:dyDescent="0.25">
      <c r="A1546" s="48"/>
    </row>
    <row r="1547" spans="1:1" x14ac:dyDescent="0.25">
      <c r="A1547" s="48"/>
    </row>
    <row r="1548" spans="1:1" x14ac:dyDescent="0.25">
      <c r="A1548" s="48"/>
    </row>
    <row r="1549" spans="1:1" x14ac:dyDescent="0.25">
      <c r="A1549" s="48"/>
    </row>
    <row r="1550" spans="1:1" x14ac:dyDescent="0.25">
      <c r="A1550" s="48"/>
    </row>
    <row r="1551" spans="1:1" x14ac:dyDescent="0.25">
      <c r="A1551" s="48"/>
    </row>
    <row r="1552" spans="1:1" x14ac:dyDescent="0.25">
      <c r="A1552" s="48"/>
    </row>
    <row r="1553" spans="1:1" x14ac:dyDescent="0.25">
      <c r="A1553" s="48"/>
    </row>
    <row r="1554" spans="1:1" x14ac:dyDescent="0.25">
      <c r="A1554" s="48"/>
    </row>
    <row r="1555" spans="1:1" x14ac:dyDescent="0.25">
      <c r="A1555" s="48"/>
    </row>
    <row r="1556" spans="1:1" x14ac:dyDescent="0.25">
      <c r="A1556" s="48"/>
    </row>
    <row r="1557" spans="1:1" x14ac:dyDescent="0.25">
      <c r="A1557" s="48"/>
    </row>
    <row r="1558" spans="1:1" x14ac:dyDescent="0.25">
      <c r="A1558" s="48"/>
    </row>
    <row r="1559" spans="1:1" x14ac:dyDescent="0.25">
      <c r="A1559" s="48"/>
    </row>
    <row r="1560" spans="1:1" x14ac:dyDescent="0.25">
      <c r="A1560" s="48"/>
    </row>
    <row r="1561" spans="1:1" x14ac:dyDescent="0.25">
      <c r="A1561" s="48"/>
    </row>
    <row r="1562" spans="1:1" x14ac:dyDescent="0.25">
      <c r="A1562" s="48"/>
    </row>
    <row r="1563" spans="1:1" x14ac:dyDescent="0.25">
      <c r="A1563" s="48"/>
    </row>
    <row r="1564" spans="1:1" x14ac:dyDescent="0.25">
      <c r="A1564" s="48"/>
    </row>
    <row r="1565" spans="1:1" x14ac:dyDescent="0.25">
      <c r="A1565" s="48"/>
    </row>
    <row r="1566" spans="1:1" x14ac:dyDescent="0.25">
      <c r="A1566" s="48"/>
    </row>
    <row r="1567" spans="1:1" x14ac:dyDescent="0.25">
      <c r="A1567" s="48"/>
    </row>
    <row r="1568" spans="1:1" x14ac:dyDescent="0.25">
      <c r="A1568" s="48"/>
    </row>
    <row r="1569" spans="1:1" x14ac:dyDescent="0.25">
      <c r="A1569" s="48"/>
    </row>
    <row r="1570" spans="1:1" x14ac:dyDescent="0.25">
      <c r="A1570" s="48"/>
    </row>
    <row r="1571" spans="1:1" x14ac:dyDescent="0.25">
      <c r="A1571" s="48"/>
    </row>
    <row r="1572" spans="1:1" x14ac:dyDescent="0.25">
      <c r="A1572" s="48"/>
    </row>
    <row r="1573" spans="1:1" x14ac:dyDescent="0.25">
      <c r="A1573" s="48"/>
    </row>
    <row r="1574" spans="1:1" x14ac:dyDescent="0.25">
      <c r="A1574" s="48"/>
    </row>
    <row r="1575" spans="1:1" x14ac:dyDescent="0.25">
      <c r="A1575" s="48"/>
    </row>
    <row r="1576" spans="1:1" x14ac:dyDescent="0.25">
      <c r="A1576" s="48"/>
    </row>
    <row r="1577" spans="1:1" x14ac:dyDescent="0.25">
      <c r="A1577" s="48"/>
    </row>
    <row r="1578" spans="1:1" x14ac:dyDescent="0.25">
      <c r="A1578" s="48"/>
    </row>
    <row r="1579" spans="1:1" x14ac:dyDescent="0.25">
      <c r="A1579" s="48"/>
    </row>
    <row r="1580" spans="1:1" x14ac:dyDescent="0.25">
      <c r="A1580" s="48"/>
    </row>
    <row r="1581" spans="1:1" x14ac:dyDescent="0.25">
      <c r="A1581" s="48"/>
    </row>
    <row r="1582" spans="1:1" x14ac:dyDescent="0.25">
      <c r="A1582" s="48"/>
    </row>
    <row r="1583" spans="1:1" x14ac:dyDescent="0.25">
      <c r="A1583" s="48"/>
    </row>
    <row r="1584" spans="1:1" x14ac:dyDescent="0.25">
      <c r="A1584" s="48"/>
    </row>
    <row r="1585" spans="1:1" x14ac:dyDescent="0.25">
      <c r="A1585" s="48"/>
    </row>
    <row r="1586" spans="1:1" x14ac:dyDescent="0.25">
      <c r="A1586" s="48"/>
    </row>
    <row r="1587" spans="1:1" x14ac:dyDescent="0.25">
      <c r="A1587" s="48"/>
    </row>
    <row r="1588" spans="1:1" x14ac:dyDescent="0.25">
      <c r="A1588" s="48"/>
    </row>
    <row r="1589" spans="1:1" x14ac:dyDescent="0.25">
      <c r="A1589" s="48"/>
    </row>
    <row r="1590" spans="1:1" x14ac:dyDescent="0.25">
      <c r="A1590" s="48"/>
    </row>
    <row r="1591" spans="1:1" x14ac:dyDescent="0.25">
      <c r="A1591" s="48"/>
    </row>
    <row r="1592" spans="1:1" x14ac:dyDescent="0.25">
      <c r="A1592" s="48"/>
    </row>
    <row r="1593" spans="1:1" x14ac:dyDescent="0.25">
      <c r="A1593" s="48"/>
    </row>
    <row r="1594" spans="1:1" x14ac:dyDescent="0.25">
      <c r="A1594" s="48"/>
    </row>
    <row r="1595" spans="1:1" x14ac:dyDescent="0.25">
      <c r="A1595" s="48"/>
    </row>
    <row r="1596" spans="1:1" x14ac:dyDescent="0.25">
      <c r="A1596" s="48"/>
    </row>
    <row r="1597" spans="1:1" x14ac:dyDescent="0.25">
      <c r="A1597" s="48"/>
    </row>
    <row r="1598" spans="1:1" x14ac:dyDescent="0.25">
      <c r="A1598" s="48"/>
    </row>
    <row r="1599" spans="1:1" x14ac:dyDescent="0.25">
      <c r="A1599" s="48"/>
    </row>
    <row r="1600" spans="1:1" x14ac:dyDescent="0.25">
      <c r="A1600" s="48"/>
    </row>
    <row r="1601" spans="1:1" x14ac:dyDescent="0.25">
      <c r="A1601" s="48"/>
    </row>
    <row r="1602" spans="1:1" x14ac:dyDescent="0.25">
      <c r="A1602" s="48"/>
    </row>
    <row r="1603" spans="1:1" x14ac:dyDescent="0.25">
      <c r="A1603" s="48"/>
    </row>
    <row r="1604" spans="1:1" x14ac:dyDescent="0.25">
      <c r="A1604" s="48"/>
    </row>
    <row r="1605" spans="1:1" x14ac:dyDescent="0.25">
      <c r="A1605" s="48"/>
    </row>
    <row r="1606" spans="1:1" x14ac:dyDescent="0.25">
      <c r="A1606" s="48"/>
    </row>
    <row r="1607" spans="1:1" x14ac:dyDescent="0.25">
      <c r="A1607" s="48"/>
    </row>
    <row r="1608" spans="1:1" x14ac:dyDescent="0.25">
      <c r="A1608" s="48"/>
    </row>
    <row r="1609" spans="1:1" x14ac:dyDescent="0.25">
      <c r="A1609" s="48"/>
    </row>
    <row r="1610" spans="1:1" x14ac:dyDescent="0.25">
      <c r="A1610" s="48"/>
    </row>
    <row r="1611" spans="1:1" x14ac:dyDescent="0.25">
      <c r="A1611" s="48"/>
    </row>
    <row r="1612" spans="1:1" x14ac:dyDescent="0.25">
      <c r="A1612" s="48"/>
    </row>
    <row r="1613" spans="1:1" x14ac:dyDescent="0.25">
      <c r="A1613" s="48"/>
    </row>
    <row r="1614" spans="1:1" x14ac:dyDescent="0.25">
      <c r="A1614" s="48"/>
    </row>
    <row r="1615" spans="1:1" x14ac:dyDescent="0.25">
      <c r="A1615" s="48"/>
    </row>
    <row r="1616" spans="1:1" x14ac:dyDescent="0.25">
      <c r="A1616" s="48"/>
    </row>
    <row r="1617" spans="1:1" x14ac:dyDescent="0.25">
      <c r="A1617" s="48"/>
    </row>
    <row r="1618" spans="1:1" x14ac:dyDescent="0.25">
      <c r="A1618" s="48"/>
    </row>
    <row r="1619" spans="1:1" x14ac:dyDescent="0.25">
      <c r="A1619" s="48"/>
    </row>
    <row r="1620" spans="1:1" x14ac:dyDescent="0.25">
      <c r="A1620" s="48"/>
    </row>
    <row r="1621" spans="1:1" x14ac:dyDescent="0.25">
      <c r="A1621" s="48"/>
    </row>
    <row r="1622" spans="1:1" x14ac:dyDescent="0.25">
      <c r="A1622" s="48"/>
    </row>
    <row r="1623" spans="1:1" x14ac:dyDescent="0.25">
      <c r="A1623" s="48"/>
    </row>
    <row r="1624" spans="1:1" x14ac:dyDescent="0.25">
      <c r="A1624" s="48"/>
    </row>
    <row r="1625" spans="1:1" x14ac:dyDescent="0.25">
      <c r="A1625" s="48"/>
    </row>
    <row r="1626" spans="1:1" x14ac:dyDescent="0.25">
      <c r="A1626" s="48"/>
    </row>
    <row r="1627" spans="1:1" x14ac:dyDescent="0.25">
      <c r="A1627" s="48"/>
    </row>
    <row r="1628" spans="1:1" x14ac:dyDescent="0.25">
      <c r="A1628" s="48"/>
    </row>
    <row r="1629" spans="1:1" x14ac:dyDescent="0.25">
      <c r="A1629" s="48"/>
    </row>
    <row r="1630" spans="1:1" x14ac:dyDescent="0.25">
      <c r="A1630" s="48"/>
    </row>
    <row r="1631" spans="1:1" x14ac:dyDescent="0.25">
      <c r="A1631" s="48"/>
    </row>
    <row r="1632" spans="1:1" x14ac:dyDescent="0.25">
      <c r="A1632" s="48"/>
    </row>
    <row r="1633" spans="1:1" x14ac:dyDescent="0.25">
      <c r="A1633" s="48"/>
    </row>
    <row r="1634" spans="1:1" x14ac:dyDescent="0.25">
      <c r="A1634" s="48"/>
    </row>
    <row r="1635" spans="1:1" x14ac:dyDescent="0.25">
      <c r="A1635" s="48"/>
    </row>
    <row r="1636" spans="1:1" x14ac:dyDescent="0.25">
      <c r="A1636" s="48"/>
    </row>
    <row r="1637" spans="1:1" x14ac:dyDescent="0.25">
      <c r="A1637" s="48"/>
    </row>
    <row r="1638" spans="1:1" x14ac:dyDescent="0.25">
      <c r="A1638" s="48"/>
    </row>
    <row r="1639" spans="1:1" x14ac:dyDescent="0.25">
      <c r="A1639" s="48"/>
    </row>
    <row r="1640" spans="1:1" x14ac:dyDescent="0.25">
      <c r="A1640" s="48"/>
    </row>
    <row r="1641" spans="1:1" x14ac:dyDescent="0.25">
      <c r="A1641" s="48"/>
    </row>
    <row r="1642" spans="1:1" x14ac:dyDescent="0.25">
      <c r="A1642" s="48"/>
    </row>
    <row r="1643" spans="1:1" x14ac:dyDescent="0.25">
      <c r="A1643" s="48"/>
    </row>
    <row r="1644" spans="1:1" x14ac:dyDescent="0.25">
      <c r="A1644" s="48"/>
    </row>
    <row r="1645" spans="1:1" x14ac:dyDescent="0.25">
      <c r="A1645" s="48"/>
    </row>
    <row r="1646" spans="1:1" x14ac:dyDescent="0.25">
      <c r="A1646" s="48"/>
    </row>
    <row r="1647" spans="1:1" x14ac:dyDescent="0.25">
      <c r="A1647" s="48"/>
    </row>
    <row r="1648" spans="1:1" x14ac:dyDescent="0.25">
      <c r="A1648" s="48"/>
    </row>
    <row r="1649" spans="1:1" x14ac:dyDescent="0.25">
      <c r="A1649" s="48"/>
    </row>
    <row r="1650" spans="1:1" x14ac:dyDescent="0.25">
      <c r="A1650" s="48"/>
    </row>
    <row r="1651" spans="1:1" x14ac:dyDescent="0.25">
      <c r="A1651" s="48"/>
    </row>
    <row r="1652" spans="1:1" x14ac:dyDescent="0.25">
      <c r="A1652" s="48"/>
    </row>
    <row r="1653" spans="1:1" x14ac:dyDescent="0.25">
      <c r="A1653" s="48"/>
    </row>
    <row r="1654" spans="1:1" x14ac:dyDescent="0.25">
      <c r="A1654" s="48"/>
    </row>
    <row r="1655" spans="1:1" x14ac:dyDescent="0.25">
      <c r="A1655" s="48"/>
    </row>
    <row r="1656" spans="1:1" x14ac:dyDescent="0.25">
      <c r="A1656" s="48"/>
    </row>
    <row r="1657" spans="1:1" x14ac:dyDescent="0.25">
      <c r="A1657" s="48"/>
    </row>
    <row r="1658" spans="1:1" x14ac:dyDescent="0.25">
      <c r="A1658" s="48"/>
    </row>
    <row r="1659" spans="1:1" x14ac:dyDescent="0.25">
      <c r="A1659" s="48"/>
    </row>
    <row r="1660" spans="1:1" x14ac:dyDescent="0.25">
      <c r="A1660" s="48"/>
    </row>
    <row r="1661" spans="1:1" x14ac:dyDescent="0.25">
      <c r="A1661" s="48"/>
    </row>
    <row r="1662" spans="1:1" x14ac:dyDescent="0.25">
      <c r="A1662" s="48"/>
    </row>
    <row r="1663" spans="1:1" x14ac:dyDescent="0.25">
      <c r="A1663" s="48"/>
    </row>
    <row r="1664" spans="1:1" x14ac:dyDescent="0.25">
      <c r="A1664" s="48"/>
    </row>
    <row r="1665" spans="1:1" x14ac:dyDescent="0.25">
      <c r="A1665" s="48"/>
    </row>
    <row r="1666" spans="1:1" x14ac:dyDescent="0.25">
      <c r="A1666" s="48"/>
    </row>
    <row r="1667" spans="1:1" x14ac:dyDescent="0.25">
      <c r="A1667" s="48"/>
    </row>
    <row r="1668" spans="1:1" x14ac:dyDescent="0.25">
      <c r="A1668" s="48"/>
    </row>
    <row r="1669" spans="1:1" x14ac:dyDescent="0.25">
      <c r="A1669" s="48"/>
    </row>
    <row r="1670" spans="1:1" x14ac:dyDescent="0.25">
      <c r="A1670" s="48"/>
    </row>
    <row r="1671" spans="1:1" x14ac:dyDescent="0.25">
      <c r="A1671" s="48"/>
    </row>
    <row r="1672" spans="1:1" x14ac:dyDescent="0.25">
      <c r="A1672" s="48"/>
    </row>
    <row r="1673" spans="1:1" x14ac:dyDescent="0.25">
      <c r="A1673" s="48"/>
    </row>
    <row r="1674" spans="1:1" x14ac:dyDescent="0.25">
      <c r="A1674" s="48"/>
    </row>
    <row r="1675" spans="1:1" x14ac:dyDescent="0.25">
      <c r="A1675" s="48"/>
    </row>
    <row r="1676" spans="1:1" x14ac:dyDescent="0.25">
      <c r="A1676" s="48"/>
    </row>
    <row r="1677" spans="1:1" x14ac:dyDescent="0.25">
      <c r="A1677" s="48"/>
    </row>
    <row r="1678" spans="1:1" x14ac:dyDescent="0.25">
      <c r="A1678" s="48"/>
    </row>
    <row r="1679" spans="1:1" x14ac:dyDescent="0.25">
      <c r="A1679" s="48"/>
    </row>
    <row r="1680" spans="1:1" x14ac:dyDescent="0.25">
      <c r="A1680" s="48"/>
    </row>
    <row r="1681" spans="1:1" x14ac:dyDescent="0.25">
      <c r="A1681" s="48"/>
    </row>
    <row r="1682" spans="1:1" x14ac:dyDescent="0.25">
      <c r="A1682" s="48"/>
    </row>
    <row r="1683" spans="1:1" x14ac:dyDescent="0.25">
      <c r="A1683" s="48"/>
    </row>
    <row r="1684" spans="1:1" x14ac:dyDescent="0.25">
      <c r="A1684" s="48"/>
    </row>
    <row r="1685" spans="1:1" x14ac:dyDescent="0.25">
      <c r="A1685" s="48"/>
    </row>
    <row r="1686" spans="1:1" x14ac:dyDescent="0.25">
      <c r="A1686" s="48"/>
    </row>
    <row r="1687" spans="1:1" x14ac:dyDescent="0.25">
      <c r="A1687" s="48"/>
    </row>
    <row r="1688" spans="1:1" x14ac:dyDescent="0.25">
      <c r="A1688" s="48"/>
    </row>
    <row r="1689" spans="1:1" x14ac:dyDescent="0.25">
      <c r="A1689" s="48"/>
    </row>
    <row r="1690" spans="1:1" x14ac:dyDescent="0.25">
      <c r="A1690" s="48"/>
    </row>
    <row r="1691" spans="1:1" x14ac:dyDescent="0.25">
      <c r="A1691" s="48"/>
    </row>
    <row r="1692" spans="1:1" x14ac:dyDescent="0.25">
      <c r="A1692" s="48"/>
    </row>
    <row r="1693" spans="1:1" x14ac:dyDescent="0.25">
      <c r="A1693" s="48"/>
    </row>
    <row r="1694" spans="1:1" x14ac:dyDescent="0.25">
      <c r="A1694" s="48"/>
    </row>
    <row r="1695" spans="1:1" x14ac:dyDescent="0.25">
      <c r="A1695" s="48"/>
    </row>
    <row r="1696" spans="1:1" x14ac:dyDescent="0.25">
      <c r="A1696" s="48"/>
    </row>
    <row r="1697" spans="1:1" x14ac:dyDescent="0.25">
      <c r="A1697" s="48"/>
    </row>
    <row r="1698" spans="1:1" x14ac:dyDescent="0.25">
      <c r="A1698" s="48"/>
    </row>
    <row r="1699" spans="1:1" x14ac:dyDescent="0.25">
      <c r="A1699" s="48"/>
    </row>
    <row r="1700" spans="1:1" x14ac:dyDescent="0.25">
      <c r="A1700" s="48"/>
    </row>
    <row r="1701" spans="1:1" x14ac:dyDescent="0.25">
      <c r="A1701" s="48"/>
    </row>
    <row r="1702" spans="1:1" x14ac:dyDescent="0.25">
      <c r="A1702" s="48"/>
    </row>
    <row r="1703" spans="1:1" x14ac:dyDescent="0.25">
      <c r="A1703" s="48"/>
    </row>
    <row r="1704" spans="1:1" x14ac:dyDescent="0.25">
      <c r="A1704" s="48"/>
    </row>
    <row r="1705" spans="1:1" x14ac:dyDescent="0.25">
      <c r="A1705" s="48"/>
    </row>
    <row r="1706" spans="1:1" x14ac:dyDescent="0.25">
      <c r="A1706" s="48"/>
    </row>
    <row r="1707" spans="1:1" x14ac:dyDescent="0.25">
      <c r="A1707" s="48"/>
    </row>
    <row r="1708" spans="1:1" x14ac:dyDescent="0.25">
      <c r="A1708" s="48"/>
    </row>
    <row r="1709" spans="1:1" x14ac:dyDescent="0.25">
      <c r="A1709" s="48"/>
    </row>
    <row r="1710" spans="1:1" x14ac:dyDescent="0.25">
      <c r="A1710" s="48"/>
    </row>
    <row r="1711" spans="1:1" x14ac:dyDescent="0.25">
      <c r="A1711" s="48"/>
    </row>
    <row r="1712" spans="1:1" x14ac:dyDescent="0.25">
      <c r="A1712" s="48"/>
    </row>
    <row r="1713" spans="1:1" x14ac:dyDescent="0.25">
      <c r="A1713" s="48"/>
    </row>
    <row r="1714" spans="1:1" x14ac:dyDescent="0.25">
      <c r="A1714" s="48"/>
    </row>
    <row r="1715" spans="1:1" x14ac:dyDescent="0.25">
      <c r="A1715" s="48"/>
    </row>
    <row r="1716" spans="1:1" x14ac:dyDescent="0.25">
      <c r="A1716" s="48"/>
    </row>
    <row r="1717" spans="1:1" x14ac:dyDescent="0.25">
      <c r="A1717" s="48"/>
    </row>
    <row r="1718" spans="1:1" x14ac:dyDescent="0.25">
      <c r="A1718" s="48"/>
    </row>
    <row r="1719" spans="1:1" x14ac:dyDescent="0.25">
      <c r="A1719" s="48"/>
    </row>
    <row r="1720" spans="1:1" x14ac:dyDescent="0.25">
      <c r="A1720" s="48"/>
    </row>
    <row r="1721" spans="1:1" x14ac:dyDescent="0.25">
      <c r="A1721" s="48"/>
    </row>
    <row r="1722" spans="1:1" x14ac:dyDescent="0.25">
      <c r="A1722" s="48"/>
    </row>
    <row r="1723" spans="1:1" x14ac:dyDescent="0.25">
      <c r="A1723" s="48"/>
    </row>
    <row r="1724" spans="1:1" x14ac:dyDescent="0.25">
      <c r="A1724" s="48"/>
    </row>
    <row r="1725" spans="1:1" x14ac:dyDescent="0.25">
      <c r="A1725" s="48"/>
    </row>
    <row r="1726" spans="1:1" x14ac:dyDescent="0.25">
      <c r="A1726" s="48"/>
    </row>
    <row r="1727" spans="1:1" x14ac:dyDescent="0.25">
      <c r="A1727" s="48"/>
    </row>
    <row r="1728" spans="1:1" x14ac:dyDescent="0.25">
      <c r="A1728" s="48"/>
    </row>
    <row r="1729" spans="1:1" x14ac:dyDescent="0.25">
      <c r="A1729" s="48"/>
    </row>
    <row r="1730" spans="1:1" x14ac:dyDescent="0.25">
      <c r="A1730" s="48"/>
    </row>
    <row r="1731" spans="1:1" x14ac:dyDescent="0.25">
      <c r="A1731" s="48"/>
    </row>
    <row r="1732" spans="1:1" x14ac:dyDescent="0.25">
      <c r="A1732" s="48"/>
    </row>
    <row r="1733" spans="1:1" x14ac:dyDescent="0.25">
      <c r="A1733" s="48"/>
    </row>
    <row r="1734" spans="1:1" x14ac:dyDescent="0.25">
      <c r="A1734" s="48"/>
    </row>
    <row r="1735" spans="1:1" x14ac:dyDescent="0.25">
      <c r="A1735" s="48"/>
    </row>
    <row r="1736" spans="1:1" x14ac:dyDescent="0.25">
      <c r="A1736" s="48"/>
    </row>
    <row r="1737" spans="1:1" x14ac:dyDescent="0.25">
      <c r="A1737" s="48"/>
    </row>
    <row r="1738" spans="1:1" x14ac:dyDescent="0.25">
      <c r="A1738" s="48"/>
    </row>
    <row r="1739" spans="1:1" x14ac:dyDescent="0.25">
      <c r="A1739" s="48"/>
    </row>
    <row r="1740" spans="1:1" x14ac:dyDescent="0.25">
      <c r="A1740" s="48"/>
    </row>
    <row r="1741" spans="1:1" x14ac:dyDescent="0.25">
      <c r="A1741" s="48"/>
    </row>
    <row r="1742" spans="1:1" x14ac:dyDescent="0.25">
      <c r="A1742" s="48"/>
    </row>
    <row r="1743" spans="1:1" x14ac:dyDescent="0.25">
      <c r="A1743" s="48"/>
    </row>
    <row r="1744" spans="1:1" x14ac:dyDescent="0.25">
      <c r="A1744" s="48"/>
    </row>
    <row r="1745" spans="1:1" x14ac:dyDescent="0.25">
      <c r="A1745" s="48"/>
    </row>
    <row r="1746" spans="1:1" x14ac:dyDescent="0.25">
      <c r="A1746" s="48"/>
    </row>
    <row r="1747" spans="1:1" x14ac:dyDescent="0.25">
      <c r="A1747" s="48"/>
    </row>
    <row r="1748" spans="1:1" x14ac:dyDescent="0.25">
      <c r="A1748" s="48"/>
    </row>
    <row r="1749" spans="1:1" x14ac:dyDescent="0.25">
      <c r="A1749" s="48"/>
    </row>
    <row r="1750" spans="1:1" x14ac:dyDescent="0.25">
      <c r="A1750" s="48"/>
    </row>
    <row r="1751" spans="1:1" x14ac:dyDescent="0.25">
      <c r="A1751" s="48"/>
    </row>
    <row r="1752" spans="1:1" x14ac:dyDescent="0.25">
      <c r="A1752" s="48"/>
    </row>
    <row r="1753" spans="1:1" x14ac:dyDescent="0.25">
      <c r="A1753" s="48"/>
    </row>
    <row r="1754" spans="1:1" x14ac:dyDescent="0.25">
      <c r="A1754" s="48"/>
    </row>
    <row r="1755" spans="1:1" x14ac:dyDescent="0.25">
      <c r="A1755" s="48"/>
    </row>
    <row r="1756" spans="1:1" x14ac:dyDescent="0.25">
      <c r="A1756" s="48"/>
    </row>
    <row r="1757" spans="1:1" x14ac:dyDescent="0.25">
      <c r="A1757" s="48"/>
    </row>
    <row r="1758" spans="1:1" x14ac:dyDescent="0.25">
      <c r="A1758" s="48"/>
    </row>
    <row r="1759" spans="1:1" x14ac:dyDescent="0.25">
      <c r="A1759" s="48"/>
    </row>
    <row r="1760" spans="1:1" x14ac:dyDescent="0.25">
      <c r="A1760" s="48"/>
    </row>
    <row r="1761" spans="1:1" x14ac:dyDescent="0.25">
      <c r="A1761" s="48"/>
    </row>
    <row r="1762" spans="1:1" x14ac:dyDescent="0.25">
      <c r="A1762" s="48"/>
    </row>
    <row r="1763" spans="1:1" x14ac:dyDescent="0.25">
      <c r="A1763" s="48"/>
    </row>
    <row r="1764" spans="1:1" x14ac:dyDescent="0.25">
      <c r="A1764" s="48"/>
    </row>
    <row r="1765" spans="1:1" x14ac:dyDescent="0.25">
      <c r="A1765" s="48"/>
    </row>
    <row r="1766" spans="1:1" x14ac:dyDescent="0.25">
      <c r="A1766" s="48"/>
    </row>
    <row r="1767" spans="1:1" x14ac:dyDescent="0.25">
      <c r="A1767" s="48"/>
    </row>
    <row r="1768" spans="1:1" x14ac:dyDescent="0.25">
      <c r="A1768" s="48"/>
    </row>
    <row r="1769" spans="1:1" x14ac:dyDescent="0.25">
      <c r="A1769" s="48"/>
    </row>
    <row r="1770" spans="1:1" x14ac:dyDescent="0.25">
      <c r="A1770" s="48"/>
    </row>
    <row r="1771" spans="1:1" x14ac:dyDescent="0.25">
      <c r="A1771" s="48"/>
    </row>
    <row r="1772" spans="1:1" x14ac:dyDescent="0.25">
      <c r="A1772" s="48"/>
    </row>
    <row r="1773" spans="1:1" x14ac:dyDescent="0.25">
      <c r="A1773" s="48"/>
    </row>
    <row r="1774" spans="1:1" x14ac:dyDescent="0.25">
      <c r="A1774" s="48"/>
    </row>
    <row r="1775" spans="1:1" x14ac:dyDescent="0.25">
      <c r="A1775" s="48"/>
    </row>
    <row r="1776" spans="1:1" x14ac:dyDescent="0.25">
      <c r="A1776" s="48"/>
    </row>
    <row r="1777" spans="1:1" x14ac:dyDescent="0.25">
      <c r="A1777" s="48"/>
    </row>
    <row r="1778" spans="1:1" x14ac:dyDescent="0.25">
      <c r="A1778" s="48"/>
    </row>
    <row r="1779" spans="1:1" x14ac:dyDescent="0.25">
      <c r="A1779" s="48"/>
    </row>
    <row r="1780" spans="1:1" x14ac:dyDescent="0.25">
      <c r="A1780" s="48"/>
    </row>
    <row r="1781" spans="1:1" x14ac:dyDescent="0.25">
      <c r="A1781" s="48"/>
    </row>
    <row r="1782" spans="1:1" x14ac:dyDescent="0.25">
      <c r="A1782" s="48"/>
    </row>
    <row r="1783" spans="1:1" x14ac:dyDescent="0.25">
      <c r="A1783" s="48"/>
    </row>
    <row r="1784" spans="1:1" x14ac:dyDescent="0.25">
      <c r="A1784" s="48"/>
    </row>
    <row r="1785" spans="1:1" x14ac:dyDescent="0.25">
      <c r="A1785" s="48"/>
    </row>
    <row r="1786" spans="1:1" x14ac:dyDescent="0.25">
      <c r="A1786" s="48"/>
    </row>
    <row r="1787" spans="1:1" x14ac:dyDescent="0.25">
      <c r="A1787" s="48"/>
    </row>
    <row r="1788" spans="1:1" x14ac:dyDescent="0.25">
      <c r="A1788" s="48"/>
    </row>
    <row r="1789" spans="1:1" x14ac:dyDescent="0.25">
      <c r="A1789" s="48"/>
    </row>
    <row r="1790" spans="1:1" x14ac:dyDescent="0.25">
      <c r="A1790" s="48"/>
    </row>
    <row r="1791" spans="1:1" x14ac:dyDescent="0.25">
      <c r="A1791" s="48"/>
    </row>
    <row r="1792" spans="1:1" x14ac:dyDescent="0.25">
      <c r="A1792" s="48"/>
    </row>
    <row r="1793" spans="1:1" x14ac:dyDescent="0.25">
      <c r="A1793" s="48"/>
    </row>
    <row r="1794" spans="1:1" x14ac:dyDescent="0.25">
      <c r="A1794" s="48"/>
    </row>
    <row r="1795" spans="1:1" x14ac:dyDescent="0.25">
      <c r="A1795" s="48"/>
    </row>
    <row r="1796" spans="1:1" x14ac:dyDescent="0.25">
      <c r="A1796" s="48"/>
    </row>
    <row r="1797" spans="1:1" x14ac:dyDescent="0.25">
      <c r="A1797" s="48"/>
    </row>
    <row r="1798" spans="1:1" x14ac:dyDescent="0.25">
      <c r="A1798" s="48"/>
    </row>
    <row r="1799" spans="1:1" x14ac:dyDescent="0.25">
      <c r="A1799" s="48"/>
    </row>
    <row r="1800" spans="1:1" x14ac:dyDescent="0.25">
      <c r="A1800" s="48"/>
    </row>
    <row r="1801" spans="1:1" x14ac:dyDescent="0.25">
      <c r="A1801" s="48"/>
    </row>
    <row r="1802" spans="1:1" x14ac:dyDescent="0.25">
      <c r="A1802" s="48"/>
    </row>
    <row r="1803" spans="1:1" x14ac:dyDescent="0.25">
      <c r="A1803" s="48"/>
    </row>
    <row r="1804" spans="1:1" x14ac:dyDescent="0.25">
      <c r="A1804" s="48"/>
    </row>
    <row r="1805" spans="1:1" x14ac:dyDescent="0.25">
      <c r="A1805" s="48"/>
    </row>
    <row r="1806" spans="1:1" x14ac:dyDescent="0.25">
      <c r="A1806" s="48"/>
    </row>
    <row r="1807" spans="1:1" x14ac:dyDescent="0.25">
      <c r="A1807" s="48"/>
    </row>
    <row r="1808" spans="1:1" x14ac:dyDescent="0.25">
      <c r="A1808" s="48"/>
    </row>
    <row r="1809" spans="1:1" x14ac:dyDescent="0.25">
      <c r="A1809" s="48"/>
    </row>
    <row r="1810" spans="1:1" x14ac:dyDescent="0.25">
      <c r="A1810" s="48"/>
    </row>
    <row r="1811" spans="1:1" x14ac:dyDescent="0.25">
      <c r="A1811" s="48"/>
    </row>
    <row r="1812" spans="1:1" x14ac:dyDescent="0.25">
      <c r="A1812" s="48"/>
    </row>
    <row r="1813" spans="1:1" x14ac:dyDescent="0.25">
      <c r="A1813" s="48"/>
    </row>
    <row r="1814" spans="1:1" x14ac:dyDescent="0.25">
      <c r="A1814" s="48"/>
    </row>
    <row r="1815" spans="1:1" x14ac:dyDescent="0.25">
      <c r="A1815" s="48"/>
    </row>
    <row r="1816" spans="1:1" x14ac:dyDescent="0.25">
      <c r="A1816" s="48"/>
    </row>
    <row r="1817" spans="1:1" x14ac:dyDescent="0.25">
      <c r="A1817" s="48"/>
    </row>
    <row r="1818" spans="1:1" x14ac:dyDescent="0.25">
      <c r="A1818" s="48"/>
    </row>
    <row r="1819" spans="1:1" x14ac:dyDescent="0.25">
      <c r="A1819" s="48"/>
    </row>
    <row r="1820" spans="1:1" x14ac:dyDescent="0.25">
      <c r="A1820" s="48"/>
    </row>
    <row r="1821" spans="1:1" x14ac:dyDescent="0.25">
      <c r="A1821" s="48"/>
    </row>
    <row r="1822" spans="1:1" x14ac:dyDescent="0.25">
      <c r="A1822" s="48"/>
    </row>
    <row r="1823" spans="1:1" x14ac:dyDescent="0.25">
      <c r="A1823" s="48"/>
    </row>
    <row r="1824" spans="1:1" x14ac:dyDescent="0.25">
      <c r="A1824" s="48"/>
    </row>
    <row r="1825" spans="1:1" x14ac:dyDescent="0.25">
      <c r="A1825" s="48"/>
    </row>
    <row r="1826" spans="1:1" x14ac:dyDescent="0.25">
      <c r="A1826" s="48"/>
    </row>
    <row r="1827" spans="1:1" x14ac:dyDescent="0.25">
      <c r="A1827" s="48"/>
    </row>
    <row r="1828" spans="1:1" x14ac:dyDescent="0.25">
      <c r="A1828" s="48"/>
    </row>
    <row r="1829" spans="1:1" x14ac:dyDescent="0.25">
      <c r="A1829" s="48"/>
    </row>
    <row r="1830" spans="1:1" x14ac:dyDescent="0.25">
      <c r="A1830" s="48"/>
    </row>
    <row r="1831" spans="1:1" x14ac:dyDescent="0.25">
      <c r="A1831" s="48"/>
    </row>
    <row r="1832" spans="1:1" x14ac:dyDescent="0.25">
      <c r="A1832" s="48"/>
    </row>
    <row r="1833" spans="1:1" x14ac:dyDescent="0.25">
      <c r="A1833" s="48"/>
    </row>
    <row r="1834" spans="1:1" x14ac:dyDescent="0.25">
      <c r="A1834" s="48"/>
    </row>
    <row r="1835" spans="1:1" x14ac:dyDescent="0.25">
      <c r="A1835" s="48"/>
    </row>
    <row r="1836" spans="1:1" x14ac:dyDescent="0.25">
      <c r="A1836" s="48"/>
    </row>
    <row r="1837" spans="1:1" x14ac:dyDescent="0.25">
      <c r="A1837" s="48"/>
    </row>
    <row r="1838" spans="1:1" x14ac:dyDescent="0.25">
      <c r="A1838" s="48"/>
    </row>
    <row r="1839" spans="1:1" x14ac:dyDescent="0.25">
      <c r="A1839" s="48"/>
    </row>
    <row r="1840" spans="1:1" x14ac:dyDescent="0.25">
      <c r="A1840" s="48"/>
    </row>
    <row r="1841" spans="1:1" x14ac:dyDescent="0.25">
      <c r="A1841" s="48"/>
    </row>
    <row r="1842" spans="1:1" x14ac:dyDescent="0.25">
      <c r="A1842" s="48"/>
    </row>
    <row r="1843" spans="1:1" x14ac:dyDescent="0.25">
      <c r="A1843" s="48"/>
    </row>
    <row r="1844" spans="1:1" x14ac:dyDescent="0.25">
      <c r="A1844" s="48"/>
    </row>
    <row r="1845" spans="1:1" x14ac:dyDescent="0.25">
      <c r="A1845" s="48"/>
    </row>
    <row r="1846" spans="1:1" x14ac:dyDescent="0.25">
      <c r="A1846" s="48"/>
    </row>
    <row r="1847" spans="1:1" x14ac:dyDescent="0.25">
      <c r="A1847" s="48"/>
    </row>
    <row r="1848" spans="1:1" x14ac:dyDescent="0.25">
      <c r="A1848" s="48"/>
    </row>
    <row r="1849" spans="1:1" x14ac:dyDescent="0.25">
      <c r="A1849" s="48"/>
    </row>
    <row r="1850" spans="1:1" x14ac:dyDescent="0.25">
      <c r="A1850" s="48"/>
    </row>
    <row r="1851" spans="1:1" x14ac:dyDescent="0.25">
      <c r="A1851" s="48"/>
    </row>
    <row r="1852" spans="1:1" x14ac:dyDescent="0.25">
      <c r="A1852" s="48"/>
    </row>
    <row r="1853" spans="1:1" x14ac:dyDescent="0.25">
      <c r="A1853" s="48"/>
    </row>
    <row r="1854" spans="1:1" x14ac:dyDescent="0.25">
      <c r="A1854" s="48"/>
    </row>
    <row r="1855" spans="1:1" x14ac:dyDescent="0.25">
      <c r="A1855" s="48"/>
    </row>
    <row r="1856" spans="1:1" x14ac:dyDescent="0.25">
      <c r="A1856" s="48"/>
    </row>
    <row r="1857" spans="1:1" x14ac:dyDescent="0.25">
      <c r="A1857" s="48"/>
    </row>
    <row r="1858" spans="1:1" x14ac:dyDescent="0.25">
      <c r="A1858" s="48"/>
    </row>
    <row r="1859" spans="1:1" x14ac:dyDescent="0.25">
      <c r="A1859" s="48"/>
    </row>
    <row r="1860" spans="1:1" x14ac:dyDescent="0.25">
      <c r="A1860" s="48"/>
    </row>
    <row r="1861" spans="1:1" x14ac:dyDescent="0.25">
      <c r="A1861" s="48"/>
    </row>
    <row r="1862" spans="1:1" x14ac:dyDescent="0.25">
      <c r="A1862" s="48"/>
    </row>
    <row r="1863" spans="1:1" x14ac:dyDescent="0.25">
      <c r="A1863" s="48"/>
    </row>
    <row r="1864" spans="1:1" x14ac:dyDescent="0.25">
      <c r="A1864" s="48"/>
    </row>
    <row r="1865" spans="1:1" x14ac:dyDescent="0.25">
      <c r="A1865" s="48"/>
    </row>
    <row r="1866" spans="1:1" x14ac:dyDescent="0.25">
      <c r="A1866" s="48"/>
    </row>
    <row r="1867" spans="1:1" x14ac:dyDescent="0.25">
      <c r="A1867" s="48"/>
    </row>
    <row r="1868" spans="1:1" x14ac:dyDescent="0.25">
      <c r="A1868" s="48"/>
    </row>
    <row r="1869" spans="1:1" x14ac:dyDescent="0.25">
      <c r="A1869" s="48"/>
    </row>
    <row r="1870" spans="1:1" x14ac:dyDescent="0.25">
      <c r="A1870" s="48"/>
    </row>
    <row r="1871" spans="1:1" x14ac:dyDescent="0.25">
      <c r="A1871" s="48"/>
    </row>
    <row r="1872" spans="1:1" x14ac:dyDescent="0.25">
      <c r="A1872" s="48"/>
    </row>
    <row r="1873" spans="1:1" x14ac:dyDescent="0.25">
      <c r="A1873" s="48"/>
    </row>
    <row r="1874" spans="1:1" x14ac:dyDescent="0.25">
      <c r="A1874" s="48"/>
    </row>
    <row r="1875" spans="1:1" x14ac:dyDescent="0.25">
      <c r="A1875" s="48"/>
    </row>
    <row r="1876" spans="1:1" x14ac:dyDescent="0.25">
      <c r="A1876" s="48"/>
    </row>
    <row r="1877" spans="1:1" x14ac:dyDescent="0.25">
      <c r="A1877" s="48"/>
    </row>
    <row r="1878" spans="1:1" x14ac:dyDescent="0.25">
      <c r="A1878" s="48"/>
    </row>
    <row r="1879" spans="1:1" x14ac:dyDescent="0.25">
      <c r="A1879" s="48"/>
    </row>
    <row r="1880" spans="1:1" x14ac:dyDescent="0.25">
      <c r="A1880" s="48"/>
    </row>
    <row r="1881" spans="1:1" x14ac:dyDescent="0.25">
      <c r="A1881" s="48"/>
    </row>
    <row r="1882" spans="1:1" x14ac:dyDescent="0.25">
      <c r="A1882" s="48"/>
    </row>
    <row r="1883" spans="1:1" x14ac:dyDescent="0.25">
      <c r="A1883" s="48"/>
    </row>
    <row r="1884" spans="1:1" x14ac:dyDescent="0.25">
      <c r="A1884" s="48"/>
    </row>
    <row r="1885" spans="1:1" x14ac:dyDescent="0.25">
      <c r="A1885" s="48"/>
    </row>
    <row r="1886" spans="1:1" x14ac:dyDescent="0.25">
      <c r="A1886" s="48"/>
    </row>
    <row r="1887" spans="1:1" x14ac:dyDescent="0.25">
      <c r="A1887" s="48"/>
    </row>
    <row r="1888" spans="1:1" x14ac:dyDescent="0.25">
      <c r="A1888" s="48"/>
    </row>
    <row r="1889" spans="1:1" x14ac:dyDescent="0.25">
      <c r="A1889" s="48"/>
    </row>
    <row r="1890" spans="1:1" x14ac:dyDescent="0.25">
      <c r="A1890" s="48"/>
    </row>
    <row r="1891" spans="1:1" x14ac:dyDescent="0.25">
      <c r="A1891" s="48"/>
    </row>
    <row r="1892" spans="1:1" x14ac:dyDescent="0.25">
      <c r="A1892" s="48"/>
    </row>
    <row r="1893" spans="1:1" x14ac:dyDescent="0.25">
      <c r="A1893" s="48"/>
    </row>
    <row r="1894" spans="1:1" x14ac:dyDescent="0.25">
      <c r="A1894" s="48"/>
    </row>
    <row r="1895" spans="1:1" x14ac:dyDescent="0.25">
      <c r="A1895" s="48"/>
    </row>
    <row r="1896" spans="1:1" x14ac:dyDescent="0.25">
      <c r="A1896" s="48"/>
    </row>
    <row r="1897" spans="1:1" x14ac:dyDescent="0.25">
      <c r="A1897" s="48"/>
    </row>
    <row r="1898" spans="1:1" x14ac:dyDescent="0.25">
      <c r="A1898" s="48"/>
    </row>
    <row r="1899" spans="1:1" x14ac:dyDescent="0.25">
      <c r="A1899" s="48"/>
    </row>
    <row r="1900" spans="1:1" x14ac:dyDescent="0.25">
      <c r="A1900" s="48"/>
    </row>
    <row r="1901" spans="1:1" x14ac:dyDescent="0.25">
      <c r="A1901" s="48"/>
    </row>
    <row r="1902" spans="1:1" x14ac:dyDescent="0.25">
      <c r="A1902" s="48"/>
    </row>
    <row r="1903" spans="1:1" x14ac:dyDescent="0.25">
      <c r="A1903" s="48"/>
    </row>
    <row r="1904" spans="1:1" x14ac:dyDescent="0.25">
      <c r="A1904" s="48"/>
    </row>
    <row r="1905" spans="1:1" x14ac:dyDescent="0.25">
      <c r="A1905" s="48"/>
    </row>
    <row r="1906" spans="1:1" x14ac:dyDescent="0.25">
      <c r="A1906" s="48"/>
    </row>
    <row r="1907" spans="1:1" x14ac:dyDescent="0.25">
      <c r="A1907" s="48"/>
    </row>
    <row r="1908" spans="1:1" x14ac:dyDescent="0.25">
      <c r="A1908" s="48"/>
    </row>
    <row r="1909" spans="1:1" x14ac:dyDescent="0.25">
      <c r="A1909" s="48"/>
    </row>
    <row r="1910" spans="1:1" x14ac:dyDescent="0.25">
      <c r="A1910" s="48"/>
    </row>
    <row r="1911" spans="1:1" x14ac:dyDescent="0.25">
      <c r="A1911" s="48"/>
    </row>
    <row r="1912" spans="1:1" x14ac:dyDescent="0.25">
      <c r="A1912" s="48"/>
    </row>
    <row r="1913" spans="1:1" x14ac:dyDescent="0.25">
      <c r="A1913" s="48"/>
    </row>
    <row r="1914" spans="1:1" x14ac:dyDescent="0.25">
      <c r="A1914" s="48"/>
    </row>
    <row r="1915" spans="1:1" x14ac:dyDescent="0.25">
      <c r="A1915" s="48"/>
    </row>
    <row r="1916" spans="1:1" x14ac:dyDescent="0.25">
      <c r="A1916" s="48"/>
    </row>
    <row r="1917" spans="1:1" x14ac:dyDescent="0.25">
      <c r="A1917" s="48"/>
    </row>
    <row r="1918" spans="1:1" x14ac:dyDescent="0.25">
      <c r="A1918" s="48"/>
    </row>
    <row r="1919" spans="1:1" x14ac:dyDescent="0.25">
      <c r="A1919" s="48"/>
    </row>
    <row r="1920" spans="1:1" x14ac:dyDescent="0.25">
      <c r="A1920" s="48"/>
    </row>
    <row r="1921" spans="1:1" x14ac:dyDescent="0.25">
      <c r="A1921" s="48"/>
    </row>
    <row r="1922" spans="1:1" x14ac:dyDescent="0.25">
      <c r="A1922" s="48"/>
    </row>
    <row r="1923" spans="1:1" x14ac:dyDescent="0.25">
      <c r="A1923" s="48"/>
    </row>
    <row r="1924" spans="1:1" x14ac:dyDescent="0.25">
      <c r="A1924" s="48"/>
    </row>
    <row r="1925" spans="1:1" x14ac:dyDescent="0.25">
      <c r="A1925" s="48"/>
    </row>
    <row r="1926" spans="1:1" x14ac:dyDescent="0.25">
      <c r="A1926" s="48"/>
    </row>
    <row r="1927" spans="1:1" x14ac:dyDescent="0.25">
      <c r="A1927" s="48"/>
    </row>
    <row r="1928" spans="1:1" x14ac:dyDescent="0.25">
      <c r="A1928" s="48"/>
    </row>
    <row r="1929" spans="1:1" x14ac:dyDescent="0.25">
      <c r="A1929" s="48"/>
    </row>
    <row r="1930" spans="1:1" x14ac:dyDescent="0.25">
      <c r="A1930" s="48"/>
    </row>
    <row r="1931" spans="1:1" x14ac:dyDescent="0.25">
      <c r="A1931" s="48"/>
    </row>
    <row r="1932" spans="1:1" x14ac:dyDescent="0.25">
      <c r="A1932" s="48"/>
    </row>
    <row r="1933" spans="1:1" x14ac:dyDescent="0.25">
      <c r="A1933" s="48"/>
    </row>
    <row r="1934" spans="1:1" x14ac:dyDescent="0.25">
      <c r="A1934" s="48"/>
    </row>
    <row r="1935" spans="1:1" x14ac:dyDescent="0.25">
      <c r="A1935" s="48"/>
    </row>
    <row r="1936" spans="1:1" x14ac:dyDescent="0.25">
      <c r="A1936" s="48"/>
    </row>
    <row r="1937" spans="1:1" x14ac:dyDescent="0.25">
      <c r="A1937" s="48"/>
    </row>
    <row r="1938" spans="1:1" x14ac:dyDescent="0.25">
      <c r="A1938" s="48"/>
    </row>
    <row r="1939" spans="1:1" x14ac:dyDescent="0.25">
      <c r="A1939" s="48"/>
    </row>
    <row r="1940" spans="1:1" x14ac:dyDescent="0.25">
      <c r="A1940" s="48"/>
    </row>
    <row r="1941" spans="1:1" x14ac:dyDescent="0.25">
      <c r="A1941" s="48"/>
    </row>
    <row r="1942" spans="1:1" x14ac:dyDescent="0.25">
      <c r="A1942" s="48"/>
    </row>
    <row r="1943" spans="1:1" x14ac:dyDescent="0.25">
      <c r="A1943" s="48"/>
    </row>
    <row r="1944" spans="1:1" x14ac:dyDescent="0.25">
      <c r="A1944" s="48"/>
    </row>
    <row r="1945" spans="1:1" x14ac:dyDescent="0.25">
      <c r="A1945" s="48"/>
    </row>
    <row r="1946" spans="1:1" x14ac:dyDescent="0.25">
      <c r="A1946" s="48"/>
    </row>
    <row r="1947" spans="1:1" x14ac:dyDescent="0.25">
      <c r="A1947" s="48"/>
    </row>
    <row r="1948" spans="1:1" x14ac:dyDescent="0.25">
      <c r="A1948" s="48"/>
    </row>
    <row r="1949" spans="1:1" x14ac:dyDescent="0.25">
      <c r="A1949" s="48"/>
    </row>
    <row r="1950" spans="1:1" x14ac:dyDescent="0.25">
      <c r="A1950" s="48"/>
    </row>
    <row r="1951" spans="1:1" x14ac:dyDescent="0.25">
      <c r="A1951" s="48"/>
    </row>
    <row r="1952" spans="1:1" x14ac:dyDescent="0.25">
      <c r="A1952" s="48"/>
    </row>
    <row r="1953" spans="1:1" x14ac:dyDescent="0.25">
      <c r="A1953" s="48"/>
    </row>
    <row r="1954" spans="1:1" x14ac:dyDescent="0.25">
      <c r="A1954" s="48"/>
    </row>
    <row r="1955" spans="1:1" x14ac:dyDescent="0.25">
      <c r="A1955" s="48"/>
    </row>
    <row r="1956" spans="1:1" x14ac:dyDescent="0.25">
      <c r="A1956" s="48"/>
    </row>
    <row r="1957" spans="1:1" x14ac:dyDescent="0.25">
      <c r="A1957" s="48"/>
    </row>
    <row r="1958" spans="1:1" x14ac:dyDescent="0.25">
      <c r="A1958" s="48"/>
    </row>
    <row r="1959" spans="1:1" x14ac:dyDescent="0.25">
      <c r="A1959" s="48"/>
    </row>
    <row r="1960" spans="1:1" x14ac:dyDescent="0.25">
      <c r="A1960" s="48"/>
    </row>
    <row r="1961" spans="1:1" x14ac:dyDescent="0.25">
      <c r="A1961" s="48"/>
    </row>
    <row r="1962" spans="1:1" x14ac:dyDescent="0.25">
      <c r="A1962" s="48"/>
    </row>
    <row r="1963" spans="1:1" x14ac:dyDescent="0.25">
      <c r="A1963" s="48"/>
    </row>
    <row r="1964" spans="1:1" x14ac:dyDescent="0.25">
      <c r="A1964" s="48"/>
    </row>
    <row r="1965" spans="1:1" x14ac:dyDescent="0.25">
      <c r="A1965" s="48"/>
    </row>
    <row r="1966" spans="1:1" x14ac:dyDescent="0.25">
      <c r="A1966" s="48"/>
    </row>
    <row r="1967" spans="1:1" x14ac:dyDescent="0.25">
      <c r="A1967" s="48"/>
    </row>
    <row r="1968" spans="1:1" x14ac:dyDescent="0.25">
      <c r="A1968" s="48"/>
    </row>
    <row r="1969" spans="1:1" x14ac:dyDescent="0.25">
      <c r="A1969" s="48"/>
    </row>
    <row r="1970" spans="1:1" x14ac:dyDescent="0.25">
      <c r="A1970" s="48"/>
    </row>
    <row r="1971" spans="1:1" x14ac:dyDescent="0.25">
      <c r="A1971" s="48"/>
    </row>
    <row r="1972" spans="1:1" x14ac:dyDescent="0.25">
      <c r="A1972" s="48"/>
    </row>
    <row r="1973" spans="1:1" x14ac:dyDescent="0.25">
      <c r="A1973" s="48"/>
    </row>
    <row r="1974" spans="1:1" x14ac:dyDescent="0.25">
      <c r="A1974" s="48"/>
    </row>
    <row r="1975" spans="1:1" x14ac:dyDescent="0.25">
      <c r="A1975" s="48"/>
    </row>
    <row r="1976" spans="1:1" x14ac:dyDescent="0.25">
      <c r="A1976" s="48"/>
    </row>
    <row r="1977" spans="1:1" x14ac:dyDescent="0.25">
      <c r="A1977" s="48"/>
    </row>
    <row r="1978" spans="1:1" x14ac:dyDescent="0.25">
      <c r="A1978" s="48"/>
    </row>
    <row r="1979" spans="1:1" x14ac:dyDescent="0.25">
      <c r="A1979" s="48"/>
    </row>
    <row r="1980" spans="1:1" x14ac:dyDescent="0.25">
      <c r="A1980" s="48"/>
    </row>
    <row r="1981" spans="1:1" x14ac:dyDescent="0.25">
      <c r="A1981" s="48"/>
    </row>
    <row r="1982" spans="1:1" x14ac:dyDescent="0.25">
      <c r="A1982" s="48"/>
    </row>
    <row r="1983" spans="1:1" x14ac:dyDescent="0.25">
      <c r="A1983" s="48"/>
    </row>
    <row r="1984" spans="1:1" x14ac:dyDescent="0.25">
      <c r="A1984" s="48"/>
    </row>
    <row r="1985" spans="1:1" x14ac:dyDescent="0.25">
      <c r="A1985" s="48"/>
    </row>
    <row r="1986" spans="1:1" x14ac:dyDescent="0.25">
      <c r="A1986" s="48"/>
    </row>
    <row r="1987" spans="1:1" x14ac:dyDescent="0.25">
      <c r="A1987" s="48"/>
    </row>
    <row r="1988" spans="1:1" x14ac:dyDescent="0.25">
      <c r="A1988" s="48"/>
    </row>
    <row r="1989" spans="1:1" x14ac:dyDescent="0.25">
      <c r="A1989" s="48"/>
    </row>
    <row r="1990" spans="1:1" x14ac:dyDescent="0.25">
      <c r="A1990" s="48"/>
    </row>
    <row r="1991" spans="1:1" x14ac:dyDescent="0.25">
      <c r="A1991" s="48"/>
    </row>
    <row r="1992" spans="1:1" x14ac:dyDescent="0.25">
      <c r="A1992" s="48"/>
    </row>
    <row r="1993" spans="1:1" x14ac:dyDescent="0.25">
      <c r="A1993" s="48"/>
    </row>
    <row r="1994" spans="1:1" x14ac:dyDescent="0.25">
      <c r="A1994" s="48"/>
    </row>
    <row r="1995" spans="1:1" x14ac:dyDescent="0.25">
      <c r="A1995" s="48"/>
    </row>
    <row r="1996" spans="1:1" x14ac:dyDescent="0.25">
      <c r="A1996" s="48"/>
    </row>
    <row r="1997" spans="1:1" x14ac:dyDescent="0.25">
      <c r="A1997" s="48"/>
    </row>
    <row r="1998" spans="1:1" x14ac:dyDescent="0.25">
      <c r="A1998" s="48"/>
    </row>
    <row r="1999" spans="1:1" x14ac:dyDescent="0.25">
      <c r="A1999" s="48"/>
    </row>
    <row r="2000" spans="1:1" x14ac:dyDescent="0.25">
      <c r="A2000" s="48"/>
    </row>
    <row r="2001" spans="1:1" x14ac:dyDescent="0.25">
      <c r="A2001" s="48"/>
    </row>
    <row r="2002" spans="1:1" x14ac:dyDescent="0.25">
      <c r="A2002" s="48"/>
    </row>
    <row r="2003" spans="1:1" x14ac:dyDescent="0.25">
      <c r="A2003" s="48"/>
    </row>
    <row r="2004" spans="1:1" x14ac:dyDescent="0.25">
      <c r="A2004" s="48"/>
    </row>
    <row r="2005" spans="1:1" x14ac:dyDescent="0.25">
      <c r="A2005" s="48"/>
    </row>
    <row r="2006" spans="1:1" x14ac:dyDescent="0.25">
      <c r="A2006" s="48"/>
    </row>
    <row r="2007" spans="1:1" x14ac:dyDescent="0.25">
      <c r="A2007" s="48"/>
    </row>
    <row r="2008" spans="1:1" x14ac:dyDescent="0.25">
      <c r="A2008" s="48"/>
    </row>
    <row r="2009" spans="1:1" x14ac:dyDescent="0.25">
      <c r="A2009" s="48"/>
    </row>
    <row r="2010" spans="1:1" x14ac:dyDescent="0.25">
      <c r="A2010" s="48"/>
    </row>
    <row r="2011" spans="1:1" x14ac:dyDescent="0.25">
      <c r="A2011" s="48"/>
    </row>
    <row r="2012" spans="1:1" x14ac:dyDescent="0.25">
      <c r="A2012" s="48"/>
    </row>
    <row r="2013" spans="1:1" x14ac:dyDescent="0.25">
      <c r="A2013" s="48"/>
    </row>
    <row r="2014" spans="1:1" x14ac:dyDescent="0.25">
      <c r="A2014" s="48"/>
    </row>
    <row r="2015" spans="1:1" x14ac:dyDescent="0.25">
      <c r="A2015" s="48"/>
    </row>
    <row r="2016" spans="1:1" x14ac:dyDescent="0.25">
      <c r="A2016" s="48"/>
    </row>
    <row r="2017" spans="1:1" x14ac:dyDescent="0.25">
      <c r="A2017" s="48"/>
    </row>
    <row r="2018" spans="1:1" x14ac:dyDescent="0.25">
      <c r="A2018" s="48"/>
    </row>
    <row r="2019" spans="1:1" x14ac:dyDescent="0.25">
      <c r="A2019" s="48"/>
    </row>
    <row r="2020" spans="1:1" x14ac:dyDescent="0.25">
      <c r="A2020" s="48"/>
    </row>
    <row r="2021" spans="1:1" x14ac:dyDescent="0.25">
      <c r="A2021" s="48"/>
    </row>
    <row r="2022" spans="1:1" x14ac:dyDescent="0.25">
      <c r="A2022" s="48"/>
    </row>
    <row r="2023" spans="1:1" x14ac:dyDescent="0.25">
      <c r="A2023" s="48"/>
    </row>
    <row r="2024" spans="1:1" x14ac:dyDescent="0.25">
      <c r="A2024" s="48"/>
    </row>
    <row r="2025" spans="1:1" x14ac:dyDescent="0.25">
      <c r="A2025" s="48"/>
    </row>
    <row r="2026" spans="1:1" x14ac:dyDescent="0.25">
      <c r="A2026" s="48"/>
    </row>
    <row r="2027" spans="1:1" x14ac:dyDescent="0.25">
      <c r="A2027" s="48"/>
    </row>
    <row r="2028" spans="1:1" x14ac:dyDescent="0.25">
      <c r="A2028" s="48"/>
    </row>
    <row r="2029" spans="1:1" x14ac:dyDescent="0.25">
      <c r="A2029" s="48"/>
    </row>
    <row r="2030" spans="1:1" x14ac:dyDescent="0.25">
      <c r="A2030" s="48"/>
    </row>
    <row r="2031" spans="1:1" x14ac:dyDescent="0.25">
      <c r="A2031" s="48"/>
    </row>
    <row r="2032" spans="1:1" x14ac:dyDescent="0.25">
      <c r="A2032" s="48"/>
    </row>
    <row r="2033" spans="1:1" x14ac:dyDescent="0.25">
      <c r="A2033" s="48"/>
    </row>
    <row r="2034" spans="1:1" x14ac:dyDescent="0.25">
      <c r="A2034" s="48"/>
    </row>
    <row r="2035" spans="1:1" x14ac:dyDescent="0.25">
      <c r="A2035" s="48"/>
    </row>
    <row r="2036" spans="1:1" x14ac:dyDescent="0.25">
      <c r="A2036" s="48"/>
    </row>
    <row r="2037" spans="1:1" x14ac:dyDescent="0.25">
      <c r="A2037" s="48"/>
    </row>
    <row r="2038" spans="1:1" x14ac:dyDescent="0.25">
      <c r="A2038" s="48"/>
    </row>
    <row r="2039" spans="1:1" x14ac:dyDescent="0.25">
      <c r="A2039" s="48"/>
    </row>
    <row r="2040" spans="1:1" x14ac:dyDescent="0.25">
      <c r="A2040" s="48"/>
    </row>
    <row r="2041" spans="1:1" x14ac:dyDescent="0.25">
      <c r="A2041" s="48"/>
    </row>
    <row r="2042" spans="1:1" x14ac:dyDescent="0.25">
      <c r="A2042" s="48"/>
    </row>
    <row r="2043" spans="1:1" x14ac:dyDescent="0.25">
      <c r="A2043" s="48"/>
    </row>
    <row r="2044" spans="1:1" x14ac:dyDescent="0.25">
      <c r="A2044" s="48"/>
    </row>
    <row r="2045" spans="1:1" x14ac:dyDescent="0.25">
      <c r="A2045" s="48"/>
    </row>
    <row r="2046" spans="1:1" x14ac:dyDescent="0.25">
      <c r="A2046" s="48"/>
    </row>
    <row r="2047" spans="1:1" x14ac:dyDescent="0.25">
      <c r="A2047" s="48"/>
    </row>
    <row r="2048" spans="1:1" x14ac:dyDescent="0.25">
      <c r="A2048" s="48"/>
    </row>
    <row r="2049" spans="1:1" x14ac:dyDescent="0.25">
      <c r="A2049" s="48"/>
    </row>
    <row r="2050" spans="1:1" x14ac:dyDescent="0.25">
      <c r="A2050" s="48"/>
    </row>
    <row r="2051" spans="1:1" x14ac:dyDescent="0.25">
      <c r="A2051" s="48"/>
    </row>
    <row r="2052" spans="1:1" x14ac:dyDescent="0.25">
      <c r="A2052" s="48"/>
    </row>
    <row r="2053" spans="1:1" x14ac:dyDescent="0.25">
      <c r="A2053" s="48"/>
    </row>
    <row r="2054" spans="1:1" x14ac:dyDescent="0.25">
      <c r="A2054" s="48"/>
    </row>
    <row r="2055" spans="1:1" x14ac:dyDescent="0.25">
      <c r="A2055" s="48"/>
    </row>
    <row r="2056" spans="1:1" x14ac:dyDescent="0.25">
      <c r="A2056" s="48"/>
    </row>
    <row r="2057" spans="1:1" x14ac:dyDescent="0.25">
      <c r="A2057" s="48"/>
    </row>
    <row r="2058" spans="1:1" x14ac:dyDescent="0.25">
      <c r="A2058" s="48"/>
    </row>
    <row r="2059" spans="1:1" x14ac:dyDescent="0.25">
      <c r="A2059" s="48"/>
    </row>
    <row r="2060" spans="1:1" x14ac:dyDescent="0.25">
      <c r="A2060" s="48"/>
    </row>
    <row r="2061" spans="1:1" x14ac:dyDescent="0.25">
      <c r="A2061" s="48"/>
    </row>
    <row r="2062" spans="1:1" x14ac:dyDescent="0.25">
      <c r="A2062" s="48"/>
    </row>
    <row r="2063" spans="1:1" x14ac:dyDescent="0.25">
      <c r="A2063" s="48"/>
    </row>
    <row r="2064" spans="1:1" x14ac:dyDescent="0.25">
      <c r="A2064" s="48"/>
    </row>
    <row r="2065" spans="1:1" x14ac:dyDescent="0.25">
      <c r="A2065" s="48"/>
    </row>
    <row r="2066" spans="1:1" x14ac:dyDescent="0.25">
      <c r="A2066" s="48"/>
    </row>
    <row r="2067" spans="1:1" x14ac:dyDescent="0.25">
      <c r="A2067" s="48"/>
    </row>
    <row r="2068" spans="1:1" x14ac:dyDescent="0.25">
      <c r="A2068" s="48"/>
    </row>
    <row r="2069" spans="1:1" x14ac:dyDescent="0.25">
      <c r="A2069" s="48"/>
    </row>
    <row r="2070" spans="1:1" x14ac:dyDescent="0.25">
      <c r="A2070" s="48"/>
    </row>
    <row r="2071" spans="1:1" x14ac:dyDescent="0.25">
      <c r="A2071" s="48"/>
    </row>
    <row r="2072" spans="1:1" x14ac:dyDescent="0.25">
      <c r="A2072" s="48"/>
    </row>
    <row r="2073" spans="1:1" x14ac:dyDescent="0.25">
      <c r="A2073" s="48"/>
    </row>
    <row r="2074" spans="1:1" x14ac:dyDescent="0.25">
      <c r="A2074" s="48"/>
    </row>
    <row r="2075" spans="1:1" x14ac:dyDescent="0.25">
      <c r="A2075" s="48"/>
    </row>
    <row r="2076" spans="1:1" x14ac:dyDescent="0.25">
      <c r="A2076" s="48"/>
    </row>
    <row r="2077" spans="1:1" x14ac:dyDescent="0.25">
      <c r="A2077" s="48"/>
    </row>
    <row r="2078" spans="1:1" x14ac:dyDescent="0.25">
      <c r="A2078" s="48"/>
    </row>
    <row r="2079" spans="1:1" x14ac:dyDescent="0.25">
      <c r="A2079" s="48"/>
    </row>
    <row r="2080" spans="1:1" x14ac:dyDescent="0.25">
      <c r="A2080" s="48"/>
    </row>
    <row r="2081" spans="1:1" x14ac:dyDescent="0.25">
      <c r="A2081" s="48"/>
    </row>
    <row r="2082" spans="1:1" x14ac:dyDescent="0.25">
      <c r="A2082" s="48"/>
    </row>
    <row r="2083" spans="1:1" x14ac:dyDescent="0.25">
      <c r="A2083" s="48"/>
    </row>
    <row r="2084" spans="1:1" x14ac:dyDescent="0.25">
      <c r="A2084" s="48"/>
    </row>
    <row r="2085" spans="1:1" x14ac:dyDescent="0.25">
      <c r="A2085" s="48"/>
    </row>
    <row r="2086" spans="1:1" x14ac:dyDescent="0.25">
      <c r="A2086" s="48"/>
    </row>
    <row r="2087" spans="1:1" x14ac:dyDescent="0.25">
      <c r="A2087" s="48"/>
    </row>
    <row r="2088" spans="1:1" x14ac:dyDescent="0.25">
      <c r="A2088" s="48"/>
    </row>
    <row r="2089" spans="1:1" x14ac:dyDescent="0.25">
      <c r="A2089" s="48"/>
    </row>
    <row r="2090" spans="1:1" x14ac:dyDescent="0.25">
      <c r="A2090" s="48"/>
    </row>
    <row r="2091" spans="1:1" x14ac:dyDescent="0.25">
      <c r="A2091" s="48"/>
    </row>
    <row r="2092" spans="1:1" x14ac:dyDescent="0.25">
      <c r="A2092" s="48"/>
    </row>
    <row r="2093" spans="1:1" x14ac:dyDescent="0.25">
      <c r="A2093" s="48"/>
    </row>
    <row r="2094" spans="1:1" x14ac:dyDescent="0.25">
      <c r="A2094" s="48"/>
    </row>
    <row r="2095" spans="1:1" x14ac:dyDescent="0.25">
      <c r="A2095" s="48"/>
    </row>
    <row r="2096" spans="1:1" x14ac:dyDescent="0.25">
      <c r="A2096" s="48"/>
    </row>
    <row r="2097" spans="1:1" x14ac:dyDescent="0.25">
      <c r="A2097" s="48"/>
    </row>
    <row r="2098" spans="1:1" x14ac:dyDescent="0.25">
      <c r="A2098" s="48"/>
    </row>
    <row r="2099" spans="1:1" x14ac:dyDescent="0.25">
      <c r="A2099" s="48"/>
    </row>
    <row r="2100" spans="1:1" x14ac:dyDescent="0.25">
      <c r="A2100" s="48"/>
    </row>
    <row r="2101" spans="1:1" x14ac:dyDescent="0.25">
      <c r="A2101" s="48"/>
    </row>
    <row r="2102" spans="1:1" x14ac:dyDescent="0.25">
      <c r="A2102" s="48"/>
    </row>
    <row r="2103" spans="1:1" x14ac:dyDescent="0.25">
      <c r="A2103" s="48"/>
    </row>
    <row r="2104" spans="1:1" x14ac:dyDescent="0.25">
      <c r="A2104" s="48"/>
    </row>
    <row r="2105" spans="1:1" x14ac:dyDescent="0.25">
      <c r="A2105" s="48"/>
    </row>
    <row r="2106" spans="1:1" x14ac:dyDescent="0.25">
      <c r="A2106" s="48"/>
    </row>
    <row r="2107" spans="1:1" x14ac:dyDescent="0.25">
      <c r="A2107" s="48"/>
    </row>
    <row r="2108" spans="1:1" x14ac:dyDescent="0.25">
      <c r="A2108" s="48"/>
    </row>
    <row r="2109" spans="1:1" x14ac:dyDescent="0.25">
      <c r="A2109" s="48"/>
    </row>
    <row r="2110" spans="1:1" x14ac:dyDescent="0.25">
      <c r="A2110" s="48"/>
    </row>
    <row r="2111" spans="1:1" x14ac:dyDescent="0.25">
      <c r="A2111" s="48"/>
    </row>
    <row r="2112" spans="1:1" x14ac:dyDescent="0.25">
      <c r="A2112" s="48"/>
    </row>
    <row r="2113" spans="1:1" x14ac:dyDescent="0.25">
      <c r="A2113" s="48"/>
    </row>
    <row r="2114" spans="1:1" x14ac:dyDescent="0.25">
      <c r="A2114" s="48"/>
    </row>
    <row r="2115" spans="1:1" x14ac:dyDescent="0.25">
      <c r="A2115" s="48"/>
    </row>
    <row r="2116" spans="1:1" x14ac:dyDescent="0.25">
      <c r="A2116" s="48"/>
    </row>
    <row r="2117" spans="1:1" x14ac:dyDescent="0.25">
      <c r="A2117" s="48"/>
    </row>
    <row r="2118" spans="1:1" x14ac:dyDescent="0.25">
      <c r="A2118" s="48"/>
    </row>
    <row r="2119" spans="1:1" x14ac:dyDescent="0.25">
      <c r="A2119" s="48"/>
    </row>
    <row r="2120" spans="1:1" x14ac:dyDescent="0.25">
      <c r="A2120" s="48"/>
    </row>
    <row r="2121" spans="1:1" x14ac:dyDescent="0.25">
      <c r="A2121" s="48"/>
    </row>
    <row r="2122" spans="1:1" x14ac:dyDescent="0.25">
      <c r="A2122" s="48"/>
    </row>
    <row r="2123" spans="1:1" x14ac:dyDescent="0.25">
      <c r="A2123" s="48"/>
    </row>
    <row r="2124" spans="1:1" x14ac:dyDescent="0.25">
      <c r="A2124" s="48"/>
    </row>
    <row r="2125" spans="1:1" x14ac:dyDescent="0.25">
      <c r="A2125" s="48"/>
    </row>
    <row r="2126" spans="1:1" x14ac:dyDescent="0.25">
      <c r="A2126" s="48"/>
    </row>
    <row r="2127" spans="1:1" x14ac:dyDescent="0.25">
      <c r="A2127" s="48"/>
    </row>
    <row r="2128" spans="1:1" x14ac:dyDescent="0.25">
      <c r="A2128" s="48"/>
    </row>
    <row r="2129" spans="1:1" x14ac:dyDescent="0.25">
      <c r="A2129" s="48"/>
    </row>
    <row r="2130" spans="1:1" x14ac:dyDescent="0.25">
      <c r="A2130" s="48"/>
    </row>
    <row r="2131" spans="1:1" x14ac:dyDescent="0.25">
      <c r="A2131" s="48"/>
    </row>
    <row r="2132" spans="1:1" x14ac:dyDescent="0.25">
      <c r="A2132" s="48"/>
    </row>
    <row r="2133" spans="1:1" x14ac:dyDescent="0.25">
      <c r="A2133" s="48"/>
    </row>
    <row r="2134" spans="1:1" x14ac:dyDescent="0.25">
      <c r="A2134" s="48"/>
    </row>
    <row r="2135" spans="1:1" x14ac:dyDescent="0.25">
      <c r="A2135" s="48"/>
    </row>
    <row r="2136" spans="1:1" x14ac:dyDescent="0.25">
      <c r="A2136" s="48"/>
    </row>
    <row r="2137" spans="1:1" x14ac:dyDescent="0.25">
      <c r="A2137" s="48"/>
    </row>
    <row r="2138" spans="1:1" x14ac:dyDescent="0.25">
      <c r="A2138" s="48"/>
    </row>
    <row r="2139" spans="1:1" x14ac:dyDescent="0.25">
      <c r="A2139" s="48"/>
    </row>
    <row r="2140" spans="1:1" x14ac:dyDescent="0.25">
      <c r="A2140" s="48"/>
    </row>
    <row r="2141" spans="1:1" x14ac:dyDescent="0.25">
      <c r="A2141" s="48"/>
    </row>
    <row r="2142" spans="1:1" x14ac:dyDescent="0.25">
      <c r="A2142" s="48"/>
    </row>
    <row r="2143" spans="1:1" x14ac:dyDescent="0.25">
      <c r="A2143" s="48"/>
    </row>
    <row r="2144" spans="1:1" x14ac:dyDescent="0.25">
      <c r="A2144" s="48"/>
    </row>
    <row r="2145" spans="1:1" x14ac:dyDescent="0.25">
      <c r="A2145" s="48"/>
    </row>
    <row r="2146" spans="1:1" x14ac:dyDescent="0.25">
      <c r="A2146" s="48"/>
    </row>
    <row r="2147" spans="1:1" x14ac:dyDescent="0.25">
      <c r="A2147" s="48"/>
    </row>
    <row r="2148" spans="1:1" x14ac:dyDescent="0.25">
      <c r="A2148" s="48"/>
    </row>
    <row r="2149" spans="1:1" x14ac:dyDescent="0.25">
      <c r="A2149" s="48"/>
    </row>
    <row r="2150" spans="1:1" x14ac:dyDescent="0.25">
      <c r="A2150" s="48"/>
    </row>
    <row r="2151" spans="1:1" x14ac:dyDescent="0.25">
      <c r="A2151" s="48"/>
    </row>
    <row r="2152" spans="1:1" x14ac:dyDescent="0.25">
      <c r="A2152" s="48"/>
    </row>
    <row r="2153" spans="1:1" x14ac:dyDescent="0.25">
      <c r="A2153" s="48"/>
    </row>
    <row r="2154" spans="1:1" x14ac:dyDescent="0.25">
      <c r="A2154" s="48"/>
    </row>
    <row r="2155" spans="1:1" x14ac:dyDescent="0.25">
      <c r="A2155" s="48"/>
    </row>
    <row r="2156" spans="1:1" x14ac:dyDescent="0.25">
      <c r="A2156" s="48"/>
    </row>
    <row r="2157" spans="1:1" x14ac:dyDescent="0.25">
      <c r="A2157" s="48"/>
    </row>
    <row r="2158" spans="1:1" x14ac:dyDescent="0.25">
      <c r="A2158" s="48"/>
    </row>
    <row r="2159" spans="1:1" x14ac:dyDescent="0.25">
      <c r="A2159" s="48"/>
    </row>
    <row r="2160" spans="1:1" x14ac:dyDescent="0.25">
      <c r="A2160" s="48"/>
    </row>
    <row r="2161" spans="1:1" x14ac:dyDescent="0.25">
      <c r="A2161" s="48"/>
    </row>
    <row r="2162" spans="1:1" x14ac:dyDescent="0.25">
      <c r="A2162" s="48"/>
    </row>
    <row r="2163" spans="1:1" x14ac:dyDescent="0.25">
      <c r="A2163" s="48"/>
    </row>
    <row r="2164" spans="1:1" x14ac:dyDescent="0.25">
      <c r="A2164" s="48"/>
    </row>
    <row r="2165" spans="1:1" x14ac:dyDescent="0.25">
      <c r="A2165" s="48"/>
    </row>
    <row r="2166" spans="1:1" x14ac:dyDescent="0.25">
      <c r="A2166" s="48"/>
    </row>
    <row r="2167" spans="1:1" x14ac:dyDescent="0.25">
      <c r="A2167" s="48"/>
    </row>
    <row r="2168" spans="1:1" x14ac:dyDescent="0.25">
      <c r="A2168" s="48"/>
    </row>
    <row r="2169" spans="1:1" x14ac:dyDescent="0.25">
      <c r="A2169" s="48"/>
    </row>
    <row r="2170" spans="1:1" x14ac:dyDescent="0.25">
      <c r="A2170" s="48"/>
    </row>
    <row r="2171" spans="1:1" x14ac:dyDescent="0.25">
      <c r="A2171" s="48"/>
    </row>
    <row r="2172" spans="1:1" x14ac:dyDescent="0.25">
      <c r="A2172" s="48"/>
    </row>
    <row r="2173" spans="1:1" x14ac:dyDescent="0.25">
      <c r="A2173" s="48"/>
    </row>
    <row r="2174" spans="1:1" x14ac:dyDescent="0.25">
      <c r="A2174" s="48"/>
    </row>
    <row r="2175" spans="1:1" x14ac:dyDescent="0.25">
      <c r="A2175" s="48"/>
    </row>
    <row r="2176" spans="1:1" x14ac:dyDescent="0.25">
      <c r="A2176" s="48"/>
    </row>
    <row r="2177" spans="1:1" x14ac:dyDescent="0.25">
      <c r="A2177" s="48"/>
    </row>
    <row r="2178" spans="1:1" x14ac:dyDescent="0.25">
      <c r="A2178" s="48"/>
    </row>
    <row r="2179" spans="1:1" x14ac:dyDescent="0.25">
      <c r="A2179" s="48"/>
    </row>
    <row r="2180" spans="1:1" x14ac:dyDescent="0.25">
      <c r="A2180" s="48"/>
    </row>
    <row r="2181" spans="1:1" x14ac:dyDescent="0.25">
      <c r="A2181" s="48"/>
    </row>
    <row r="2182" spans="1:1" x14ac:dyDescent="0.25">
      <c r="A2182" s="48"/>
    </row>
    <row r="2183" spans="1:1" x14ac:dyDescent="0.25">
      <c r="A2183" s="48"/>
    </row>
    <row r="2184" spans="1:1" x14ac:dyDescent="0.25">
      <c r="A2184" s="48"/>
    </row>
    <row r="2185" spans="1:1" x14ac:dyDescent="0.25">
      <c r="A2185" s="48"/>
    </row>
    <row r="2186" spans="1:1" x14ac:dyDescent="0.25">
      <c r="A2186" s="48"/>
    </row>
    <row r="2187" spans="1:1" x14ac:dyDescent="0.25">
      <c r="A2187" s="48"/>
    </row>
    <row r="2188" spans="1:1" x14ac:dyDescent="0.25">
      <c r="A2188" s="48"/>
    </row>
    <row r="2189" spans="1:1" x14ac:dyDescent="0.25">
      <c r="A2189" s="48"/>
    </row>
    <row r="2190" spans="1:1" x14ac:dyDescent="0.25">
      <c r="A2190" s="48"/>
    </row>
    <row r="2191" spans="1:1" x14ac:dyDescent="0.25">
      <c r="A2191" s="48"/>
    </row>
    <row r="2192" spans="1:1" x14ac:dyDescent="0.25">
      <c r="A2192" s="48"/>
    </row>
    <row r="2193" spans="1:1" x14ac:dyDescent="0.25">
      <c r="A2193" s="48"/>
    </row>
    <row r="2194" spans="1:1" x14ac:dyDescent="0.25">
      <c r="A2194" s="48"/>
    </row>
    <row r="2195" spans="1:1" x14ac:dyDescent="0.25">
      <c r="A2195" s="48"/>
    </row>
    <row r="2196" spans="1:1" x14ac:dyDescent="0.25">
      <c r="A2196" s="48"/>
    </row>
    <row r="2197" spans="1:1" x14ac:dyDescent="0.25">
      <c r="A2197" s="48"/>
    </row>
    <row r="2198" spans="1:1" x14ac:dyDescent="0.25">
      <c r="A2198" s="48"/>
    </row>
    <row r="2199" spans="1:1" x14ac:dyDescent="0.25">
      <c r="A2199" s="48"/>
    </row>
    <row r="2200" spans="1:1" x14ac:dyDescent="0.25">
      <c r="A2200" s="48"/>
    </row>
    <row r="2201" spans="1:1" x14ac:dyDescent="0.25">
      <c r="A2201" s="48"/>
    </row>
    <row r="2202" spans="1:1" x14ac:dyDescent="0.25">
      <c r="A2202" s="48"/>
    </row>
    <row r="2203" spans="1:1" x14ac:dyDescent="0.25">
      <c r="A2203" s="48"/>
    </row>
    <row r="2204" spans="1:1" x14ac:dyDescent="0.25">
      <c r="A2204" s="48"/>
    </row>
    <row r="2205" spans="1:1" x14ac:dyDescent="0.25">
      <c r="A2205" s="48"/>
    </row>
    <row r="2206" spans="1:1" x14ac:dyDescent="0.25">
      <c r="A2206" s="48"/>
    </row>
    <row r="2207" spans="1:1" x14ac:dyDescent="0.25">
      <c r="A2207" s="48"/>
    </row>
    <row r="2208" spans="1:1" x14ac:dyDescent="0.25">
      <c r="A2208" s="48"/>
    </row>
    <row r="2209" spans="1:1" x14ac:dyDescent="0.25">
      <c r="A2209" s="48"/>
    </row>
    <row r="2210" spans="1:1" x14ac:dyDescent="0.25">
      <c r="A2210" s="48"/>
    </row>
    <row r="2211" spans="1:1" x14ac:dyDescent="0.25">
      <c r="A2211" s="48"/>
    </row>
    <row r="2212" spans="1:1" x14ac:dyDescent="0.25">
      <c r="A2212" s="48"/>
    </row>
    <row r="2213" spans="1:1" x14ac:dyDescent="0.25">
      <c r="A2213" s="48"/>
    </row>
    <row r="2214" spans="1:1" x14ac:dyDescent="0.25">
      <c r="A2214" s="48"/>
    </row>
    <row r="2215" spans="1:1" x14ac:dyDescent="0.25">
      <c r="A2215" s="48"/>
    </row>
    <row r="2216" spans="1:1" x14ac:dyDescent="0.25">
      <c r="A2216" s="48"/>
    </row>
    <row r="2217" spans="1:1" x14ac:dyDescent="0.25">
      <c r="A2217" s="48"/>
    </row>
    <row r="2218" spans="1:1" x14ac:dyDescent="0.25">
      <c r="A2218" s="48"/>
    </row>
    <row r="2219" spans="1:1" x14ac:dyDescent="0.25">
      <c r="A2219" s="48"/>
    </row>
    <row r="2220" spans="1:1" x14ac:dyDescent="0.25">
      <c r="A2220" s="48"/>
    </row>
    <row r="2221" spans="1:1" x14ac:dyDescent="0.25">
      <c r="A2221" s="48"/>
    </row>
    <row r="2222" spans="1:1" x14ac:dyDescent="0.25">
      <c r="A2222" s="48"/>
    </row>
    <row r="2223" spans="1:1" x14ac:dyDescent="0.25">
      <c r="A2223" s="48"/>
    </row>
    <row r="2224" spans="1:1" x14ac:dyDescent="0.25">
      <c r="A2224" s="48"/>
    </row>
    <row r="2225" spans="1:1" x14ac:dyDescent="0.25">
      <c r="A2225" s="48"/>
    </row>
    <row r="2226" spans="1:1" x14ac:dyDescent="0.25">
      <c r="A2226" s="48"/>
    </row>
    <row r="2227" spans="1:1" x14ac:dyDescent="0.25">
      <c r="A2227" s="48"/>
    </row>
    <row r="2228" spans="1:1" x14ac:dyDescent="0.25">
      <c r="A2228" s="48"/>
    </row>
    <row r="2229" spans="1:1" x14ac:dyDescent="0.25">
      <c r="A2229" s="48"/>
    </row>
    <row r="2230" spans="1:1" x14ac:dyDescent="0.25">
      <c r="A2230" s="48"/>
    </row>
    <row r="2231" spans="1:1" x14ac:dyDescent="0.25">
      <c r="A2231" s="48"/>
    </row>
    <row r="2232" spans="1:1" x14ac:dyDescent="0.25">
      <c r="A2232" s="48"/>
    </row>
    <row r="2233" spans="1:1" x14ac:dyDescent="0.25">
      <c r="A2233" s="48"/>
    </row>
    <row r="2234" spans="1:1" x14ac:dyDescent="0.25">
      <c r="A2234" s="48"/>
    </row>
    <row r="2235" spans="1:1" x14ac:dyDescent="0.25">
      <c r="A2235" s="48"/>
    </row>
    <row r="2236" spans="1:1" x14ac:dyDescent="0.25">
      <c r="A2236" s="48"/>
    </row>
    <row r="2237" spans="1:1" x14ac:dyDescent="0.25">
      <c r="A2237" s="48"/>
    </row>
    <row r="2238" spans="1:1" x14ac:dyDescent="0.25">
      <c r="A2238" s="48"/>
    </row>
    <row r="2239" spans="1:1" x14ac:dyDescent="0.25">
      <c r="A2239" s="48"/>
    </row>
    <row r="2240" spans="1:1" x14ac:dyDescent="0.25">
      <c r="A2240" s="48"/>
    </row>
    <row r="2241" spans="1:1" x14ac:dyDescent="0.25">
      <c r="A2241" s="48"/>
    </row>
    <row r="2242" spans="1:1" x14ac:dyDescent="0.25">
      <c r="A2242" s="48"/>
    </row>
    <row r="2243" spans="1:1" x14ac:dyDescent="0.25">
      <c r="A2243" s="48"/>
    </row>
    <row r="2244" spans="1:1" x14ac:dyDescent="0.25">
      <c r="A2244" s="48"/>
    </row>
    <row r="2245" spans="1:1" x14ac:dyDescent="0.25">
      <c r="A2245" s="48"/>
    </row>
    <row r="2246" spans="1:1" x14ac:dyDescent="0.25">
      <c r="A2246" s="48"/>
    </row>
    <row r="2247" spans="1:1" x14ac:dyDescent="0.25">
      <c r="A2247" s="48"/>
    </row>
    <row r="2248" spans="1:1" x14ac:dyDescent="0.25">
      <c r="A2248" s="48"/>
    </row>
    <row r="2249" spans="1:1" x14ac:dyDescent="0.25">
      <c r="A2249" s="48"/>
    </row>
    <row r="2250" spans="1:1" x14ac:dyDescent="0.25">
      <c r="A2250" s="48"/>
    </row>
    <row r="2251" spans="1:1" x14ac:dyDescent="0.25">
      <c r="A2251" s="48"/>
    </row>
    <row r="2252" spans="1:1" x14ac:dyDescent="0.25">
      <c r="A2252" s="48"/>
    </row>
    <row r="2253" spans="1:1" x14ac:dyDescent="0.25">
      <c r="A2253" s="48"/>
    </row>
    <row r="2254" spans="1:1" x14ac:dyDescent="0.25">
      <c r="A2254" s="48"/>
    </row>
    <row r="2255" spans="1:1" x14ac:dyDescent="0.25">
      <c r="A2255" s="48"/>
    </row>
    <row r="2256" spans="1:1" x14ac:dyDescent="0.25">
      <c r="A2256" s="48"/>
    </row>
    <row r="2257" spans="1:1" x14ac:dyDescent="0.25">
      <c r="A2257" s="48"/>
    </row>
    <row r="2258" spans="1:1" x14ac:dyDescent="0.25">
      <c r="A2258" s="48"/>
    </row>
    <row r="2259" spans="1:1" x14ac:dyDescent="0.25">
      <c r="A2259" s="48"/>
    </row>
    <row r="2260" spans="1:1" x14ac:dyDescent="0.25">
      <c r="A2260" s="48"/>
    </row>
    <row r="2261" spans="1:1" x14ac:dyDescent="0.25">
      <c r="A2261" s="48"/>
    </row>
    <row r="2262" spans="1:1" x14ac:dyDescent="0.25">
      <c r="A2262" s="48"/>
    </row>
    <row r="2263" spans="1:1" x14ac:dyDescent="0.25">
      <c r="A2263" s="48"/>
    </row>
    <row r="2264" spans="1:1" x14ac:dyDescent="0.25">
      <c r="A2264" s="48"/>
    </row>
    <row r="2265" spans="1:1" x14ac:dyDescent="0.25">
      <c r="A2265" s="48"/>
    </row>
    <row r="2266" spans="1:1" x14ac:dyDescent="0.25">
      <c r="A2266" s="48"/>
    </row>
    <row r="2267" spans="1:1" x14ac:dyDescent="0.25">
      <c r="A2267" s="48"/>
    </row>
    <row r="2268" spans="1:1" x14ac:dyDescent="0.25">
      <c r="A2268" s="48"/>
    </row>
    <row r="2269" spans="1:1" x14ac:dyDescent="0.25">
      <c r="A2269" s="48"/>
    </row>
    <row r="2270" spans="1:1" x14ac:dyDescent="0.25">
      <c r="A2270" s="48"/>
    </row>
    <row r="2271" spans="1:1" x14ac:dyDescent="0.25">
      <c r="A2271" s="48"/>
    </row>
    <row r="2272" spans="1:1" x14ac:dyDescent="0.25">
      <c r="A2272" s="48"/>
    </row>
    <row r="2273" spans="1:1" x14ac:dyDescent="0.25">
      <c r="A2273" s="48"/>
    </row>
    <row r="2274" spans="1:1" x14ac:dyDescent="0.25">
      <c r="A2274" s="48"/>
    </row>
    <row r="2275" spans="1:1" x14ac:dyDescent="0.25">
      <c r="A2275" s="48"/>
    </row>
    <row r="2276" spans="1:1" x14ac:dyDescent="0.25">
      <c r="A2276" s="48"/>
    </row>
    <row r="2277" spans="1:1" x14ac:dyDescent="0.25">
      <c r="A2277" s="48"/>
    </row>
    <row r="2278" spans="1:1" x14ac:dyDescent="0.25">
      <c r="A2278" s="48"/>
    </row>
    <row r="2279" spans="1:1" x14ac:dyDescent="0.25">
      <c r="A2279" s="48"/>
    </row>
    <row r="2280" spans="1:1" x14ac:dyDescent="0.25">
      <c r="A2280" s="48"/>
    </row>
    <row r="2281" spans="1:1" x14ac:dyDescent="0.25">
      <c r="A2281" s="48"/>
    </row>
    <row r="2282" spans="1:1" x14ac:dyDescent="0.25">
      <c r="A2282" s="48"/>
    </row>
    <row r="2283" spans="1:1" x14ac:dyDescent="0.25">
      <c r="A2283" s="48"/>
    </row>
    <row r="2284" spans="1:1" x14ac:dyDescent="0.25">
      <c r="A2284" s="48"/>
    </row>
    <row r="2285" spans="1:1" x14ac:dyDescent="0.25">
      <c r="A2285" s="48"/>
    </row>
    <row r="2286" spans="1:1" x14ac:dyDescent="0.25">
      <c r="A2286" s="48"/>
    </row>
    <row r="2287" spans="1:1" x14ac:dyDescent="0.25">
      <c r="A2287" s="48"/>
    </row>
    <row r="2288" spans="1:1" x14ac:dyDescent="0.25">
      <c r="A2288" s="48"/>
    </row>
    <row r="2289" spans="1:1" x14ac:dyDescent="0.25">
      <c r="A2289" s="48"/>
    </row>
    <row r="2290" spans="1:1" x14ac:dyDescent="0.25">
      <c r="A2290" s="48"/>
    </row>
    <row r="2291" spans="1:1" x14ac:dyDescent="0.25">
      <c r="A2291" s="48"/>
    </row>
    <row r="2292" spans="1:1" x14ac:dyDescent="0.25">
      <c r="A2292" s="48"/>
    </row>
    <row r="2293" spans="1:1" x14ac:dyDescent="0.25">
      <c r="A2293" s="48"/>
    </row>
    <row r="2294" spans="1:1" x14ac:dyDescent="0.25">
      <c r="A2294" s="48"/>
    </row>
    <row r="2295" spans="1:1" x14ac:dyDescent="0.25">
      <c r="A2295" s="48"/>
    </row>
    <row r="2296" spans="1:1" x14ac:dyDescent="0.25">
      <c r="A2296" s="48"/>
    </row>
    <row r="2297" spans="1:1" x14ac:dyDescent="0.25">
      <c r="A2297" s="48"/>
    </row>
    <row r="2298" spans="1:1" x14ac:dyDescent="0.25">
      <c r="A2298" s="48"/>
    </row>
    <row r="2299" spans="1:1" x14ac:dyDescent="0.25">
      <c r="A2299" s="48"/>
    </row>
    <row r="2300" spans="1:1" x14ac:dyDescent="0.25">
      <c r="A2300" s="48"/>
    </row>
    <row r="2301" spans="1:1" x14ac:dyDescent="0.25">
      <c r="A2301" s="48"/>
    </row>
    <row r="2302" spans="1:1" x14ac:dyDescent="0.25">
      <c r="A2302" s="48"/>
    </row>
    <row r="2303" spans="1:1" x14ac:dyDescent="0.25">
      <c r="A2303" s="48"/>
    </row>
    <row r="2304" spans="1:1" x14ac:dyDescent="0.25">
      <c r="A2304" s="48"/>
    </row>
    <row r="2305" spans="1:1" x14ac:dyDescent="0.25">
      <c r="A2305" s="48"/>
    </row>
    <row r="2306" spans="1:1" x14ac:dyDescent="0.25">
      <c r="A2306" s="48"/>
    </row>
    <row r="2307" spans="1:1" x14ac:dyDescent="0.25">
      <c r="A2307" s="48"/>
    </row>
    <row r="2308" spans="1:1" x14ac:dyDescent="0.25">
      <c r="A2308" s="48"/>
    </row>
    <row r="2309" spans="1:1" x14ac:dyDescent="0.25">
      <c r="A2309" s="48"/>
    </row>
    <row r="2310" spans="1:1" x14ac:dyDescent="0.25">
      <c r="A2310" s="48"/>
    </row>
    <row r="2311" spans="1:1" x14ac:dyDescent="0.25">
      <c r="A2311" s="48"/>
    </row>
    <row r="2312" spans="1:1" x14ac:dyDescent="0.25">
      <c r="A2312" s="48"/>
    </row>
    <row r="2313" spans="1:1" x14ac:dyDescent="0.25">
      <c r="A2313" s="48"/>
    </row>
    <row r="2314" spans="1:1" x14ac:dyDescent="0.25">
      <c r="A2314" s="48"/>
    </row>
    <row r="2315" spans="1:1" x14ac:dyDescent="0.25">
      <c r="A2315" s="48"/>
    </row>
    <row r="2316" spans="1:1" x14ac:dyDescent="0.25">
      <c r="A2316" s="48"/>
    </row>
    <row r="2317" spans="1:1" x14ac:dyDescent="0.25">
      <c r="A2317" s="48"/>
    </row>
    <row r="2318" spans="1:1" x14ac:dyDescent="0.25">
      <c r="A2318" s="48"/>
    </row>
    <row r="2319" spans="1:1" x14ac:dyDescent="0.25">
      <c r="A2319" s="48"/>
    </row>
    <row r="2320" spans="1:1" x14ac:dyDescent="0.25">
      <c r="A2320" s="48"/>
    </row>
    <row r="2321" spans="1:1" x14ac:dyDescent="0.25">
      <c r="A2321" s="48"/>
    </row>
    <row r="2322" spans="1:1" x14ac:dyDescent="0.25">
      <c r="A2322" s="48"/>
    </row>
    <row r="2323" spans="1:1" x14ac:dyDescent="0.25">
      <c r="A2323" s="48"/>
    </row>
    <row r="2324" spans="1:1" x14ac:dyDescent="0.25">
      <c r="A2324" s="48"/>
    </row>
    <row r="2325" spans="1:1" x14ac:dyDescent="0.25">
      <c r="A2325" s="48"/>
    </row>
    <row r="2326" spans="1:1" x14ac:dyDescent="0.25">
      <c r="A2326" s="48"/>
    </row>
    <row r="2327" spans="1:1" x14ac:dyDescent="0.25">
      <c r="A2327" s="48"/>
    </row>
    <row r="2328" spans="1:1" x14ac:dyDescent="0.25">
      <c r="A2328" s="48"/>
    </row>
    <row r="2329" spans="1:1" x14ac:dyDescent="0.25">
      <c r="A2329" s="48"/>
    </row>
    <row r="2330" spans="1:1" x14ac:dyDescent="0.25">
      <c r="A2330" s="48"/>
    </row>
    <row r="2331" spans="1:1" x14ac:dyDescent="0.25">
      <c r="A2331" s="48"/>
    </row>
    <row r="2332" spans="1:1" x14ac:dyDescent="0.25">
      <c r="A2332" s="48"/>
    </row>
    <row r="2333" spans="1:1" x14ac:dyDescent="0.25">
      <c r="A2333" s="48"/>
    </row>
    <row r="2334" spans="1:1" x14ac:dyDescent="0.25">
      <c r="A2334" s="48"/>
    </row>
    <row r="2335" spans="1:1" x14ac:dyDescent="0.25">
      <c r="A2335" s="48"/>
    </row>
    <row r="2336" spans="1:1" x14ac:dyDescent="0.25">
      <c r="A2336" s="48"/>
    </row>
    <row r="2337" spans="1:1" x14ac:dyDescent="0.25">
      <c r="A2337" s="48"/>
    </row>
    <row r="2338" spans="1:1" x14ac:dyDescent="0.25">
      <c r="A2338" s="48"/>
    </row>
    <row r="2339" spans="1:1" x14ac:dyDescent="0.25">
      <c r="A2339" s="48"/>
    </row>
    <row r="2340" spans="1:1" x14ac:dyDescent="0.25">
      <c r="A2340" s="48"/>
    </row>
    <row r="2341" spans="1:1" x14ac:dyDescent="0.25">
      <c r="A2341" s="48"/>
    </row>
    <row r="2342" spans="1:1" x14ac:dyDescent="0.25">
      <c r="A2342" s="48"/>
    </row>
    <row r="2343" spans="1:1" x14ac:dyDescent="0.25">
      <c r="A2343" s="48"/>
    </row>
    <row r="2344" spans="1:1" x14ac:dyDescent="0.25">
      <c r="A2344" s="48"/>
    </row>
    <row r="2345" spans="1:1" x14ac:dyDescent="0.25">
      <c r="A2345" s="48"/>
    </row>
    <row r="2346" spans="1:1" x14ac:dyDescent="0.25">
      <c r="A2346" s="48"/>
    </row>
    <row r="2347" spans="1:1" x14ac:dyDescent="0.25">
      <c r="A2347" s="48"/>
    </row>
    <row r="2348" spans="1:1" x14ac:dyDescent="0.25">
      <c r="A2348" s="48"/>
    </row>
    <row r="2349" spans="1:1" x14ac:dyDescent="0.25">
      <c r="A2349" s="48"/>
    </row>
    <row r="2350" spans="1:1" x14ac:dyDescent="0.25">
      <c r="A2350" s="48"/>
    </row>
    <row r="2351" spans="1:1" x14ac:dyDescent="0.25">
      <c r="A2351" s="48"/>
    </row>
    <row r="2352" spans="1:1" x14ac:dyDescent="0.25">
      <c r="A2352" s="48"/>
    </row>
    <row r="2353" spans="1:1" x14ac:dyDescent="0.25">
      <c r="A2353" s="48"/>
    </row>
    <row r="2354" spans="1:1" x14ac:dyDescent="0.25">
      <c r="A2354" s="48"/>
    </row>
    <row r="2355" spans="1:1" x14ac:dyDescent="0.25">
      <c r="A2355" s="48"/>
    </row>
    <row r="2356" spans="1:1" x14ac:dyDescent="0.25">
      <c r="A2356" s="48"/>
    </row>
    <row r="2357" spans="1:1" x14ac:dyDescent="0.25">
      <c r="A2357" s="48"/>
    </row>
    <row r="2358" spans="1:1" x14ac:dyDescent="0.25">
      <c r="A2358" s="48"/>
    </row>
    <row r="2359" spans="1:1" x14ac:dyDescent="0.25">
      <c r="A2359" s="48"/>
    </row>
    <row r="2360" spans="1:1" x14ac:dyDescent="0.25">
      <c r="A2360" s="48"/>
    </row>
    <row r="2361" spans="1:1" x14ac:dyDescent="0.25">
      <c r="A2361" s="48"/>
    </row>
    <row r="2362" spans="1:1" x14ac:dyDescent="0.25">
      <c r="A2362" s="48"/>
    </row>
    <row r="2363" spans="1:1" x14ac:dyDescent="0.25">
      <c r="A2363" s="48"/>
    </row>
    <row r="2364" spans="1:1" x14ac:dyDescent="0.25">
      <c r="A2364" s="48"/>
    </row>
    <row r="2365" spans="1:1" x14ac:dyDescent="0.25">
      <c r="A2365" s="48"/>
    </row>
    <row r="2366" spans="1:1" x14ac:dyDescent="0.25">
      <c r="A2366" s="48"/>
    </row>
    <row r="2367" spans="1:1" x14ac:dyDescent="0.25">
      <c r="A2367" s="48"/>
    </row>
    <row r="2368" spans="1:1" x14ac:dyDescent="0.25">
      <c r="A2368" s="48"/>
    </row>
    <row r="2369" spans="1:1" x14ac:dyDescent="0.25">
      <c r="A2369" s="48"/>
    </row>
    <row r="2370" spans="1:1" x14ac:dyDescent="0.25">
      <c r="A2370" s="48"/>
    </row>
    <row r="2371" spans="1:1" x14ac:dyDescent="0.25">
      <c r="A2371" s="48"/>
    </row>
    <row r="2372" spans="1:1" x14ac:dyDescent="0.25">
      <c r="A2372" s="48"/>
    </row>
    <row r="2373" spans="1:1" x14ac:dyDescent="0.25">
      <c r="A2373" s="48"/>
    </row>
    <row r="2374" spans="1:1" x14ac:dyDescent="0.25">
      <c r="A2374" s="48"/>
    </row>
    <row r="2375" spans="1:1" x14ac:dyDescent="0.25">
      <c r="A2375" s="48"/>
    </row>
    <row r="2376" spans="1:1" x14ac:dyDescent="0.25">
      <c r="A2376" s="48"/>
    </row>
    <row r="2377" spans="1:1" x14ac:dyDescent="0.25">
      <c r="A2377" s="48"/>
    </row>
    <row r="2378" spans="1:1" x14ac:dyDescent="0.25">
      <c r="A2378" s="48"/>
    </row>
    <row r="2379" spans="1:1" x14ac:dyDescent="0.25">
      <c r="A2379" s="48"/>
    </row>
    <row r="2380" spans="1:1" x14ac:dyDescent="0.25">
      <c r="A2380" s="48"/>
    </row>
    <row r="2381" spans="1:1" x14ac:dyDescent="0.25">
      <c r="A2381" s="48"/>
    </row>
    <row r="2382" spans="1:1" x14ac:dyDescent="0.25">
      <c r="A2382" s="48"/>
    </row>
    <row r="2383" spans="1:1" x14ac:dyDescent="0.25">
      <c r="A2383" s="48"/>
    </row>
    <row r="2384" spans="1:1" x14ac:dyDescent="0.25">
      <c r="A2384" s="48"/>
    </row>
    <row r="2385" spans="1:1" x14ac:dyDescent="0.25">
      <c r="A2385" s="48"/>
    </row>
    <row r="2386" spans="1:1" x14ac:dyDescent="0.25">
      <c r="A2386" s="48"/>
    </row>
    <row r="2387" spans="1:1" x14ac:dyDescent="0.25">
      <c r="A2387" s="48"/>
    </row>
    <row r="2388" spans="1:1" x14ac:dyDescent="0.25">
      <c r="A2388" s="48"/>
    </row>
    <row r="2389" spans="1:1" x14ac:dyDescent="0.25">
      <c r="A2389" s="48"/>
    </row>
    <row r="2390" spans="1:1" x14ac:dyDescent="0.25">
      <c r="A2390" s="48"/>
    </row>
    <row r="2391" spans="1:1" x14ac:dyDescent="0.25">
      <c r="A2391" s="48"/>
    </row>
    <row r="2392" spans="1:1" x14ac:dyDescent="0.25">
      <c r="A2392" s="48"/>
    </row>
    <row r="2393" spans="1:1" x14ac:dyDescent="0.25">
      <c r="A2393" s="48"/>
    </row>
    <row r="2394" spans="1:1" x14ac:dyDescent="0.25">
      <c r="A2394" s="48"/>
    </row>
    <row r="2395" spans="1:1" x14ac:dyDescent="0.25">
      <c r="A2395" s="48"/>
    </row>
    <row r="2396" spans="1:1" x14ac:dyDescent="0.25">
      <c r="A2396" s="48"/>
    </row>
    <row r="2397" spans="1:1" x14ac:dyDescent="0.25">
      <c r="A2397" s="48"/>
    </row>
    <row r="2398" spans="1:1" x14ac:dyDescent="0.25">
      <c r="A2398" s="48"/>
    </row>
    <row r="2399" spans="1:1" x14ac:dyDescent="0.25">
      <c r="A2399" s="48"/>
    </row>
    <row r="2400" spans="1:1" x14ac:dyDescent="0.25">
      <c r="A2400" s="48"/>
    </row>
    <row r="2401" spans="1:1" x14ac:dyDescent="0.25">
      <c r="A2401" s="48"/>
    </row>
    <row r="2402" spans="1:1" x14ac:dyDescent="0.25">
      <c r="A2402" s="48"/>
    </row>
    <row r="2403" spans="1:1" x14ac:dyDescent="0.25">
      <c r="A2403" s="48"/>
    </row>
    <row r="2404" spans="1:1" x14ac:dyDescent="0.25">
      <c r="A2404" s="48"/>
    </row>
    <row r="2405" spans="1:1" x14ac:dyDescent="0.25">
      <c r="A2405" s="48"/>
    </row>
    <row r="2406" spans="1:1" x14ac:dyDescent="0.25">
      <c r="A2406" s="48"/>
    </row>
    <row r="2407" spans="1:1" x14ac:dyDescent="0.25">
      <c r="A2407" s="48"/>
    </row>
    <row r="2408" spans="1:1" x14ac:dyDescent="0.25">
      <c r="A2408" s="48"/>
    </row>
    <row r="2409" spans="1:1" x14ac:dyDescent="0.25">
      <c r="A2409" s="48"/>
    </row>
    <row r="2410" spans="1:1" x14ac:dyDescent="0.25">
      <c r="A2410" s="48"/>
    </row>
    <row r="2411" spans="1:1" x14ac:dyDescent="0.25">
      <c r="A2411" s="48"/>
    </row>
    <row r="2412" spans="1:1" x14ac:dyDescent="0.25">
      <c r="A2412" s="48"/>
    </row>
    <row r="2413" spans="1:1" x14ac:dyDescent="0.25">
      <c r="A2413" s="48"/>
    </row>
    <row r="2414" spans="1:1" x14ac:dyDescent="0.25">
      <c r="A2414" s="48"/>
    </row>
    <row r="2415" spans="1:1" x14ac:dyDescent="0.25">
      <c r="A2415" s="48"/>
    </row>
    <row r="2416" spans="1:1" x14ac:dyDescent="0.25">
      <c r="A2416" s="48"/>
    </row>
    <row r="2417" spans="1:1" x14ac:dyDescent="0.25">
      <c r="A2417" s="48"/>
    </row>
    <row r="2418" spans="1:1" x14ac:dyDescent="0.25">
      <c r="A2418" s="48"/>
    </row>
    <row r="2419" spans="1:1" x14ac:dyDescent="0.25">
      <c r="A2419" s="48"/>
    </row>
    <row r="2420" spans="1:1" x14ac:dyDescent="0.25">
      <c r="A2420" s="48"/>
    </row>
    <row r="2421" spans="1:1" x14ac:dyDescent="0.25">
      <c r="A2421" s="48"/>
    </row>
    <row r="2422" spans="1:1" x14ac:dyDescent="0.25">
      <c r="A2422" s="48"/>
    </row>
    <row r="2423" spans="1:1" x14ac:dyDescent="0.25">
      <c r="A2423" s="48"/>
    </row>
    <row r="2424" spans="1:1" x14ac:dyDescent="0.25">
      <c r="A2424" s="48"/>
    </row>
    <row r="2425" spans="1:1" x14ac:dyDescent="0.25">
      <c r="A2425" s="48"/>
    </row>
    <row r="2426" spans="1:1" x14ac:dyDescent="0.25">
      <c r="A2426" s="48"/>
    </row>
    <row r="2427" spans="1:1" x14ac:dyDescent="0.25">
      <c r="A2427" s="48"/>
    </row>
    <row r="2428" spans="1:1" x14ac:dyDescent="0.25">
      <c r="A2428" s="48"/>
    </row>
    <row r="2429" spans="1:1" x14ac:dyDescent="0.25">
      <c r="A2429" s="48"/>
    </row>
    <row r="2430" spans="1:1" x14ac:dyDescent="0.25">
      <c r="A2430" s="48"/>
    </row>
    <row r="2431" spans="1:1" x14ac:dyDescent="0.25">
      <c r="A2431" s="48"/>
    </row>
    <row r="2432" spans="1:1" x14ac:dyDescent="0.25">
      <c r="A2432" s="48"/>
    </row>
    <row r="2433" spans="1:1" x14ac:dyDescent="0.25">
      <c r="A2433" s="48"/>
    </row>
    <row r="2434" spans="1:1" x14ac:dyDescent="0.25">
      <c r="A2434" s="48"/>
    </row>
    <row r="2435" spans="1:1" x14ac:dyDescent="0.25">
      <c r="A2435" s="48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</sheetData>
  <autoFilter ref="A13:Z116" xr:uid="{00000000-0009-0000-0000-000000000000}">
    <sortState xmlns:xlrd2="http://schemas.microsoft.com/office/spreadsheetml/2017/richdata2" ref="A21:Z116">
      <sortCondition ref="X13:X116"/>
    </sortState>
  </autoFilter>
  <mergeCells count="6">
    <mergeCell ref="E2:M3"/>
    <mergeCell ref="F5:H5"/>
    <mergeCell ref="F6:H6"/>
    <mergeCell ref="N6:N11"/>
    <mergeCell ref="F7:H7"/>
    <mergeCell ref="F8:H8"/>
  </mergeCells>
  <conditionalFormatting sqref="D1:D1048576">
    <cfRule type="duplicateValues" dxfId="1" priority="2"/>
  </conditionalFormatting>
  <conditionalFormatting sqref="K1:L1 K4:L1048576">
    <cfRule type="cellIs" dxfId="0" priority="1" operator="equal">
      <formula>0</formula>
    </cfRule>
  </conditionalFormatting>
  <pageMargins left="0.25" right="0.25" top="0.65" bottom="0.35" header="0.05" footer="0.05"/>
  <pageSetup scale="75" fitToHeight="0" orientation="portrait" r:id="rId1"/>
  <headerFooter differentFirst="1">
    <oddHeader xml:space="preserve">&amp;L&amp;G&amp;C&amp;"-,Bold"&amp;14Specimen B&amp;&amp;B&amp;"-,Regular" &amp;"-,Bold"Availability&amp;R
</oddHeader>
    <oddFooter>&amp;CMS = multi-stem    ▪    CL = clump    ▪     Lo Br = low branched   ▪    ' GFT =  grafted height&amp;RPage &amp;P of &amp;N</oddFooter>
    <firstFooter>&amp;CMS = multi-stem    ▪    CL = clump    ▪     Lo Br = low branched   ▪    ' GFT =  grafted height&amp;R 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Bareroot</vt:lpstr>
      <vt:lpstr>Bareroot Fruit</vt:lpstr>
      <vt:lpstr>B&amp;B</vt:lpstr>
      <vt:lpstr>Container</vt:lpstr>
      <vt:lpstr>Container Fruit</vt:lpstr>
      <vt:lpstr>Root Bag</vt:lpstr>
      <vt:lpstr>VigorLiner</vt:lpstr>
      <vt:lpstr>Northwest Shade Trees</vt:lpstr>
      <vt:lpstr>'B&amp;B'!Print_Area</vt:lpstr>
      <vt:lpstr>Bareroot!Print_Area</vt:lpstr>
      <vt:lpstr>'Bareroot Fruit'!Print_Area</vt:lpstr>
      <vt:lpstr>Container!Print_Area</vt:lpstr>
      <vt:lpstr>'Container Fruit'!Print_Area</vt:lpstr>
      <vt:lpstr>'Northwest Shade Trees'!Print_Area</vt:lpstr>
      <vt:lpstr>'Root Bag'!Print_Area</vt:lpstr>
      <vt:lpstr>VigorLiner!Print_Area</vt:lpstr>
      <vt:lpstr>'B&amp;B'!Print_Titles</vt:lpstr>
      <vt:lpstr>Bareroot!Print_Titles</vt:lpstr>
      <vt:lpstr>'Bareroot Fruit'!Print_Titles</vt:lpstr>
      <vt:lpstr>Container!Print_Titles</vt:lpstr>
      <vt:lpstr>'Container Fruit'!Print_Titles</vt:lpstr>
      <vt:lpstr>'Northwest Shade Trees'!Print_Titles</vt:lpstr>
      <vt:lpstr>'Root Bag'!Print_Titles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Wickliffe</dc:creator>
  <cp:lastModifiedBy>Kristin Markham</cp:lastModifiedBy>
  <cp:lastPrinted>2026-08-18T14:31:17Z</cp:lastPrinted>
  <dcterms:created xsi:type="dcterms:W3CDTF">2026-06-15T17:12:49Z</dcterms:created>
  <dcterms:modified xsi:type="dcterms:W3CDTF">2026-09-02T18:48:08Z</dcterms:modified>
</cp:coreProperties>
</file>